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集計・設定" sheetId="1" state="visible" r:id="rId1"/>
    <sheet name="青森県" sheetId="2" state="visible" r:id="rId2"/>
    <sheet name="岩手県" sheetId="3" state="visible" r:id="rId3"/>
    <sheet name="宮城県" sheetId="4" state="visible" r:id="rId4"/>
    <sheet name="秋田県" sheetId="5" state="visible" r:id="rId5"/>
    <sheet name="山形県" sheetId="6" state="visible" r:id="rId6"/>
    <sheet name="福島県" sheetId="7" state="visible" r:id="rId7"/>
    <sheet name="茨城県" sheetId="8" state="visible" r:id="rId8"/>
    <sheet name="栃木県" sheetId="9" state="visible" r:id="rId9"/>
    <sheet name="群馬県" sheetId="10" state="visible" r:id="rId10"/>
    <sheet name="宮崎県" sheetId="11" state="visible" r:id="rId11"/>
    <sheet name="営業メモ" sheetId="12" state="visible" r:id="rId12"/>
    <sheet name="ファクトチェック結果" sheetId="13" state="visible" r:id="rId13"/>
  </sheets>
  <definedNames>
    <definedName name="TGT_MIN">'集計・設定'!$C$4</definedName>
    <definedName name="TGT_MAX">'集計・設定'!$C$5</definedName>
    <definedName name="_xlnm._FilterDatabase" localSheetId="1" hidden="1">'青森県'!$A$3:$T$43</definedName>
    <definedName name="_xlnm._FilterDatabase" localSheetId="2" hidden="1">'岩手県'!$A$3:$T$36</definedName>
    <definedName name="_xlnm._FilterDatabase" localSheetId="3" hidden="1">'宮城県'!$A$3:$T$38</definedName>
    <definedName name="_xlnm._FilterDatabase" localSheetId="4" hidden="1">'秋田県'!$A$3:$T$28</definedName>
    <definedName name="_xlnm._FilterDatabase" localSheetId="5" hidden="1">'山形県'!$A$3:$T$38</definedName>
    <definedName name="_xlnm._FilterDatabase" localSheetId="6" hidden="1">'福島県'!$A$3:$T$62</definedName>
    <definedName name="_xlnm._FilterDatabase" localSheetId="7" hidden="1">'茨城県'!$A$3:$T$47</definedName>
    <definedName name="_xlnm._FilterDatabase" localSheetId="8" hidden="1">'栃木県'!$A$3:$T$28</definedName>
    <definedName name="_xlnm._FilterDatabase" localSheetId="9" hidden="1">'群馬県'!$A$3:$T$38</definedName>
    <definedName name="_xlnm._FilterDatabase" localSheetId="10" hidden="1">'宮崎県'!$A$3:$T$29</definedName>
    <definedName name="_xlnm._FilterDatabase" localSheetId="11" hidden="1">'営業メモ'!$A$4:$N$41</definedName>
    <definedName name="_xlnm.Print_Titles" localSheetId="11">'営業メモ'!$4:$4</definedName>
    <definedName name="_xlnm._FilterDatabase" localSheetId="12" hidden="1">'ファクトチェック結果'!$A$4:$L$50</definedName>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Arial"/>
      <b val="1"/>
      <sz val="14"/>
    </font>
    <font>
      <name val="Arial"/>
      <color rgb="00555555"/>
      <sz val="10"/>
    </font>
    <font>
      <name val="Arial"/>
      <b val="1"/>
      <color rgb="00FFFFFF"/>
    </font>
    <font>
      <name val="Arial"/>
      <sz val="10"/>
    </font>
    <font>
      <name val="Arial"/>
      <b val="1"/>
      <sz val="10"/>
    </font>
    <font>
      <name val="Arial"/>
      <color rgb="000563C1"/>
      <sz val="9"/>
      <u val="single"/>
    </font>
    <font>
      <name val="Arial"/>
      <i val="1"/>
      <color rgb="007F6000"/>
      <sz val="10"/>
    </font>
    <font>
      <name val="Arial"/>
      <b val="1"/>
      <color rgb="00C00000"/>
      <sz val="10"/>
    </font>
    <font>
      <name val="Arial"/>
      <b val="1"/>
    </font>
    <font>
      <name val="Arial"/>
    </font>
    <font>
      <name val="Arial"/>
      <b val="1"/>
      <color rgb="000000FF"/>
    </font>
    <font>
      <name val="Arial"/>
      <color rgb="00555555"/>
      <sz val="9"/>
    </font>
    <font>
      <name val="Arial"/>
      <b val="1"/>
      <color rgb="00FFFFFF"/>
      <sz val="10"/>
    </font>
    <font>
      <name val="Arial"/>
      <sz val="9"/>
    </font>
    <font>
      <name val="Arial"/>
      <color rgb="000563C1"/>
      <sz val="8"/>
      <u val="single"/>
    </font>
    <font>
      <name val="Arial"/>
      <b val="1"/>
      <color rgb="00C00000"/>
      <sz val="11"/>
    </font>
    <font>
      <name val="Arial"/>
      <b val="1"/>
      <sz val="9"/>
    </font>
    <font>
      <name val="Arial"/>
      <color rgb="000563C1"/>
      <sz val="10"/>
      <u val="single"/>
    </font>
  </fonts>
  <fills count="9">
    <fill>
      <patternFill/>
    </fill>
    <fill>
      <patternFill patternType="gray125"/>
    </fill>
    <fill>
      <patternFill patternType="solid">
        <fgColor rgb="001F4E78"/>
      </patternFill>
    </fill>
    <fill>
      <patternFill patternType="solid">
        <fgColor rgb="00FFFF00"/>
      </patternFill>
    </fill>
    <fill>
      <patternFill patternType="solid">
        <fgColor rgb="00E2EFDA"/>
      </patternFill>
    </fill>
    <fill>
      <patternFill patternType="solid">
        <fgColor rgb="00FFF2CC"/>
      </patternFill>
    </fill>
    <fill>
      <patternFill patternType="solid">
        <fgColor rgb="00FFC7CE"/>
      </patternFill>
    </fill>
    <fill>
      <patternFill patternType="solid">
        <fgColor rgb="00C6EFCE"/>
      </patternFill>
    </fill>
    <fill>
      <patternFill patternType="solid">
        <f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1" fillId="0" borderId="0" pivotButton="0" quotePrefix="0" xfId="0"/>
    <xf numFmtId="0" fontId="9" fillId="0" borderId="0" pivotButton="0" quotePrefix="0" xfId="0"/>
    <xf numFmtId="0" fontId="10" fillId="0" borderId="0" pivotButton="0" quotePrefix="0" xfId="0"/>
    <xf numFmtId="0" fontId="11" fillId="3" borderId="0" pivotButton="0" quotePrefix="0" xfId="0"/>
    <xf numFmtId="0" fontId="12" fillId="0" borderId="0" pivotButton="0" quotePrefix="0" xfId="0"/>
    <xf numFmtId="0" fontId="3" fillId="2" borderId="0" applyAlignment="1" pivotButton="0" quotePrefix="0" xfId="0">
      <alignment horizontal="center"/>
    </xf>
    <xf numFmtId="0" fontId="5" fillId="0" borderId="0" pivotButton="0" quotePrefix="0" xfId="0"/>
    <xf numFmtId="0" fontId="4" fillId="0" borderId="0" pivotButton="0" quotePrefix="0" xfId="0"/>
    <xf numFmtId="0" fontId="18"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3" fillId="2" borderId="0" applyAlignment="1" pivotButton="0" quotePrefix="0" xfId="0">
      <alignment horizontal="center" vertical="center"/>
    </xf>
    <xf numFmtId="0" fontId="4" fillId="0" borderId="1" applyAlignment="1" pivotButton="0" quotePrefix="0" xfId="0">
      <alignment vertical="top" wrapText="1"/>
    </xf>
    <xf numFmtId="0" fontId="5" fillId="0" borderId="1" applyAlignment="1" pivotButton="0" quotePrefix="0" xfId="0">
      <alignment horizontal="center" vertical="top" wrapText="1"/>
    </xf>
    <xf numFmtId="0" fontId="4" fillId="0" borderId="1" applyAlignment="1" pivotButton="0" quotePrefix="0" xfId="0">
      <alignment horizontal="center" vertical="top" wrapText="1"/>
    </xf>
    <xf numFmtId="0" fontId="6" fillId="0" borderId="1" applyAlignment="1" pivotButton="0" quotePrefix="0" xfId="0">
      <alignment vertical="top" wrapText="1"/>
    </xf>
    <xf numFmtId="0" fontId="4" fillId="0" borderId="1" applyAlignment="1" pivotButton="0" quotePrefix="0" xfId="0">
      <alignment horizontal="center" vertical="top"/>
    </xf>
    <xf numFmtId="0" fontId="7" fillId="0" borderId="1" applyAlignment="1" pivotButton="0" quotePrefix="0" xfId="0">
      <alignment horizontal="center" vertical="top" wrapText="1"/>
    </xf>
    <xf numFmtId="0" fontId="8" fillId="0" borderId="1" applyAlignment="1" pivotButton="0" quotePrefix="0" xfId="0">
      <alignment vertical="top" wrapText="1"/>
    </xf>
    <xf numFmtId="0" fontId="8" fillId="0" borderId="1" applyAlignment="1" pivotButton="0" quotePrefix="0" xfId="0">
      <alignment horizontal="center" vertical="top"/>
    </xf>
    <xf numFmtId="0" fontId="18" fillId="0" borderId="1" applyAlignment="1" pivotButton="0" quotePrefix="0" xfId="0">
      <alignment horizontal="center" vertical="top"/>
    </xf>
    <xf numFmtId="0" fontId="13" fillId="2" borderId="0" applyAlignment="1" pivotButton="0" quotePrefix="0" xfId="0">
      <alignment horizontal="center" vertical="center" wrapText="1"/>
    </xf>
    <xf numFmtId="0" fontId="14" fillId="0" borderId="1" applyAlignment="1" pivotButton="0" quotePrefix="0" xfId="0">
      <alignment vertical="top" wrapText="1"/>
    </xf>
    <xf numFmtId="0" fontId="5" fillId="0" borderId="1" applyAlignment="1" pivotButton="0" quotePrefix="0" xfId="0">
      <alignment vertical="top" wrapText="1"/>
    </xf>
    <xf numFmtId="0" fontId="14" fillId="0" borderId="1" applyAlignment="1" pivotButton="0" quotePrefix="0" xfId="0">
      <alignment horizontal="center" vertical="top"/>
    </xf>
    <xf numFmtId="0" fontId="14" fillId="4" borderId="1" applyAlignment="1" pivotButton="0" quotePrefix="0" xfId="0">
      <alignment vertical="top" wrapText="1"/>
    </xf>
    <xf numFmtId="0" fontId="15" fillId="0" borderId="1" applyAlignment="1" pivotButton="0" quotePrefix="0" xfId="0">
      <alignment vertical="top" wrapText="1"/>
    </xf>
    <xf numFmtId="0" fontId="16" fillId="0" borderId="1" applyAlignment="1" pivotButton="0" quotePrefix="0" xfId="0">
      <alignment horizontal="center" vertical="top"/>
    </xf>
    <xf numFmtId="0" fontId="14" fillId="5" borderId="1" applyAlignment="1" pivotButton="0" quotePrefix="0" xfId="0">
      <alignment vertical="top" wrapText="1"/>
    </xf>
    <xf numFmtId="0" fontId="17" fillId="0" borderId="0" pivotButton="0" quotePrefix="0" xfId="0"/>
    <xf numFmtId="0" fontId="14" fillId="0" borderId="0" pivotButton="0" quotePrefix="0" xfId="0"/>
    <xf numFmtId="0" fontId="5" fillId="6" borderId="1" applyAlignment="1" pivotButton="0" quotePrefix="0" xfId="0">
      <alignment horizontal="center" vertical="top"/>
    </xf>
    <xf numFmtId="0" fontId="5" fillId="7" borderId="1" applyAlignment="1" pivotButton="0" quotePrefix="0" xfId="0">
      <alignment horizontal="center" vertical="top"/>
    </xf>
    <xf numFmtId="0" fontId="5" fillId="8" borderId="1" applyAlignment="1" pivotButton="0" quotePrefix="0" xfId="0">
      <alignment horizontal="center" vertical="top"/>
    </xf>
  </cellXfs>
  <cellStyles count="1">
    <cellStyle name="Normal" xfId="0" builtinId="0" hidden="0"/>
  </cellStyles>
  <dxfs count="6">
    <dxf>
      <fill>
        <patternFill patternType="solid">
          <fgColor rgb="00C6EFCE"/>
        </patternFill>
      </fill>
    </dxf>
    <dxf>
      <fill>
        <patternFill patternType="solid">
          <fgColor rgb="00FFEB9C"/>
        </patternFill>
      </fill>
    </dxf>
    <dxf>
      <fill>
        <patternFill patternType="solid">
          <fgColor rgb="00DDEBF7"/>
        </patternFill>
      </fill>
    </dxf>
    <dxf>
      <fill>
        <patternFill patternType="solid">
          <fgColor rgb="00F2F2F2"/>
        </patternFill>
      </fill>
    </dxf>
    <dxf>
      <font>
        <b val="1"/>
        <color rgb="00FFFFFF"/>
      </font>
      <fill>
        <patternFill patternType="solid">
          <fgColor rgb="0063BE7B"/>
        </patternFill>
      </fill>
    </dxf>
    <dxf>
      <font>
        <b val="1"/>
      </font>
      <fill>
        <patternFill patternType="solid">
          <fgColor rgb="00F4B18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s>
</file>

<file path=xl/drawings/_rels/drawing2.xml.rels><Relationships xmlns="http://schemas.openxmlformats.org/package/2006/relationships"><Relationship Type="http://schemas.openxmlformats.org/officeDocument/2006/relationships/image" Target="/xl/media/image41.png" Id="rId1" /><Relationship Type="http://schemas.openxmlformats.org/officeDocument/2006/relationships/image" Target="/xl/media/image42.png" Id="rId2" /><Relationship Type="http://schemas.openxmlformats.org/officeDocument/2006/relationships/image" Target="/xl/media/image43.png" Id="rId3" /><Relationship Type="http://schemas.openxmlformats.org/officeDocument/2006/relationships/image" Target="/xl/media/image44.png" Id="rId4" /><Relationship Type="http://schemas.openxmlformats.org/officeDocument/2006/relationships/image" Target="/xl/media/image45.png" Id="rId5" /><Relationship Type="http://schemas.openxmlformats.org/officeDocument/2006/relationships/image" Target="/xl/media/image46.png" Id="rId6" /><Relationship Type="http://schemas.openxmlformats.org/officeDocument/2006/relationships/image" Target="/xl/media/image47.png" Id="rId7" /><Relationship Type="http://schemas.openxmlformats.org/officeDocument/2006/relationships/image" Target="/xl/media/image48.png" Id="rId8" /><Relationship Type="http://schemas.openxmlformats.org/officeDocument/2006/relationships/image" Target="/xl/media/image49.png" Id="rId9" /><Relationship Type="http://schemas.openxmlformats.org/officeDocument/2006/relationships/image" Target="/xl/media/image50.png" Id="rId10" /><Relationship Type="http://schemas.openxmlformats.org/officeDocument/2006/relationships/image" Target="/xl/media/image51.png" Id="rId11" /><Relationship Type="http://schemas.openxmlformats.org/officeDocument/2006/relationships/image" Target="/xl/media/image52.png" Id="rId12" /><Relationship Type="http://schemas.openxmlformats.org/officeDocument/2006/relationships/image" Target="/xl/media/image53.png" Id="rId13" /><Relationship Type="http://schemas.openxmlformats.org/officeDocument/2006/relationships/image" Target="/xl/media/image54.png" Id="rId14" /><Relationship Type="http://schemas.openxmlformats.org/officeDocument/2006/relationships/image" Target="/xl/media/image55.png" Id="rId15" /><Relationship Type="http://schemas.openxmlformats.org/officeDocument/2006/relationships/image" Target="/xl/media/image56.png" Id="rId16" /><Relationship Type="http://schemas.openxmlformats.org/officeDocument/2006/relationships/image" Target="/xl/media/image57.png" Id="rId17" /><Relationship Type="http://schemas.openxmlformats.org/officeDocument/2006/relationships/image" Target="/xl/media/image58.png" Id="rId18" /><Relationship Type="http://schemas.openxmlformats.org/officeDocument/2006/relationships/image" Target="/xl/media/image59.png" Id="rId19" /><Relationship Type="http://schemas.openxmlformats.org/officeDocument/2006/relationships/image" Target="/xl/media/image60.png" Id="rId20" /><Relationship Type="http://schemas.openxmlformats.org/officeDocument/2006/relationships/image" Target="/xl/media/image61.png" Id="rId21" /><Relationship Type="http://schemas.openxmlformats.org/officeDocument/2006/relationships/image" Target="/xl/media/image62.png" Id="rId22" /><Relationship Type="http://schemas.openxmlformats.org/officeDocument/2006/relationships/image" Target="/xl/media/image63.png" Id="rId23" /><Relationship Type="http://schemas.openxmlformats.org/officeDocument/2006/relationships/image" Target="/xl/media/image64.png" Id="rId24" /><Relationship Type="http://schemas.openxmlformats.org/officeDocument/2006/relationships/image" Target="/xl/media/image65.png" Id="rId25" /><Relationship Type="http://schemas.openxmlformats.org/officeDocument/2006/relationships/image" Target="/xl/media/image66.png" Id="rId26" /><Relationship Type="http://schemas.openxmlformats.org/officeDocument/2006/relationships/image" Target="/xl/media/image67.png" Id="rId27" /><Relationship Type="http://schemas.openxmlformats.org/officeDocument/2006/relationships/image" Target="/xl/media/image68.png" Id="rId28" /><Relationship Type="http://schemas.openxmlformats.org/officeDocument/2006/relationships/image" Target="/xl/media/image69.png" Id="rId29" /><Relationship Type="http://schemas.openxmlformats.org/officeDocument/2006/relationships/image" Target="/xl/media/image70.png" Id="rId30" /><Relationship Type="http://schemas.openxmlformats.org/officeDocument/2006/relationships/image" Target="/xl/media/image71.png" Id="rId31" /><Relationship Type="http://schemas.openxmlformats.org/officeDocument/2006/relationships/image" Target="/xl/media/image72.png" Id="rId32" /><Relationship Type="http://schemas.openxmlformats.org/officeDocument/2006/relationships/image" Target="/xl/media/image73.png" Id="rId33" /></Relationships>
</file>

<file path=xl/drawings/_rels/drawing3.xml.rels><Relationships xmlns="http://schemas.openxmlformats.org/package/2006/relationships"><Relationship Type="http://schemas.openxmlformats.org/officeDocument/2006/relationships/image" Target="/xl/media/image74.png" Id="rId1" /><Relationship Type="http://schemas.openxmlformats.org/officeDocument/2006/relationships/image" Target="/xl/media/image75.png" Id="rId2" /><Relationship Type="http://schemas.openxmlformats.org/officeDocument/2006/relationships/image" Target="/xl/media/image76.png" Id="rId3" /><Relationship Type="http://schemas.openxmlformats.org/officeDocument/2006/relationships/image" Target="/xl/media/image77.png" Id="rId4" /><Relationship Type="http://schemas.openxmlformats.org/officeDocument/2006/relationships/image" Target="/xl/media/image78.png" Id="rId5" /><Relationship Type="http://schemas.openxmlformats.org/officeDocument/2006/relationships/image" Target="/xl/media/image79.png" Id="rId6" /><Relationship Type="http://schemas.openxmlformats.org/officeDocument/2006/relationships/image" Target="/xl/media/image80.png" Id="rId7" /><Relationship Type="http://schemas.openxmlformats.org/officeDocument/2006/relationships/image" Target="/xl/media/image81.png" Id="rId8" /><Relationship Type="http://schemas.openxmlformats.org/officeDocument/2006/relationships/image" Target="/xl/media/image82.png" Id="rId9" /><Relationship Type="http://schemas.openxmlformats.org/officeDocument/2006/relationships/image" Target="/xl/media/image83.png" Id="rId10" /><Relationship Type="http://schemas.openxmlformats.org/officeDocument/2006/relationships/image" Target="/xl/media/image84.png" Id="rId11" /><Relationship Type="http://schemas.openxmlformats.org/officeDocument/2006/relationships/image" Target="/xl/media/image85.png" Id="rId12" /><Relationship Type="http://schemas.openxmlformats.org/officeDocument/2006/relationships/image" Target="/xl/media/image86.png" Id="rId13" /><Relationship Type="http://schemas.openxmlformats.org/officeDocument/2006/relationships/image" Target="/xl/media/image87.png" Id="rId14" /><Relationship Type="http://schemas.openxmlformats.org/officeDocument/2006/relationships/image" Target="/xl/media/image88.png" Id="rId15" /><Relationship Type="http://schemas.openxmlformats.org/officeDocument/2006/relationships/image" Target="/xl/media/image89.png" Id="rId16" /><Relationship Type="http://schemas.openxmlformats.org/officeDocument/2006/relationships/image" Target="/xl/media/image90.png" Id="rId17" /><Relationship Type="http://schemas.openxmlformats.org/officeDocument/2006/relationships/image" Target="/xl/media/image91.png" Id="rId18" /><Relationship Type="http://schemas.openxmlformats.org/officeDocument/2006/relationships/image" Target="/xl/media/image92.png" Id="rId19" /><Relationship Type="http://schemas.openxmlformats.org/officeDocument/2006/relationships/image" Target="/xl/media/image93.png" Id="rId20" /><Relationship Type="http://schemas.openxmlformats.org/officeDocument/2006/relationships/image" Target="/xl/media/image94.png" Id="rId21" /><Relationship Type="http://schemas.openxmlformats.org/officeDocument/2006/relationships/image" Target="/xl/media/image95.png" Id="rId22" /><Relationship Type="http://schemas.openxmlformats.org/officeDocument/2006/relationships/image" Target="/xl/media/image96.png" Id="rId23" /><Relationship Type="http://schemas.openxmlformats.org/officeDocument/2006/relationships/image" Target="/xl/media/image97.png" Id="rId24" /><Relationship Type="http://schemas.openxmlformats.org/officeDocument/2006/relationships/image" Target="/xl/media/image98.png" Id="rId25" /><Relationship Type="http://schemas.openxmlformats.org/officeDocument/2006/relationships/image" Target="/xl/media/image99.png" Id="rId26" /><Relationship Type="http://schemas.openxmlformats.org/officeDocument/2006/relationships/image" Target="/xl/media/image100.png" Id="rId27" /><Relationship Type="http://schemas.openxmlformats.org/officeDocument/2006/relationships/image" Target="/xl/media/image101.png" Id="rId28" /><Relationship Type="http://schemas.openxmlformats.org/officeDocument/2006/relationships/image" Target="/xl/media/image102.png" Id="rId29" /><Relationship Type="http://schemas.openxmlformats.org/officeDocument/2006/relationships/image" Target="/xl/media/image103.png" Id="rId30" /><Relationship Type="http://schemas.openxmlformats.org/officeDocument/2006/relationships/image" Target="/xl/media/image104.png" Id="rId31" /><Relationship Type="http://schemas.openxmlformats.org/officeDocument/2006/relationships/image" Target="/xl/media/image105.png" Id="rId32" /><Relationship Type="http://schemas.openxmlformats.org/officeDocument/2006/relationships/image" Target="/xl/media/image106.png" Id="rId33" /><Relationship Type="http://schemas.openxmlformats.org/officeDocument/2006/relationships/image" Target="/xl/media/image107.png" Id="rId34" /><Relationship Type="http://schemas.openxmlformats.org/officeDocument/2006/relationships/image" Target="/xl/media/image108.png" Id="rId35" /></Relationships>
</file>

<file path=xl/drawings/_rels/drawing4.xml.rels><Relationships xmlns="http://schemas.openxmlformats.org/package/2006/relationships"><Relationship Type="http://schemas.openxmlformats.org/officeDocument/2006/relationships/image" Target="/xl/media/image109.png" Id="rId1" /><Relationship Type="http://schemas.openxmlformats.org/officeDocument/2006/relationships/image" Target="/xl/media/image110.png" Id="rId2" /><Relationship Type="http://schemas.openxmlformats.org/officeDocument/2006/relationships/image" Target="/xl/media/image111.png" Id="rId3" /><Relationship Type="http://schemas.openxmlformats.org/officeDocument/2006/relationships/image" Target="/xl/media/image112.png" Id="rId4" /><Relationship Type="http://schemas.openxmlformats.org/officeDocument/2006/relationships/image" Target="/xl/media/image113.png" Id="rId5" /><Relationship Type="http://schemas.openxmlformats.org/officeDocument/2006/relationships/image" Target="/xl/media/image114.png" Id="rId6" /><Relationship Type="http://schemas.openxmlformats.org/officeDocument/2006/relationships/image" Target="/xl/media/image115.png" Id="rId7" /><Relationship Type="http://schemas.openxmlformats.org/officeDocument/2006/relationships/image" Target="/xl/media/image116.png" Id="rId8" /><Relationship Type="http://schemas.openxmlformats.org/officeDocument/2006/relationships/image" Target="/xl/media/image117.png" Id="rId9" /><Relationship Type="http://schemas.openxmlformats.org/officeDocument/2006/relationships/image" Target="/xl/media/image118.png" Id="rId10" /><Relationship Type="http://schemas.openxmlformats.org/officeDocument/2006/relationships/image" Target="/xl/media/image119.png" Id="rId11" /><Relationship Type="http://schemas.openxmlformats.org/officeDocument/2006/relationships/image" Target="/xl/media/image120.png" Id="rId12" /><Relationship Type="http://schemas.openxmlformats.org/officeDocument/2006/relationships/image" Target="/xl/media/image121.png" Id="rId13" /><Relationship Type="http://schemas.openxmlformats.org/officeDocument/2006/relationships/image" Target="/xl/media/image122.png" Id="rId14" /><Relationship Type="http://schemas.openxmlformats.org/officeDocument/2006/relationships/image" Target="/xl/media/image123.png" Id="rId15" /><Relationship Type="http://schemas.openxmlformats.org/officeDocument/2006/relationships/image" Target="/xl/media/image124.png" Id="rId16" /><Relationship Type="http://schemas.openxmlformats.org/officeDocument/2006/relationships/image" Target="/xl/media/image125.png" Id="rId17" /><Relationship Type="http://schemas.openxmlformats.org/officeDocument/2006/relationships/image" Target="/xl/media/image126.png" Id="rId18" /><Relationship Type="http://schemas.openxmlformats.org/officeDocument/2006/relationships/image" Target="/xl/media/image127.png" Id="rId19" /><Relationship Type="http://schemas.openxmlformats.org/officeDocument/2006/relationships/image" Target="/xl/media/image128.png" Id="rId20" /><Relationship Type="http://schemas.openxmlformats.org/officeDocument/2006/relationships/image" Target="/xl/media/image129.png" Id="rId21" /><Relationship Type="http://schemas.openxmlformats.org/officeDocument/2006/relationships/image" Target="/xl/media/image130.png" Id="rId22" /><Relationship Type="http://schemas.openxmlformats.org/officeDocument/2006/relationships/image" Target="/xl/media/image131.png" Id="rId23" /><Relationship Type="http://schemas.openxmlformats.org/officeDocument/2006/relationships/image" Target="/xl/media/image132.png" Id="rId24" /><Relationship Type="http://schemas.openxmlformats.org/officeDocument/2006/relationships/image" Target="/xl/media/image133.png" Id="rId25" /></Relationships>
</file>

<file path=xl/drawings/_rels/drawing5.xml.rels><Relationships xmlns="http://schemas.openxmlformats.org/package/2006/relationships"><Relationship Type="http://schemas.openxmlformats.org/officeDocument/2006/relationships/image" Target="/xl/media/image134.png" Id="rId1" /><Relationship Type="http://schemas.openxmlformats.org/officeDocument/2006/relationships/image" Target="/xl/media/image135.png" Id="rId2" /><Relationship Type="http://schemas.openxmlformats.org/officeDocument/2006/relationships/image" Target="/xl/media/image136.png" Id="rId3" /><Relationship Type="http://schemas.openxmlformats.org/officeDocument/2006/relationships/image" Target="/xl/media/image137.png" Id="rId4" /><Relationship Type="http://schemas.openxmlformats.org/officeDocument/2006/relationships/image" Target="/xl/media/image138.png" Id="rId5" /><Relationship Type="http://schemas.openxmlformats.org/officeDocument/2006/relationships/image" Target="/xl/media/image139.png" Id="rId6" /><Relationship Type="http://schemas.openxmlformats.org/officeDocument/2006/relationships/image" Target="/xl/media/image140.png" Id="rId7" /><Relationship Type="http://schemas.openxmlformats.org/officeDocument/2006/relationships/image" Target="/xl/media/image141.png" Id="rId8" /><Relationship Type="http://schemas.openxmlformats.org/officeDocument/2006/relationships/image" Target="/xl/media/image142.png" Id="rId9" /><Relationship Type="http://schemas.openxmlformats.org/officeDocument/2006/relationships/image" Target="/xl/media/image143.png" Id="rId10" /><Relationship Type="http://schemas.openxmlformats.org/officeDocument/2006/relationships/image" Target="/xl/media/image144.png" Id="rId11" /><Relationship Type="http://schemas.openxmlformats.org/officeDocument/2006/relationships/image" Target="/xl/media/image145.png" Id="rId12" /><Relationship Type="http://schemas.openxmlformats.org/officeDocument/2006/relationships/image" Target="/xl/media/image146.png" Id="rId13" /><Relationship Type="http://schemas.openxmlformats.org/officeDocument/2006/relationships/image" Target="/xl/media/image147.png" Id="rId14" /><Relationship Type="http://schemas.openxmlformats.org/officeDocument/2006/relationships/image" Target="/xl/media/image148.png" Id="rId15" /><Relationship Type="http://schemas.openxmlformats.org/officeDocument/2006/relationships/image" Target="/xl/media/image149.png" Id="rId16" /><Relationship Type="http://schemas.openxmlformats.org/officeDocument/2006/relationships/image" Target="/xl/media/image150.png" Id="rId17" /><Relationship Type="http://schemas.openxmlformats.org/officeDocument/2006/relationships/image" Target="/xl/media/image151.png" Id="rId18" /><Relationship Type="http://schemas.openxmlformats.org/officeDocument/2006/relationships/image" Target="/xl/media/image152.png" Id="rId19" /><Relationship Type="http://schemas.openxmlformats.org/officeDocument/2006/relationships/image" Target="/xl/media/image153.png" Id="rId20" /><Relationship Type="http://schemas.openxmlformats.org/officeDocument/2006/relationships/image" Target="/xl/media/image154.png" Id="rId21" /><Relationship Type="http://schemas.openxmlformats.org/officeDocument/2006/relationships/image" Target="/xl/media/image155.png" Id="rId22" /><Relationship Type="http://schemas.openxmlformats.org/officeDocument/2006/relationships/image" Target="/xl/media/image156.png" Id="rId23" /><Relationship Type="http://schemas.openxmlformats.org/officeDocument/2006/relationships/image" Target="/xl/media/image157.png" Id="rId24" /><Relationship Type="http://schemas.openxmlformats.org/officeDocument/2006/relationships/image" Target="/xl/media/image158.png" Id="rId25" /><Relationship Type="http://schemas.openxmlformats.org/officeDocument/2006/relationships/image" Target="/xl/media/image159.png" Id="rId26" /><Relationship Type="http://schemas.openxmlformats.org/officeDocument/2006/relationships/image" Target="/xl/media/image160.png" Id="rId27" /><Relationship Type="http://schemas.openxmlformats.org/officeDocument/2006/relationships/image" Target="/xl/media/image161.png" Id="rId28" /><Relationship Type="http://schemas.openxmlformats.org/officeDocument/2006/relationships/image" Target="/xl/media/image162.png" Id="rId29" /><Relationship Type="http://schemas.openxmlformats.org/officeDocument/2006/relationships/image" Target="/xl/media/image163.png" Id="rId30" /><Relationship Type="http://schemas.openxmlformats.org/officeDocument/2006/relationships/image" Target="/xl/media/image164.png" Id="rId31" /><Relationship Type="http://schemas.openxmlformats.org/officeDocument/2006/relationships/image" Target="/xl/media/image165.png" Id="rId32" /><Relationship Type="http://schemas.openxmlformats.org/officeDocument/2006/relationships/image" Target="/xl/media/image166.png" Id="rId33" /><Relationship Type="http://schemas.openxmlformats.org/officeDocument/2006/relationships/image" Target="/xl/media/image167.png" Id="rId34" /><Relationship Type="http://schemas.openxmlformats.org/officeDocument/2006/relationships/image" Target="/xl/media/image168.png" Id="rId35" /></Relationships>
</file>

<file path=xl/drawings/_rels/drawing6.xml.rels><Relationships xmlns="http://schemas.openxmlformats.org/package/2006/relationships"><Relationship Type="http://schemas.openxmlformats.org/officeDocument/2006/relationships/image" Target="/xl/media/image169.png" Id="rId1" /><Relationship Type="http://schemas.openxmlformats.org/officeDocument/2006/relationships/image" Target="/xl/media/image170.png" Id="rId2" /><Relationship Type="http://schemas.openxmlformats.org/officeDocument/2006/relationships/image" Target="/xl/media/image171.png" Id="rId3" /><Relationship Type="http://schemas.openxmlformats.org/officeDocument/2006/relationships/image" Target="/xl/media/image172.png" Id="rId4" /><Relationship Type="http://schemas.openxmlformats.org/officeDocument/2006/relationships/image" Target="/xl/media/image173.png" Id="rId5" /><Relationship Type="http://schemas.openxmlformats.org/officeDocument/2006/relationships/image" Target="/xl/media/image174.png" Id="rId6" /><Relationship Type="http://schemas.openxmlformats.org/officeDocument/2006/relationships/image" Target="/xl/media/image175.png" Id="rId7" /><Relationship Type="http://schemas.openxmlformats.org/officeDocument/2006/relationships/image" Target="/xl/media/image176.png" Id="rId8" /><Relationship Type="http://schemas.openxmlformats.org/officeDocument/2006/relationships/image" Target="/xl/media/image177.png" Id="rId9" /><Relationship Type="http://schemas.openxmlformats.org/officeDocument/2006/relationships/image" Target="/xl/media/image178.png" Id="rId10" /><Relationship Type="http://schemas.openxmlformats.org/officeDocument/2006/relationships/image" Target="/xl/media/image179.png" Id="rId11" /><Relationship Type="http://schemas.openxmlformats.org/officeDocument/2006/relationships/image" Target="/xl/media/image180.png" Id="rId12" /><Relationship Type="http://schemas.openxmlformats.org/officeDocument/2006/relationships/image" Target="/xl/media/image181.png" Id="rId13" /><Relationship Type="http://schemas.openxmlformats.org/officeDocument/2006/relationships/image" Target="/xl/media/image182.png" Id="rId14" /><Relationship Type="http://schemas.openxmlformats.org/officeDocument/2006/relationships/image" Target="/xl/media/image183.png" Id="rId15" /><Relationship Type="http://schemas.openxmlformats.org/officeDocument/2006/relationships/image" Target="/xl/media/image184.png" Id="rId16" /><Relationship Type="http://schemas.openxmlformats.org/officeDocument/2006/relationships/image" Target="/xl/media/image185.png" Id="rId17" /><Relationship Type="http://schemas.openxmlformats.org/officeDocument/2006/relationships/image" Target="/xl/media/image186.png" Id="rId18" /><Relationship Type="http://schemas.openxmlformats.org/officeDocument/2006/relationships/image" Target="/xl/media/image187.png" Id="rId19" /><Relationship Type="http://schemas.openxmlformats.org/officeDocument/2006/relationships/image" Target="/xl/media/image188.png" Id="rId20" /><Relationship Type="http://schemas.openxmlformats.org/officeDocument/2006/relationships/image" Target="/xl/media/image189.png" Id="rId21" /><Relationship Type="http://schemas.openxmlformats.org/officeDocument/2006/relationships/image" Target="/xl/media/image190.png" Id="rId22" /><Relationship Type="http://schemas.openxmlformats.org/officeDocument/2006/relationships/image" Target="/xl/media/image191.png" Id="rId23" /><Relationship Type="http://schemas.openxmlformats.org/officeDocument/2006/relationships/image" Target="/xl/media/image192.png" Id="rId24" /><Relationship Type="http://schemas.openxmlformats.org/officeDocument/2006/relationships/image" Target="/xl/media/image193.png" Id="rId25" /><Relationship Type="http://schemas.openxmlformats.org/officeDocument/2006/relationships/image" Target="/xl/media/image194.png" Id="rId26" /><Relationship Type="http://schemas.openxmlformats.org/officeDocument/2006/relationships/image" Target="/xl/media/image195.png" Id="rId27" /><Relationship Type="http://schemas.openxmlformats.org/officeDocument/2006/relationships/image" Target="/xl/media/image196.png" Id="rId28" /><Relationship Type="http://schemas.openxmlformats.org/officeDocument/2006/relationships/image" Target="/xl/media/image197.png" Id="rId29" /><Relationship Type="http://schemas.openxmlformats.org/officeDocument/2006/relationships/image" Target="/xl/media/image198.png" Id="rId30" /><Relationship Type="http://schemas.openxmlformats.org/officeDocument/2006/relationships/image" Target="/xl/media/image199.png" Id="rId31" /><Relationship Type="http://schemas.openxmlformats.org/officeDocument/2006/relationships/image" Target="/xl/media/image200.png" Id="rId32" /><Relationship Type="http://schemas.openxmlformats.org/officeDocument/2006/relationships/image" Target="/xl/media/image201.png" Id="rId33" /><Relationship Type="http://schemas.openxmlformats.org/officeDocument/2006/relationships/image" Target="/xl/media/image202.png" Id="rId34" /><Relationship Type="http://schemas.openxmlformats.org/officeDocument/2006/relationships/image" Target="/xl/media/image203.png" Id="rId35" /><Relationship Type="http://schemas.openxmlformats.org/officeDocument/2006/relationships/image" Target="/xl/media/image204.png" Id="rId36" /><Relationship Type="http://schemas.openxmlformats.org/officeDocument/2006/relationships/image" Target="/xl/media/image205.png" Id="rId37" /><Relationship Type="http://schemas.openxmlformats.org/officeDocument/2006/relationships/image" Target="/xl/media/image206.png" Id="rId38" /><Relationship Type="http://schemas.openxmlformats.org/officeDocument/2006/relationships/image" Target="/xl/media/image207.png" Id="rId39" /><Relationship Type="http://schemas.openxmlformats.org/officeDocument/2006/relationships/image" Target="/xl/media/image208.png" Id="rId40" /><Relationship Type="http://schemas.openxmlformats.org/officeDocument/2006/relationships/image" Target="/xl/media/image209.png" Id="rId41" /><Relationship Type="http://schemas.openxmlformats.org/officeDocument/2006/relationships/image" Target="/xl/media/image210.png" Id="rId42" /><Relationship Type="http://schemas.openxmlformats.org/officeDocument/2006/relationships/image" Target="/xl/media/image211.png" Id="rId43" /><Relationship Type="http://schemas.openxmlformats.org/officeDocument/2006/relationships/image" Target="/xl/media/image212.png" Id="rId44" /><Relationship Type="http://schemas.openxmlformats.org/officeDocument/2006/relationships/image" Target="/xl/media/image213.png" Id="rId45" /><Relationship Type="http://schemas.openxmlformats.org/officeDocument/2006/relationships/image" Target="/xl/media/image214.png" Id="rId46" /><Relationship Type="http://schemas.openxmlformats.org/officeDocument/2006/relationships/image" Target="/xl/media/image215.png" Id="rId47" /><Relationship Type="http://schemas.openxmlformats.org/officeDocument/2006/relationships/image" Target="/xl/media/image216.png" Id="rId48" /><Relationship Type="http://schemas.openxmlformats.org/officeDocument/2006/relationships/image" Target="/xl/media/image217.png" Id="rId49" /><Relationship Type="http://schemas.openxmlformats.org/officeDocument/2006/relationships/image" Target="/xl/media/image218.png" Id="rId50" /><Relationship Type="http://schemas.openxmlformats.org/officeDocument/2006/relationships/image" Target="/xl/media/image219.png" Id="rId51" /><Relationship Type="http://schemas.openxmlformats.org/officeDocument/2006/relationships/image" Target="/xl/media/image220.png" Id="rId52" /><Relationship Type="http://schemas.openxmlformats.org/officeDocument/2006/relationships/image" Target="/xl/media/image221.png" Id="rId53" /><Relationship Type="http://schemas.openxmlformats.org/officeDocument/2006/relationships/image" Target="/xl/media/image222.png" Id="rId54" /><Relationship Type="http://schemas.openxmlformats.org/officeDocument/2006/relationships/image" Target="/xl/media/image223.png" Id="rId55" /><Relationship Type="http://schemas.openxmlformats.org/officeDocument/2006/relationships/image" Target="/xl/media/image224.png" Id="rId56" /><Relationship Type="http://schemas.openxmlformats.org/officeDocument/2006/relationships/image" Target="/xl/media/image225.png" Id="rId57" /><Relationship Type="http://schemas.openxmlformats.org/officeDocument/2006/relationships/image" Target="/xl/media/image226.png" Id="rId58" /><Relationship Type="http://schemas.openxmlformats.org/officeDocument/2006/relationships/image" Target="/xl/media/image227.png" Id="rId59" /></Relationships>
</file>

<file path=xl/drawings/_rels/drawing7.xml.rels><Relationships xmlns="http://schemas.openxmlformats.org/package/2006/relationships"><Relationship Type="http://schemas.openxmlformats.org/officeDocument/2006/relationships/image" Target="/xl/media/image228.png" Id="rId1" /><Relationship Type="http://schemas.openxmlformats.org/officeDocument/2006/relationships/image" Target="/xl/media/image229.png" Id="rId2" /><Relationship Type="http://schemas.openxmlformats.org/officeDocument/2006/relationships/image" Target="/xl/media/image230.png" Id="rId3" /><Relationship Type="http://schemas.openxmlformats.org/officeDocument/2006/relationships/image" Target="/xl/media/image231.png" Id="rId4" /><Relationship Type="http://schemas.openxmlformats.org/officeDocument/2006/relationships/image" Target="/xl/media/image232.png" Id="rId5" /><Relationship Type="http://schemas.openxmlformats.org/officeDocument/2006/relationships/image" Target="/xl/media/image233.png" Id="rId6" /><Relationship Type="http://schemas.openxmlformats.org/officeDocument/2006/relationships/image" Target="/xl/media/image234.png" Id="rId7" /><Relationship Type="http://schemas.openxmlformats.org/officeDocument/2006/relationships/image" Target="/xl/media/image235.png" Id="rId8" /><Relationship Type="http://schemas.openxmlformats.org/officeDocument/2006/relationships/image" Target="/xl/media/image236.png" Id="rId9" /><Relationship Type="http://schemas.openxmlformats.org/officeDocument/2006/relationships/image" Target="/xl/media/image237.png" Id="rId10" /><Relationship Type="http://schemas.openxmlformats.org/officeDocument/2006/relationships/image" Target="/xl/media/image238.png" Id="rId11" /><Relationship Type="http://schemas.openxmlformats.org/officeDocument/2006/relationships/image" Target="/xl/media/image239.png" Id="rId12" /><Relationship Type="http://schemas.openxmlformats.org/officeDocument/2006/relationships/image" Target="/xl/media/image240.png" Id="rId13" /><Relationship Type="http://schemas.openxmlformats.org/officeDocument/2006/relationships/image" Target="/xl/media/image241.png" Id="rId14" /><Relationship Type="http://schemas.openxmlformats.org/officeDocument/2006/relationships/image" Target="/xl/media/image242.png" Id="rId15" /><Relationship Type="http://schemas.openxmlformats.org/officeDocument/2006/relationships/image" Target="/xl/media/image243.png" Id="rId16" /><Relationship Type="http://schemas.openxmlformats.org/officeDocument/2006/relationships/image" Target="/xl/media/image244.png" Id="rId17" /><Relationship Type="http://schemas.openxmlformats.org/officeDocument/2006/relationships/image" Target="/xl/media/image245.png" Id="rId18" /><Relationship Type="http://schemas.openxmlformats.org/officeDocument/2006/relationships/image" Target="/xl/media/image246.png" Id="rId19" /><Relationship Type="http://schemas.openxmlformats.org/officeDocument/2006/relationships/image" Target="/xl/media/image247.png" Id="rId20" /><Relationship Type="http://schemas.openxmlformats.org/officeDocument/2006/relationships/image" Target="/xl/media/image248.png" Id="rId21" /><Relationship Type="http://schemas.openxmlformats.org/officeDocument/2006/relationships/image" Target="/xl/media/image249.png" Id="rId22" /><Relationship Type="http://schemas.openxmlformats.org/officeDocument/2006/relationships/image" Target="/xl/media/image250.png" Id="rId23" /><Relationship Type="http://schemas.openxmlformats.org/officeDocument/2006/relationships/image" Target="/xl/media/image251.png" Id="rId24" /><Relationship Type="http://schemas.openxmlformats.org/officeDocument/2006/relationships/image" Target="/xl/media/image252.png" Id="rId25" /><Relationship Type="http://schemas.openxmlformats.org/officeDocument/2006/relationships/image" Target="/xl/media/image253.png" Id="rId26" /><Relationship Type="http://schemas.openxmlformats.org/officeDocument/2006/relationships/image" Target="/xl/media/image254.png" Id="rId27" /><Relationship Type="http://schemas.openxmlformats.org/officeDocument/2006/relationships/image" Target="/xl/media/image255.png" Id="rId28" /><Relationship Type="http://schemas.openxmlformats.org/officeDocument/2006/relationships/image" Target="/xl/media/image256.png" Id="rId29" /><Relationship Type="http://schemas.openxmlformats.org/officeDocument/2006/relationships/image" Target="/xl/media/image257.png" Id="rId30" /><Relationship Type="http://schemas.openxmlformats.org/officeDocument/2006/relationships/image" Target="/xl/media/image258.png" Id="rId31" /><Relationship Type="http://schemas.openxmlformats.org/officeDocument/2006/relationships/image" Target="/xl/media/image259.png" Id="rId32" /><Relationship Type="http://schemas.openxmlformats.org/officeDocument/2006/relationships/image" Target="/xl/media/image260.png" Id="rId33" /><Relationship Type="http://schemas.openxmlformats.org/officeDocument/2006/relationships/image" Target="/xl/media/image261.png" Id="rId34" /><Relationship Type="http://schemas.openxmlformats.org/officeDocument/2006/relationships/image" Target="/xl/media/image262.png" Id="rId35" /><Relationship Type="http://schemas.openxmlformats.org/officeDocument/2006/relationships/image" Target="/xl/media/image263.png" Id="rId36" /><Relationship Type="http://schemas.openxmlformats.org/officeDocument/2006/relationships/image" Target="/xl/media/image264.png" Id="rId37" /><Relationship Type="http://schemas.openxmlformats.org/officeDocument/2006/relationships/image" Target="/xl/media/image265.png" Id="rId38" /><Relationship Type="http://schemas.openxmlformats.org/officeDocument/2006/relationships/image" Target="/xl/media/image266.png" Id="rId39" /><Relationship Type="http://schemas.openxmlformats.org/officeDocument/2006/relationships/image" Target="/xl/media/image267.png" Id="rId40" /><Relationship Type="http://schemas.openxmlformats.org/officeDocument/2006/relationships/image" Target="/xl/media/image268.png" Id="rId41" /><Relationship Type="http://schemas.openxmlformats.org/officeDocument/2006/relationships/image" Target="/xl/media/image269.png" Id="rId42" /><Relationship Type="http://schemas.openxmlformats.org/officeDocument/2006/relationships/image" Target="/xl/media/image270.png" Id="rId43" /><Relationship Type="http://schemas.openxmlformats.org/officeDocument/2006/relationships/image" Target="/xl/media/image271.png" Id="rId44" /></Relationships>
</file>

<file path=xl/drawings/_rels/drawing8.xml.rels><Relationships xmlns="http://schemas.openxmlformats.org/package/2006/relationships"><Relationship Type="http://schemas.openxmlformats.org/officeDocument/2006/relationships/image" Target="/xl/media/image272.png" Id="rId1" /><Relationship Type="http://schemas.openxmlformats.org/officeDocument/2006/relationships/image" Target="/xl/media/image273.png" Id="rId2" /><Relationship Type="http://schemas.openxmlformats.org/officeDocument/2006/relationships/image" Target="/xl/media/image274.png" Id="rId3" /><Relationship Type="http://schemas.openxmlformats.org/officeDocument/2006/relationships/image" Target="/xl/media/image275.png" Id="rId4" /><Relationship Type="http://schemas.openxmlformats.org/officeDocument/2006/relationships/image" Target="/xl/media/image276.png" Id="rId5" /><Relationship Type="http://schemas.openxmlformats.org/officeDocument/2006/relationships/image" Target="/xl/media/image277.png" Id="rId6" /><Relationship Type="http://schemas.openxmlformats.org/officeDocument/2006/relationships/image" Target="/xl/media/image278.png" Id="rId7" /><Relationship Type="http://schemas.openxmlformats.org/officeDocument/2006/relationships/image" Target="/xl/media/image279.png" Id="rId8" /><Relationship Type="http://schemas.openxmlformats.org/officeDocument/2006/relationships/image" Target="/xl/media/image280.png" Id="rId9" /><Relationship Type="http://schemas.openxmlformats.org/officeDocument/2006/relationships/image" Target="/xl/media/image281.png" Id="rId10" /><Relationship Type="http://schemas.openxmlformats.org/officeDocument/2006/relationships/image" Target="/xl/media/image282.png" Id="rId11" /><Relationship Type="http://schemas.openxmlformats.org/officeDocument/2006/relationships/image" Target="/xl/media/image283.png" Id="rId12" /><Relationship Type="http://schemas.openxmlformats.org/officeDocument/2006/relationships/image" Target="/xl/media/image284.png" Id="rId13" /><Relationship Type="http://schemas.openxmlformats.org/officeDocument/2006/relationships/image" Target="/xl/media/image285.png" Id="rId14" /><Relationship Type="http://schemas.openxmlformats.org/officeDocument/2006/relationships/image" Target="/xl/media/image286.png" Id="rId15" /><Relationship Type="http://schemas.openxmlformats.org/officeDocument/2006/relationships/image" Target="/xl/media/image287.png" Id="rId16" /><Relationship Type="http://schemas.openxmlformats.org/officeDocument/2006/relationships/image" Target="/xl/media/image288.png" Id="rId17" /><Relationship Type="http://schemas.openxmlformats.org/officeDocument/2006/relationships/image" Target="/xl/media/image289.png" Id="rId18" /><Relationship Type="http://schemas.openxmlformats.org/officeDocument/2006/relationships/image" Target="/xl/media/image290.png" Id="rId19" /><Relationship Type="http://schemas.openxmlformats.org/officeDocument/2006/relationships/image" Target="/xl/media/image291.png" Id="rId20" /><Relationship Type="http://schemas.openxmlformats.org/officeDocument/2006/relationships/image" Target="/xl/media/image292.png" Id="rId21" /><Relationship Type="http://schemas.openxmlformats.org/officeDocument/2006/relationships/image" Target="/xl/media/image293.png" Id="rId22" /><Relationship Type="http://schemas.openxmlformats.org/officeDocument/2006/relationships/image" Target="/xl/media/image294.png" Id="rId23" /><Relationship Type="http://schemas.openxmlformats.org/officeDocument/2006/relationships/image" Target="/xl/media/image295.png" Id="rId24" /><Relationship Type="http://schemas.openxmlformats.org/officeDocument/2006/relationships/image" Target="/xl/media/image296.png" Id="rId25" /></Relationships>
</file>

<file path=xl/drawings/_rels/drawing9.xml.rels><Relationships xmlns="http://schemas.openxmlformats.org/package/2006/relationships"><Relationship Type="http://schemas.openxmlformats.org/officeDocument/2006/relationships/image" Target="/xl/media/image297.png" Id="rId1" /><Relationship Type="http://schemas.openxmlformats.org/officeDocument/2006/relationships/image" Target="/xl/media/image298.png" Id="rId2" /><Relationship Type="http://schemas.openxmlformats.org/officeDocument/2006/relationships/image" Target="/xl/media/image299.png" Id="rId3" /><Relationship Type="http://schemas.openxmlformats.org/officeDocument/2006/relationships/image" Target="/xl/media/image300.png" Id="rId4" /><Relationship Type="http://schemas.openxmlformats.org/officeDocument/2006/relationships/image" Target="/xl/media/image301.png" Id="rId5" /><Relationship Type="http://schemas.openxmlformats.org/officeDocument/2006/relationships/image" Target="/xl/media/image302.png" Id="rId6" /><Relationship Type="http://schemas.openxmlformats.org/officeDocument/2006/relationships/image" Target="/xl/media/image303.png" Id="rId7" /><Relationship Type="http://schemas.openxmlformats.org/officeDocument/2006/relationships/image" Target="/xl/media/image304.png" Id="rId8" /><Relationship Type="http://schemas.openxmlformats.org/officeDocument/2006/relationships/image" Target="/xl/media/image305.png" Id="rId9" /><Relationship Type="http://schemas.openxmlformats.org/officeDocument/2006/relationships/image" Target="/xl/media/image306.png" Id="rId10" /><Relationship Type="http://schemas.openxmlformats.org/officeDocument/2006/relationships/image" Target="/xl/media/image307.png" Id="rId11" /><Relationship Type="http://schemas.openxmlformats.org/officeDocument/2006/relationships/image" Target="/xl/media/image308.png" Id="rId12" /><Relationship Type="http://schemas.openxmlformats.org/officeDocument/2006/relationships/image" Target="/xl/media/image309.png" Id="rId13" /><Relationship Type="http://schemas.openxmlformats.org/officeDocument/2006/relationships/image" Target="/xl/media/image310.png" Id="rId14" /><Relationship Type="http://schemas.openxmlformats.org/officeDocument/2006/relationships/image" Target="/xl/media/image311.png" Id="rId15" /><Relationship Type="http://schemas.openxmlformats.org/officeDocument/2006/relationships/image" Target="/xl/media/image312.png" Id="rId16" /><Relationship Type="http://schemas.openxmlformats.org/officeDocument/2006/relationships/image" Target="/xl/media/image313.png" Id="rId17" /><Relationship Type="http://schemas.openxmlformats.org/officeDocument/2006/relationships/image" Target="/xl/media/image314.png" Id="rId18" /><Relationship Type="http://schemas.openxmlformats.org/officeDocument/2006/relationships/image" Target="/xl/media/image315.png" Id="rId19" /><Relationship Type="http://schemas.openxmlformats.org/officeDocument/2006/relationships/image" Target="/xl/media/image316.png" Id="rId20" /><Relationship Type="http://schemas.openxmlformats.org/officeDocument/2006/relationships/image" Target="/xl/media/image317.png" Id="rId21" /><Relationship Type="http://schemas.openxmlformats.org/officeDocument/2006/relationships/image" Target="/xl/media/image318.png" Id="rId22" /><Relationship Type="http://schemas.openxmlformats.org/officeDocument/2006/relationships/image" Target="/xl/media/image319.png" Id="rId23" /><Relationship Type="http://schemas.openxmlformats.org/officeDocument/2006/relationships/image" Target="/xl/media/image320.png" Id="rId24" /><Relationship Type="http://schemas.openxmlformats.org/officeDocument/2006/relationships/image" Target="/xl/media/image321.png" Id="rId25" /><Relationship Type="http://schemas.openxmlformats.org/officeDocument/2006/relationships/image" Target="/xl/media/image322.png" Id="rId26" /><Relationship Type="http://schemas.openxmlformats.org/officeDocument/2006/relationships/image" Target="/xl/media/image323.png" Id="rId27" /><Relationship Type="http://schemas.openxmlformats.org/officeDocument/2006/relationships/image" Target="/xl/media/image324.png" Id="rId28" /><Relationship Type="http://schemas.openxmlformats.org/officeDocument/2006/relationships/image" Target="/xl/media/image325.png" Id="rId29" /><Relationship Type="http://schemas.openxmlformats.org/officeDocument/2006/relationships/image" Target="/xl/media/image326.png" Id="rId30" /><Relationship Type="http://schemas.openxmlformats.org/officeDocument/2006/relationships/image" Target="/xl/media/image327.png" Id="rId31" /><Relationship Type="http://schemas.openxmlformats.org/officeDocument/2006/relationships/image" Target="/xl/media/image328.png" Id="rId32" /><Relationship Type="http://schemas.openxmlformats.org/officeDocument/2006/relationships/image" Target="/xl/media/image329.png" Id="rId33" /><Relationship Type="http://schemas.openxmlformats.org/officeDocument/2006/relationships/image" Target="/xl/media/image330.png" Id="rId34" /><Relationship Type="http://schemas.openxmlformats.org/officeDocument/2006/relationships/image" Target="/xl/media/image331.png" Id="rId35" /></Relationships>
</file>

<file path=xl/drawings/_rels/drawing10.xml.rels><Relationships xmlns="http://schemas.openxmlformats.org/package/2006/relationships"><Relationship Type="http://schemas.openxmlformats.org/officeDocument/2006/relationships/image" Target="/xl/media/image332.png" Id="rId1" /><Relationship Type="http://schemas.openxmlformats.org/officeDocument/2006/relationships/image" Target="/xl/media/image333.png" Id="rId2" /><Relationship Type="http://schemas.openxmlformats.org/officeDocument/2006/relationships/image" Target="/xl/media/image334.png" Id="rId3" /><Relationship Type="http://schemas.openxmlformats.org/officeDocument/2006/relationships/image" Target="/xl/media/image335.png" Id="rId4" /><Relationship Type="http://schemas.openxmlformats.org/officeDocument/2006/relationships/image" Target="/xl/media/image336.png" Id="rId5" /><Relationship Type="http://schemas.openxmlformats.org/officeDocument/2006/relationships/image" Target="/xl/media/image337.png" Id="rId6" /><Relationship Type="http://schemas.openxmlformats.org/officeDocument/2006/relationships/image" Target="/xl/media/image338.png" Id="rId7" /><Relationship Type="http://schemas.openxmlformats.org/officeDocument/2006/relationships/image" Target="/xl/media/image339.png" Id="rId8" /><Relationship Type="http://schemas.openxmlformats.org/officeDocument/2006/relationships/image" Target="/xl/media/image340.png" Id="rId9" /><Relationship Type="http://schemas.openxmlformats.org/officeDocument/2006/relationships/image" Target="/xl/media/image341.png" Id="rId10" /><Relationship Type="http://schemas.openxmlformats.org/officeDocument/2006/relationships/image" Target="/xl/media/image342.png" Id="rId11" /><Relationship Type="http://schemas.openxmlformats.org/officeDocument/2006/relationships/image" Target="/xl/media/image343.png" Id="rId12" /><Relationship Type="http://schemas.openxmlformats.org/officeDocument/2006/relationships/image" Target="/xl/media/image344.png" Id="rId13" /><Relationship Type="http://schemas.openxmlformats.org/officeDocument/2006/relationships/image" Target="/xl/media/image345.png" Id="rId14" /><Relationship Type="http://schemas.openxmlformats.org/officeDocument/2006/relationships/image" Target="/xl/media/image346.png" Id="rId15" /><Relationship Type="http://schemas.openxmlformats.org/officeDocument/2006/relationships/image" Target="/xl/media/image347.png" Id="rId16" /><Relationship Type="http://schemas.openxmlformats.org/officeDocument/2006/relationships/image" Target="/xl/media/image348.png" Id="rId17" /><Relationship Type="http://schemas.openxmlformats.org/officeDocument/2006/relationships/image" Target="/xl/media/image349.png" Id="rId18" /><Relationship Type="http://schemas.openxmlformats.org/officeDocument/2006/relationships/image" Target="/xl/media/image350.png" Id="rId19" /><Relationship Type="http://schemas.openxmlformats.org/officeDocument/2006/relationships/image" Target="/xl/media/image351.png" Id="rId20" /><Relationship Type="http://schemas.openxmlformats.org/officeDocument/2006/relationships/image" Target="/xl/media/image352.png" Id="rId21" /><Relationship Type="http://schemas.openxmlformats.org/officeDocument/2006/relationships/image" Target="/xl/media/image353.png" Id="rId22" /><Relationship Type="http://schemas.openxmlformats.org/officeDocument/2006/relationships/image" Target="/xl/media/image354.png" Id="rId23" /><Relationship Type="http://schemas.openxmlformats.org/officeDocument/2006/relationships/image" Target="/xl/media/image355.png" Id="rId24" /><Relationship Type="http://schemas.openxmlformats.org/officeDocument/2006/relationships/image" Target="/xl/media/image356.png" Id="rId25" /><Relationship Type="http://schemas.openxmlformats.org/officeDocument/2006/relationships/image" Target="/xl/media/image357.png" Id="rId26" /></Relationships>
</file>

<file path=xl/drawings/_rels/drawing11.xml.rels><Relationships xmlns="http://schemas.openxmlformats.org/package/2006/relationships"><Relationship Type="http://schemas.openxmlformats.org/officeDocument/2006/relationships/image" Target="/xl/media/image358.png" Id="rId1" /><Relationship Type="http://schemas.openxmlformats.org/officeDocument/2006/relationships/image" Target="/xl/media/image359.png" Id="rId2" /><Relationship Type="http://schemas.openxmlformats.org/officeDocument/2006/relationships/image" Target="/xl/media/image360.png" Id="rId3" /><Relationship Type="http://schemas.openxmlformats.org/officeDocument/2006/relationships/image" Target="/xl/media/image361.png" Id="rId4" /><Relationship Type="http://schemas.openxmlformats.org/officeDocument/2006/relationships/image" Target="/xl/media/image362.png" Id="rId5" /><Relationship Type="http://schemas.openxmlformats.org/officeDocument/2006/relationships/image" Target="/xl/media/image363.png" Id="rId6" /><Relationship Type="http://schemas.openxmlformats.org/officeDocument/2006/relationships/image" Target="/xl/media/image364.png" Id="rId7" /><Relationship Type="http://schemas.openxmlformats.org/officeDocument/2006/relationships/image" Target="/xl/media/image365.png" Id="rId8" /><Relationship Type="http://schemas.openxmlformats.org/officeDocument/2006/relationships/image" Target="/xl/media/image366.png" Id="rId9" /><Relationship Type="http://schemas.openxmlformats.org/officeDocument/2006/relationships/image" Target="/xl/media/image367.png" Id="rId10" /><Relationship Type="http://schemas.openxmlformats.org/officeDocument/2006/relationships/image" Target="/xl/media/image368.png" Id="rId11" /><Relationship Type="http://schemas.openxmlformats.org/officeDocument/2006/relationships/image" Target="/xl/media/image369.png" Id="rId12" /><Relationship Type="http://schemas.openxmlformats.org/officeDocument/2006/relationships/image" Target="/xl/media/image370.png" Id="rId13" /><Relationship Type="http://schemas.openxmlformats.org/officeDocument/2006/relationships/image" Target="/xl/media/image371.png" Id="rId14" /><Relationship Type="http://schemas.openxmlformats.org/officeDocument/2006/relationships/image" Target="/xl/media/image372.png" Id="rId15" /><Relationship Type="http://schemas.openxmlformats.org/officeDocument/2006/relationships/image" Target="/xl/media/image373.png" Id="rId16" /><Relationship Type="http://schemas.openxmlformats.org/officeDocument/2006/relationships/image" Target="/xl/media/image374.png" Id="rId17" /><Relationship Type="http://schemas.openxmlformats.org/officeDocument/2006/relationships/image" Target="/xl/media/image375.png" Id="rId18" /><Relationship Type="http://schemas.openxmlformats.org/officeDocument/2006/relationships/image" Target="/xl/media/image376.png" Id="rId19" /><Relationship Type="http://schemas.openxmlformats.org/officeDocument/2006/relationships/image" Target="/xl/media/image377.png" Id="rId20" /><Relationship Type="http://schemas.openxmlformats.org/officeDocument/2006/relationships/image" Target="/xl/media/image378.png" Id="rId21" /><Relationship Type="http://schemas.openxmlformats.org/officeDocument/2006/relationships/image" Target="/xl/media/image379.png" Id="rId22" /><Relationship Type="http://schemas.openxmlformats.org/officeDocument/2006/relationships/image" Target="/xl/media/image380.png" Id="rId23" /><Relationship Type="http://schemas.openxmlformats.org/officeDocument/2006/relationships/image" Target="/xl/media/image381.png" Id="rId24" /><Relationship Type="http://schemas.openxmlformats.org/officeDocument/2006/relationships/image" Target="/xl/media/image382.png" Id="rId25" /><Relationship Type="http://schemas.openxmlformats.org/officeDocument/2006/relationships/image" Target="/xl/media/image383.png" Id="rId26" /><Relationship Type="http://schemas.openxmlformats.org/officeDocument/2006/relationships/image" Target="/xl/media/image384.png" Id="rId27" /><Relationship Type="http://schemas.openxmlformats.org/officeDocument/2006/relationships/image" Target="/xl/media/image385.png" Id="rId28" /><Relationship Type="http://schemas.openxmlformats.org/officeDocument/2006/relationships/image" Target="/xl/media/image386.png" Id="rId29" /><Relationship Type="http://schemas.openxmlformats.org/officeDocument/2006/relationships/image" Target="/xl/media/image387.png" Id="rId30" /><Relationship Type="http://schemas.openxmlformats.org/officeDocument/2006/relationships/image" Target="/xl/media/image388.png" Id="rId31" /><Relationship Type="http://schemas.openxmlformats.org/officeDocument/2006/relationships/image" Target="/xl/media/image389.png" Id="rId32" /><Relationship Type="http://schemas.openxmlformats.org/officeDocument/2006/relationships/image" Target="/xl/media/image390.png" Id="rId33" /><Relationship Type="http://schemas.openxmlformats.org/officeDocument/2006/relationships/image" Target="/xl/media/image391.png" Id="rId34" /><Relationship Type="http://schemas.openxmlformats.org/officeDocument/2006/relationships/image" Target="/xl/media/image392.png" Id="rId35" /><Relationship Type="http://schemas.openxmlformats.org/officeDocument/2006/relationships/image" Target="/xl/media/image393.png" Id="rId36" /><Relationship Type="http://schemas.openxmlformats.org/officeDocument/2006/relationships/image" Target="/xl/media/image394.png" Id="rId3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twoCell">
    <from>
      <col>21</col>
      <colOff>28575</colOff>
      <row>3</row>
      <rowOff>28575</rowOff>
    </from>
    <to>
      <col>21</col>
      <colOff>828675</colOff>
      <row>3</row>
      <rowOff>828675</rowOff>
    </to>
    <pic>
      <nvPicPr>
        <cNvPr id="1" name="Image 1" descr="Picture"/>
        <cNvPicPr/>
      </nvPicPr>
      <blipFill>
        <a:blip cstate="print" r:embed="rId1"/>
        <a:stretch>
          <a:fillRect/>
        </a:stretch>
      </blipFill>
      <spPr>
        <a:prstGeom prst="rect"/>
      </spPr>
    </pic>
    <clientData/>
  </twoCellAnchor>
  <twoCellAnchor editAs="twoCell">
    <from>
      <col>21</col>
      <colOff>28575</colOff>
      <row>4</row>
      <rowOff>28575</rowOff>
    </from>
    <to>
      <col>21</col>
      <colOff>828675</colOff>
      <row>4</row>
      <rowOff>828675</rowOff>
    </to>
    <pic>
      <nvPicPr>
        <cNvPr id="2" name="Image 2" descr="Picture"/>
        <cNvPicPr/>
      </nvPicPr>
      <blipFill>
        <a:blip cstate="print" r:embed="rId2"/>
        <a:stretch>
          <a:fillRect/>
        </a:stretch>
      </blipFill>
      <spPr>
        <a:prstGeom prst="rect"/>
      </spPr>
    </pic>
    <clientData/>
  </twoCellAnchor>
  <twoCellAnchor editAs="twoCell">
    <from>
      <col>21</col>
      <colOff>28575</colOff>
      <row>5</row>
      <rowOff>28575</rowOff>
    </from>
    <to>
      <col>21</col>
      <colOff>828675</colOff>
      <row>5</row>
      <rowOff>828675</rowOff>
    </to>
    <pic>
      <nvPicPr>
        <cNvPr id="3" name="Image 3" descr="Picture"/>
        <cNvPicPr/>
      </nvPicPr>
      <blipFill>
        <a:blip cstate="print" r:embed="rId3"/>
        <a:stretch>
          <a:fillRect/>
        </a:stretch>
      </blipFill>
      <spPr>
        <a:prstGeom prst="rect"/>
      </spPr>
    </pic>
    <clientData/>
  </twoCellAnchor>
  <twoCellAnchor editAs="twoCell">
    <from>
      <col>21</col>
      <colOff>28575</colOff>
      <row>6</row>
      <rowOff>28575</rowOff>
    </from>
    <to>
      <col>21</col>
      <colOff>828675</colOff>
      <row>6</row>
      <rowOff>828675</rowOff>
    </to>
    <pic>
      <nvPicPr>
        <cNvPr id="4" name="Image 4" descr="Picture"/>
        <cNvPicPr/>
      </nvPicPr>
      <blipFill>
        <a:blip cstate="print" r:embed="rId4"/>
        <a:stretch>
          <a:fillRect/>
        </a:stretch>
      </blipFill>
      <spPr>
        <a:prstGeom prst="rect"/>
      </spPr>
    </pic>
    <clientData/>
  </twoCellAnchor>
  <twoCellAnchor editAs="twoCell">
    <from>
      <col>21</col>
      <colOff>28575</colOff>
      <row>7</row>
      <rowOff>28575</rowOff>
    </from>
    <to>
      <col>21</col>
      <colOff>828675</colOff>
      <row>7</row>
      <rowOff>828675</rowOff>
    </to>
    <pic>
      <nvPicPr>
        <cNvPr id="5" name="Image 5" descr="Picture"/>
        <cNvPicPr/>
      </nvPicPr>
      <blipFill>
        <a:blip cstate="print" r:embed="rId5"/>
        <a:stretch>
          <a:fillRect/>
        </a:stretch>
      </blipFill>
      <spPr>
        <a:prstGeom prst="rect"/>
      </spPr>
    </pic>
    <clientData/>
  </twoCellAnchor>
  <twoCellAnchor editAs="twoCell">
    <from>
      <col>21</col>
      <colOff>28575</colOff>
      <row>8</row>
      <rowOff>28575</rowOff>
    </from>
    <to>
      <col>21</col>
      <colOff>828675</colOff>
      <row>8</row>
      <rowOff>828675</rowOff>
    </to>
    <pic>
      <nvPicPr>
        <cNvPr id="6" name="Image 6" descr="Picture"/>
        <cNvPicPr/>
      </nvPicPr>
      <blipFill>
        <a:blip cstate="print" r:embed="rId6"/>
        <a:stretch>
          <a:fillRect/>
        </a:stretch>
      </blipFill>
      <spPr>
        <a:prstGeom prst="rect"/>
      </spPr>
    </pic>
    <clientData/>
  </twoCellAnchor>
  <twoCellAnchor editAs="twoCell">
    <from>
      <col>21</col>
      <colOff>28575</colOff>
      <row>9</row>
      <rowOff>28575</rowOff>
    </from>
    <to>
      <col>21</col>
      <colOff>828675</colOff>
      <row>9</row>
      <rowOff>828675</rowOff>
    </to>
    <pic>
      <nvPicPr>
        <cNvPr id="7" name="Image 7" descr="Picture"/>
        <cNvPicPr/>
      </nvPicPr>
      <blipFill>
        <a:blip cstate="print" r:embed="rId7"/>
        <a:stretch>
          <a:fillRect/>
        </a:stretch>
      </blipFill>
      <spPr>
        <a:prstGeom prst="rect"/>
      </spPr>
    </pic>
    <clientData/>
  </twoCellAnchor>
  <twoCellAnchor editAs="twoCell">
    <from>
      <col>21</col>
      <colOff>28575</colOff>
      <row>10</row>
      <rowOff>28575</rowOff>
    </from>
    <to>
      <col>21</col>
      <colOff>828675</colOff>
      <row>10</row>
      <rowOff>828675</rowOff>
    </to>
    <pic>
      <nvPicPr>
        <cNvPr id="8" name="Image 8" descr="Picture"/>
        <cNvPicPr/>
      </nvPicPr>
      <blipFill>
        <a:blip cstate="print" r:embed="rId8"/>
        <a:stretch>
          <a:fillRect/>
        </a:stretch>
      </blipFill>
      <spPr>
        <a:prstGeom prst="rect"/>
      </spPr>
    </pic>
    <clientData/>
  </twoCellAnchor>
  <twoCellAnchor editAs="twoCell">
    <from>
      <col>21</col>
      <colOff>28575</colOff>
      <row>11</row>
      <rowOff>28575</rowOff>
    </from>
    <to>
      <col>21</col>
      <colOff>828675</colOff>
      <row>11</row>
      <rowOff>828675</rowOff>
    </to>
    <pic>
      <nvPicPr>
        <cNvPr id="9" name="Image 9" descr="Picture"/>
        <cNvPicPr/>
      </nvPicPr>
      <blipFill>
        <a:blip cstate="print" r:embed="rId9"/>
        <a:stretch>
          <a:fillRect/>
        </a:stretch>
      </blipFill>
      <spPr>
        <a:prstGeom prst="rect"/>
      </spPr>
    </pic>
    <clientData/>
  </twoCellAnchor>
  <twoCellAnchor editAs="twoCell">
    <from>
      <col>21</col>
      <colOff>28575</colOff>
      <row>12</row>
      <rowOff>28575</rowOff>
    </from>
    <to>
      <col>21</col>
      <colOff>828675</colOff>
      <row>12</row>
      <rowOff>828675</rowOff>
    </to>
    <pic>
      <nvPicPr>
        <cNvPr id="10" name="Image 10" descr="Picture"/>
        <cNvPicPr/>
      </nvPicPr>
      <blipFill>
        <a:blip cstate="print" r:embed="rId10"/>
        <a:stretch>
          <a:fillRect/>
        </a:stretch>
      </blipFill>
      <spPr>
        <a:prstGeom prst="rect"/>
      </spPr>
    </pic>
    <clientData/>
  </twoCellAnchor>
  <twoCellAnchor editAs="twoCell">
    <from>
      <col>21</col>
      <colOff>28575</colOff>
      <row>13</row>
      <rowOff>28575</rowOff>
    </from>
    <to>
      <col>21</col>
      <colOff>828675</colOff>
      <row>13</row>
      <rowOff>828675</rowOff>
    </to>
    <pic>
      <nvPicPr>
        <cNvPr id="11" name="Image 11" descr="Picture"/>
        <cNvPicPr/>
      </nvPicPr>
      <blipFill>
        <a:blip cstate="print" r:embed="rId11"/>
        <a:stretch>
          <a:fillRect/>
        </a:stretch>
      </blipFill>
      <spPr>
        <a:prstGeom prst="rect"/>
      </spPr>
    </pic>
    <clientData/>
  </twoCellAnchor>
  <twoCellAnchor editAs="twoCell">
    <from>
      <col>21</col>
      <colOff>28575</colOff>
      <row>14</row>
      <rowOff>28575</rowOff>
    </from>
    <to>
      <col>21</col>
      <colOff>828675</colOff>
      <row>14</row>
      <rowOff>828675</rowOff>
    </to>
    <pic>
      <nvPicPr>
        <cNvPr id="12" name="Image 12" descr="Picture"/>
        <cNvPicPr/>
      </nvPicPr>
      <blipFill>
        <a:blip cstate="print" r:embed="rId12"/>
        <a:stretch>
          <a:fillRect/>
        </a:stretch>
      </blipFill>
      <spPr>
        <a:prstGeom prst="rect"/>
      </spPr>
    </pic>
    <clientData/>
  </twoCellAnchor>
  <twoCellAnchor editAs="twoCell">
    <from>
      <col>21</col>
      <colOff>28575</colOff>
      <row>15</row>
      <rowOff>28575</rowOff>
    </from>
    <to>
      <col>21</col>
      <colOff>828675</colOff>
      <row>15</row>
      <rowOff>828675</rowOff>
    </to>
    <pic>
      <nvPicPr>
        <cNvPr id="13" name="Image 13" descr="Picture"/>
        <cNvPicPr/>
      </nvPicPr>
      <blipFill>
        <a:blip cstate="print" r:embed="rId13"/>
        <a:stretch>
          <a:fillRect/>
        </a:stretch>
      </blipFill>
      <spPr>
        <a:prstGeom prst="rect"/>
      </spPr>
    </pic>
    <clientData/>
  </twoCellAnchor>
  <twoCellAnchor editAs="twoCell">
    <from>
      <col>21</col>
      <colOff>28575</colOff>
      <row>16</row>
      <rowOff>28575</rowOff>
    </from>
    <to>
      <col>21</col>
      <colOff>828675</colOff>
      <row>16</row>
      <rowOff>828675</rowOff>
    </to>
    <pic>
      <nvPicPr>
        <cNvPr id="14" name="Image 14" descr="Picture"/>
        <cNvPicPr/>
      </nvPicPr>
      <blipFill>
        <a:blip cstate="print" r:embed="rId14"/>
        <a:stretch>
          <a:fillRect/>
        </a:stretch>
      </blipFill>
      <spPr>
        <a:prstGeom prst="rect"/>
      </spPr>
    </pic>
    <clientData/>
  </twoCellAnchor>
  <twoCellAnchor editAs="twoCell">
    <from>
      <col>21</col>
      <colOff>28575</colOff>
      <row>17</row>
      <rowOff>28575</rowOff>
    </from>
    <to>
      <col>21</col>
      <colOff>828675</colOff>
      <row>17</row>
      <rowOff>828675</rowOff>
    </to>
    <pic>
      <nvPicPr>
        <cNvPr id="15" name="Image 15" descr="Picture"/>
        <cNvPicPr/>
      </nvPicPr>
      <blipFill>
        <a:blip cstate="print" r:embed="rId15"/>
        <a:stretch>
          <a:fillRect/>
        </a:stretch>
      </blipFill>
      <spPr>
        <a:prstGeom prst="rect"/>
      </spPr>
    </pic>
    <clientData/>
  </twoCellAnchor>
  <twoCellAnchor editAs="twoCell">
    <from>
      <col>21</col>
      <colOff>28575</colOff>
      <row>18</row>
      <rowOff>28575</rowOff>
    </from>
    <to>
      <col>21</col>
      <colOff>828675</colOff>
      <row>18</row>
      <rowOff>828675</rowOff>
    </to>
    <pic>
      <nvPicPr>
        <cNvPr id="16" name="Image 16" descr="Picture"/>
        <cNvPicPr/>
      </nvPicPr>
      <blipFill>
        <a:blip cstate="print" r:embed="rId16"/>
        <a:stretch>
          <a:fillRect/>
        </a:stretch>
      </blipFill>
      <spPr>
        <a:prstGeom prst="rect"/>
      </spPr>
    </pic>
    <clientData/>
  </twoCellAnchor>
  <twoCellAnchor editAs="twoCell">
    <from>
      <col>21</col>
      <colOff>28575</colOff>
      <row>19</row>
      <rowOff>28575</rowOff>
    </from>
    <to>
      <col>21</col>
      <colOff>828675</colOff>
      <row>19</row>
      <rowOff>828675</rowOff>
    </to>
    <pic>
      <nvPicPr>
        <cNvPr id="17" name="Image 17" descr="Picture"/>
        <cNvPicPr/>
      </nvPicPr>
      <blipFill>
        <a:blip cstate="print" r:embed="rId17"/>
        <a:stretch>
          <a:fillRect/>
        </a:stretch>
      </blipFill>
      <spPr>
        <a:prstGeom prst="rect"/>
      </spPr>
    </pic>
    <clientData/>
  </twoCellAnchor>
  <twoCellAnchor editAs="twoCell">
    <from>
      <col>21</col>
      <colOff>28575</colOff>
      <row>20</row>
      <rowOff>28575</rowOff>
    </from>
    <to>
      <col>21</col>
      <colOff>828675</colOff>
      <row>20</row>
      <rowOff>828675</rowOff>
    </to>
    <pic>
      <nvPicPr>
        <cNvPr id="18" name="Image 18" descr="Picture"/>
        <cNvPicPr/>
      </nvPicPr>
      <blipFill>
        <a:blip cstate="print" r:embed="rId18"/>
        <a:stretch>
          <a:fillRect/>
        </a:stretch>
      </blipFill>
      <spPr>
        <a:prstGeom prst="rect"/>
      </spPr>
    </pic>
    <clientData/>
  </twoCellAnchor>
  <twoCellAnchor editAs="twoCell">
    <from>
      <col>21</col>
      <colOff>28575</colOff>
      <row>21</row>
      <rowOff>28575</rowOff>
    </from>
    <to>
      <col>21</col>
      <colOff>828675</colOff>
      <row>21</row>
      <rowOff>828675</rowOff>
    </to>
    <pic>
      <nvPicPr>
        <cNvPr id="19" name="Image 19" descr="Picture"/>
        <cNvPicPr/>
      </nvPicPr>
      <blipFill>
        <a:blip cstate="print" r:embed="rId19"/>
        <a:stretch>
          <a:fillRect/>
        </a:stretch>
      </blipFill>
      <spPr>
        <a:prstGeom prst="rect"/>
      </spPr>
    </pic>
    <clientData/>
  </twoCellAnchor>
  <twoCellAnchor editAs="twoCell">
    <from>
      <col>21</col>
      <colOff>28575</colOff>
      <row>22</row>
      <rowOff>28575</rowOff>
    </from>
    <to>
      <col>21</col>
      <colOff>828675</colOff>
      <row>22</row>
      <rowOff>828675</rowOff>
    </to>
    <pic>
      <nvPicPr>
        <cNvPr id="20" name="Image 20" descr="Picture"/>
        <cNvPicPr/>
      </nvPicPr>
      <blipFill>
        <a:blip cstate="print" r:embed="rId20"/>
        <a:stretch>
          <a:fillRect/>
        </a:stretch>
      </blipFill>
      <spPr>
        <a:prstGeom prst="rect"/>
      </spPr>
    </pic>
    <clientData/>
  </twoCellAnchor>
  <twoCellAnchor editAs="twoCell">
    <from>
      <col>21</col>
      <colOff>28575</colOff>
      <row>23</row>
      <rowOff>28575</rowOff>
    </from>
    <to>
      <col>21</col>
      <colOff>828675</colOff>
      <row>23</row>
      <rowOff>828675</rowOff>
    </to>
    <pic>
      <nvPicPr>
        <cNvPr id="21" name="Image 21" descr="Picture"/>
        <cNvPicPr/>
      </nvPicPr>
      <blipFill>
        <a:blip cstate="print" r:embed="rId21"/>
        <a:stretch>
          <a:fillRect/>
        </a:stretch>
      </blipFill>
      <spPr>
        <a:prstGeom prst="rect"/>
      </spPr>
    </pic>
    <clientData/>
  </twoCellAnchor>
  <twoCellAnchor editAs="twoCell">
    <from>
      <col>21</col>
      <colOff>28575</colOff>
      <row>24</row>
      <rowOff>28575</rowOff>
    </from>
    <to>
      <col>21</col>
      <colOff>828675</colOff>
      <row>24</row>
      <rowOff>828675</rowOff>
    </to>
    <pic>
      <nvPicPr>
        <cNvPr id="22" name="Image 22" descr="Picture"/>
        <cNvPicPr/>
      </nvPicPr>
      <blipFill>
        <a:blip cstate="print" r:embed="rId22"/>
        <a:stretch>
          <a:fillRect/>
        </a:stretch>
      </blipFill>
      <spPr>
        <a:prstGeom prst="rect"/>
      </spPr>
    </pic>
    <clientData/>
  </twoCellAnchor>
  <twoCellAnchor editAs="twoCell">
    <from>
      <col>21</col>
      <colOff>28575</colOff>
      <row>25</row>
      <rowOff>28575</rowOff>
    </from>
    <to>
      <col>21</col>
      <colOff>828675</colOff>
      <row>25</row>
      <rowOff>828675</rowOff>
    </to>
    <pic>
      <nvPicPr>
        <cNvPr id="23" name="Image 23" descr="Picture"/>
        <cNvPicPr/>
      </nvPicPr>
      <blipFill>
        <a:blip cstate="print" r:embed="rId23"/>
        <a:stretch>
          <a:fillRect/>
        </a:stretch>
      </blipFill>
      <spPr>
        <a:prstGeom prst="rect"/>
      </spPr>
    </pic>
    <clientData/>
  </twoCellAnchor>
  <twoCellAnchor editAs="twoCell">
    <from>
      <col>21</col>
      <colOff>28575</colOff>
      <row>26</row>
      <rowOff>28575</rowOff>
    </from>
    <to>
      <col>21</col>
      <colOff>828675</colOff>
      <row>26</row>
      <rowOff>828675</rowOff>
    </to>
    <pic>
      <nvPicPr>
        <cNvPr id="24" name="Image 24" descr="Picture"/>
        <cNvPicPr/>
      </nvPicPr>
      <blipFill>
        <a:blip cstate="print" r:embed="rId24"/>
        <a:stretch>
          <a:fillRect/>
        </a:stretch>
      </blipFill>
      <spPr>
        <a:prstGeom prst="rect"/>
      </spPr>
    </pic>
    <clientData/>
  </twoCellAnchor>
  <twoCellAnchor editAs="twoCell">
    <from>
      <col>21</col>
      <colOff>28575</colOff>
      <row>27</row>
      <rowOff>28575</rowOff>
    </from>
    <to>
      <col>21</col>
      <colOff>828675</colOff>
      <row>27</row>
      <rowOff>828675</rowOff>
    </to>
    <pic>
      <nvPicPr>
        <cNvPr id="25" name="Image 25" descr="Picture"/>
        <cNvPicPr/>
      </nvPicPr>
      <blipFill>
        <a:blip cstate="print" r:embed="rId25"/>
        <a:stretch>
          <a:fillRect/>
        </a:stretch>
      </blipFill>
      <spPr>
        <a:prstGeom prst="rect"/>
      </spPr>
    </pic>
    <clientData/>
  </twoCellAnchor>
  <twoCellAnchor editAs="twoCell">
    <from>
      <col>21</col>
      <colOff>28575</colOff>
      <row>28</row>
      <rowOff>28575</rowOff>
    </from>
    <to>
      <col>21</col>
      <colOff>828675</colOff>
      <row>28</row>
      <rowOff>828675</rowOff>
    </to>
    <pic>
      <nvPicPr>
        <cNvPr id="26" name="Image 26" descr="Picture"/>
        <cNvPicPr/>
      </nvPicPr>
      <blipFill>
        <a:blip cstate="print" r:embed="rId26"/>
        <a:stretch>
          <a:fillRect/>
        </a:stretch>
      </blipFill>
      <spPr>
        <a:prstGeom prst="rect"/>
      </spPr>
    </pic>
    <clientData/>
  </twoCellAnchor>
  <twoCellAnchor editAs="twoCell">
    <from>
      <col>21</col>
      <colOff>28575</colOff>
      <row>29</row>
      <rowOff>28575</rowOff>
    </from>
    <to>
      <col>21</col>
      <colOff>828675</colOff>
      <row>29</row>
      <rowOff>828675</rowOff>
    </to>
    <pic>
      <nvPicPr>
        <cNvPr id="27" name="Image 27" descr="Picture"/>
        <cNvPicPr/>
      </nvPicPr>
      <blipFill>
        <a:blip cstate="print" r:embed="rId27"/>
        <a:stretch>
          <a:fillRect/>
        </a:stretch>
      </blipFill>
      <spPr>
        <a:prstGeom prst="rect"/>
      </spPr>
    </pic>
    <clientData/>
  </twoCellAnchor>
  <twoCellAnchor editAs="twoCell">
    <from>
      <col>21</col>
      <colOff>28575</colOff>
      <row>30</row>
      <rowOff>28575</rowOff>
    </from>
    <to>
      <col>21</col>
      <colOff>828675</colOff>
      <row>30</row>
      <rowOff>828675</rowOff>
    </to>
    <pic>
      <nvPicPr>
        <cNvPr id="28" name="Image 28" descr="Picture"/>
        <cNvPicPr/>
      </nvPicPr>
      <blipFill>
        <a:blip cstate="print" r:embed="rId28"/>
        <a:stretch>
          <a:fillRect/>
        </a:stretch>
      </blipFill>
      <spPr>
        <a:prstGeom prst="rect"/>
      </spPr>
    </pic>
    <clientData/>
  </twoCellAnchor>
  <twoCellAnchor editAs="twoCell">
    <from>
      <col>21</col>
      <colOff>28575</colOff>
      <row>31</row>
      <rowOff>28575</rowOff>
    </from>
    <to>
      <col>21</col>
      <colOff>828675</colOff>
      <row>31</row>
      <rowOff>828675</rowOff>
    </to>
    <pic>
      <nvPicPr>
        <cNvPr id="29" name="Image 29" descr="Picture"/>
        <cNvPicPr/>
      </nvPicPr>
      <blipFill>
        <a:blip cstate="print" r:embed="rId29"/>
        <a:stretch>
          <a:fillRect/>
        </a:stretch>
      </blipFill>
      <spPr>
        <a:prstGeom prst="rect"/>
      </spPr>
    </pic>
    <clientData/>
  </twoCellAnchor>
  <twoCellAnchor editAs="twoCell">
    <from>
      <col>21</col>
      <colOff>28575</colOff>
      <row>32</row>
      <rowOff>28575</rowOff>
    </from>
    <to>
      <col>21</col>
      <colOff>828675</colOff>
      <row>32</row>
      <rowOff>828675</rowOff>
    </to>
    <pic>
      <nvPicPr>
        <cNvPr id="30" name="Image 30" descr="Picture"/>
        <cNvPicPr/>
      </nvPicPr>
      <blipFill>
        <a:blip cstate="print" r:embed="rId30"/>
        <a:stretch>
          <a:fillRect/>
        </a:stretch>
      </blipFill>
      <spPr>
        <a:prstGeom prst="rect"/>
      </spPr>
    </pic>
    <clientData/>
  </twoCellAnchor>
  <twoCellAnchor editAs="twoCell">
    <from>
      <col>21</col>
      <colOff>28575</colOff>
      <row>33</row>
      <rowOff>28575</rowOff>
    </from>
    <to>
      <col>21</col>
      <colOff>828675</colOff>
      <row>33</row>
      <rowOff>828675</rowOff>
    </to>
    <pic>
      <nvPicPr>
        <cNvPr id="31" name="Image 31" descr="Picture"/>
        <cNvPicPr/>
      </nvPicPr>
      <blipFill>
        <a:blip cstate="print" r:embed="rId31"/>
        <a:stretch>
          <a:fillRect/>
        </a:stretch>
      </blipFill>
      <spPr>
        <a:prstGeom prst="rect"/>
      </spPr>
    </pic>
    <clientData/>
  </twoCellAnchor>
  <twoCellAnchor editAs="twoCell">
    <from>
      <col>21</col>
      <colOff>28575</colOff>
      <row>34</row>
      <rowOff>28575</rowOff>
    </from>
    <to>
      <col>21</col>
      <colOff>828675</colOff>
      <row>34</row>
      <rowOff>828675</rowOff>
    </to>
    <pic>
      <nvPicPr>
        <cNvPr id="32" name="Image 32" descr="Picture"/>
        <cNvPicPr/>
      </nvPicPr>
      <blipFill>
        <a:blip cstate="print" r:embed="rId32"/>
        <a:stretch>
          <a:fillRect/>
        </a:stretch>
      </blipFill>
      <spPr>
        <a:prstGeom prst="rect"/>
      </spPr>
    </pic>
    <clientData/>
  </twoCellAnchor>
  <twoCellAnchor editAs="twoCell">
    <from>
      <col>21</col>
      <colOff>28575</colOff>
      <row>35</row>
      <rowOff>28575</rowOff>
    </from>
    <to>
      <col>21</col>
      <colOff>828675</colOff>
      <row>35</row>
      <rowOff>828675</rowOff>
    </to>
    <pic>
      <nvPicPr>
        <cNvPr id="33" name="Image 33" descr="Picture"/>
        <cNvPicPr/>
      </nvPicPr>
      <blipFill>
        <a:blip cstate="print" r:embed="rId33"/>
        <a:stretch>
          <a:fillRect/>
        </a:stretch>
      </blipFill>
      <spPr>
        <a:prstGeom prst="rect"/>
      </spPr>
    </pic>
    <clientData/>
  </twoCellAnchor>
  <twoCellAnchor editAs="twoCell">
    <from>
      <col>21</col>
      <colOff>28575</colOff>
      <row>36</row>
      <rowOff>28575</rowOff>
    </from>
    <to>
      <col>21</col>
      <colOff>828675</colOff>
      <row>36</row>
      <rowOff>828675</rowOff>
    </to>
    <pic>
      <nvPicPr>
        <cNvPr id="34" name="Image 34" descr="Picture"/>
        <cNvPicPr/>
      </nvPicPr>
      <blipFill>
        <a:blip cstate="print" r:embed="rId34"/>
        <a:stretch>
          <a:fillRect/>
        </a:stretch>
      </blipFill>
      <spPr>
        <a:prstGeom prst="rect"/>
      </spPr>
    </pic>
    <clientData/>
  </twoCellAnchor>
  <twoCellAnchor editAs="twoCell">
    <from>
      <col>21</col>
      <colOff>28575</colOff>
      <row>37</row>
      <rowOff>28575</rowOff>
    </from>
    <to>
      <col>21</col>
      <colOff>828675</colOff>
      <row>37</row>
      <rowOff>828675</rowOff>
    </to>
    <pic>
      <nvPicPr>
        <cNvPr id="35" name="Image 35" descr="Picture"/>
        <cNvPicPr/>
      </nvPicPr>
      <blipFill>
        <a:blip cstate="print" r:embed="rId35"/>
        <a:stretch>
          <a:fillRect/>
        </a:stretch>
      </blipFill>
      <spPr>
        <a:prstGeom prst="rect"/>
      </spPr>
    </pic>
    <clientData/>
  </twoCellAnchor>
  <twoCellAnchor editAs="twoCell">
    <from>
      <col>21</col>
      <colOff>28575</colOff>
      <row>38</row>
      <rowOff>28575</rowOff>
    </from>
    <to>
      <col>21</col>
      <colOff>828675</colOff>
      <row>38</row>
      <rowOff>828675</rowOff>
    </to>
    <pic>
      <nvPicPr>
        <cNvPr id="36" name="Image 36" descr="Picture"/>
        <cNvPicPr/>
      </nvPicPr>
      <blipFill>
        <a:blip cstate="print" r:embed="rId36"/>
        <a:stretch>
          <a:fillRect/>
        </a:stretch>
      </blipFill>
      <spPr>
        <a:prstGeom prst="rect"/>
      </spPr>
    </pic>
    <clientData/>
  </twoCellAnchor>
  <twoCellAnchor editAs="twoCell">
    <from>
      <col>21</col>
      <colOff>28575</colOff>
      <row>39</row>
      <rowOff>28575</rowOff>
    </from>
    <to>
      <col>21</col>
      <colOff>828675</colOff>
      <row>39</row>
      <rowOff>828675</rowOff>
    </to>
    <pic>
      <nvPicPr>
        <cNvPr id="37" name="Image 37" descr="Picture"/>
        <cNvPicPr/>
      </nvPicPr>
      <blipFill>
        <a:blip cstate="print" r:embed="rId37"/>
        <a:stretch>
          <a:fillRect/>
        </a:stretch>
      </blipFill>
      <spPr>
        <a:prstGeom prst="rect"/>
      </spPr>
    </pic>
    <clientData/>
  </twoCellAnchor>
  <twoCellAnchor editAs="twoCell">
    <from>
      <col>21</col>
      <colOff>28575</colOff>
      <row>40</row>
      <rowOff>28575</rowOff>
    </from>
    <to>
      <col>21</col>
      <colOff>828675</colOff>
      <row>40</row>
      <rowOff>828675</rowOff>
    </to>
    <pic>
      <nvPicPr>
        <cNvPr id="38" name="Image 38" descr="Picture"/>
        <cNvPicPr/>
      </nvPicPr>
      <blipFill>
        <a:blip cstate="print" r:embed="rId38"/>
        <a:stretch>
          <a:fillRect/>
        </a:stretch>
      </blipFill>
      <spPr>
        <a:prstGeom prst="rect"/>
      </spPr>
    </pic>
    <clientData/>
  </twoCellAnchor>
  <twoCellAnchor editAs="twoCell">
    <from>
      <col>21</col>
      <colOff>28575</colOff>
      <row>41</row>
      <rowOff>28575</rowOff>
    </from>
    <to>
      <col>21</col>
      <colOff>828675</colOff>
      <row>41</row>
      <rowOff>828675</rowOff>
    </to>
    <pic>
      <nvPicPr>
        <cNvPr id="39" name="Image 39" descr="Picture"/>
        <cNvPicPr/>
      </nvPicPr>
      <blipFill>
        <a:blip cstate="print" r:embed="rId39"/>
        <a:stretch>
          <a:fillRect/>
        </a:stretch>
      </blipFill>
      <spPr>
        <a:prstGeom prst="rect"/>
      </spPr>
    </pic>
    <clientData/>
  </twoCellAnchor>
  <twoCellAnchor editAs="twoCell">
    <from>
      <col>21</col>
      <colOff>28575</colOff>
      <row>42</row>
      <rowOff>28575</rowOff>
    </from>
    <to>
      <col>21</col>
      <colOff>828675</colOff>
      <row>42</row>
      <rowOff>828675</rowOff>
    </to>
    <pic>
      <nvPicPr>
        <cNvPr id="40" name="Image 40" descr="Picture"/>
        <cNvPicPr/>
      </nvPicPr>
      <blipFill>
        <a:blip cstate="print" r:embed="rId40"/>
        <a:stretch>
          <a:fillRect/>
        </a:stretch>
      </blipFill>
      <spPr>
        <a:prstGeom prst="rect"/>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twoCell">
    <from>
      <col>21</col>
      <colOff>28575</colOff>
      <row>3</row>
      <rowOff>28575</rowOff>
    </from>
    <to>
      <col>21</col>
      <colOff>828675</colOff>
      <row>3</row>
      <rowOff>828675</rowOff>
    </to>
    <pic>
      <nvPicPr>
        <cNvPr id="1" name="Image 1" descr="Picture"/>
        <cNvPicPr/>
      </nvPicPr>
      <blipFill>
        <a:blip cstate="print" r:embed="rId1"/>
        <a:stretch>
          <a:fillRect/>
        </a:stretch>
      </blipFill>
      <spPr>
        <a:prstGeom prst="rect"/>
      </spPr>
    </pic>
    <clientData/>
  </twoCellAnchor>
  <twoCellAnchor editAs="twoCell">
    <from>
      <col>21</col>
      <colOff>28575</colOff>
      <row>4</row>
      <rowOff>28575</rowOff>
    </from>
    <to>
      <col>21</col>
      <colOff>828675</colOff>
      <row>4</row>
      <rowOff>828675</rowOff>
    </to>
    <pic>
      <nvPicPr>
        <cNvPr id="2" name="Image 2" descr="Picture"/>
        <cNvPicPr/>
      </nvPicPr>
      <blipFill>
        <a:blip cstate="print" r:embed="rId2"/>
        <a:stretch>
          <a:fillRect/>
        </a:stretch>
      </blipFill>
      <spPr>
        <a:prstGeom prst="rect"/>
      </spPr>
    </pic>
    <clientData/>
  </twoCellAnchor>
  <twoCellAnchor editAs="twoCell">
    <from>
      <col>21</col>
      <colOff>28575</colOff>
      <row>5</row>
      <rowOff>28575</rowOff>
    </from>
    <to>
      <col>21</col>
      <colOff>828675</colOff>
      <row>5</row>
      <rowOff>828675</rowOff>
    </to>
    <pic>
      <nvPicPr>
        <cNvPr id="3" name="Image 3" descr="Picture"/>
        <cNvPicPr/>
      </nvPicPr>
      <blipFill>
        <a:blip cstate="print" r:embed="rId3"/>
        <a:stretch>
          <a:fillRect/>
        </a:stretch>
      </blipFill>
      <spPr>
        <a:prstGeom prst="rect"/>
      </spPr>
    </pic>
    <clientData/>
  </twoCellAnchor>
  <twoCellAnchor editAs="twoCell">
    <from>
      <col>21</col>
      <colOff>28575</colOff>
      <row>6</row>
      <rowOff>28575</rowOff>
    </from>
    <to>
      <col>21</col>
      <colOff>828675</colOff>
      <row>6</row>
      <rowOff>828675</rowOff>
    </to>
    <pic>
      <nvPicPr>
        <cNvPr id="4" name="Image 4" descr="Picture"/>
        <cNvPicPr/>
      </nvPicPr>
      <blipFill>
        <a:blip cstate="print" r:embed="rId4"/>
        <a:stretch>
          <a:fillRect/>
        </a:stretch>
      </blipFill>
      <spPr>
        <a:prstGeom prst="rect"/>
      </spPr>
    </pic>
    <clientData/>
  </twoCellAnchor>
  <twoCellAnchor editAs="twoCell">
    <from>
      <col>21</col>
      <colOff>28575</colOff>
      <row>7</row>
      <rowOff>28575</rowOff>
    </from>
    <to>
      <col>21</col>
      <colOff>828675</colOff>
      <row>7</row>
      <rowOff>828675</rowOff>
    </to>
    <pic>
      <nvPicPr>
        <cNvPr id="5" name="Image 5" descr="Picture"/>
        <cNvPicPr/>
      </nvPicPr>
      <blipFill>
        <a:blip cstate="print" r:embed="rId5"/>
        <a:stretch>
          <a:fillRect/>
        </a:stretch>
      </blipFill>
      <spPr>
        <a:prstGeom prst="rect"/>
      </spPr>
    </pic>
    <clientData/>
  </twoCellAnchor>
  <twoCellAnchor editAs="twoCell">
    <from>
      <col>21</col>
      <colOff>28575</colOff>
      <row>8</row>
      <rowOff>28575</rowOff>
    </from>
    <to>
      <col>21</col>
      <colOff>828675</colOff>
      <row>8</row>
      <rowOff>828675</rowOff>
    </to>
    <pic>
      <nvPicPr>
        <cNvPr id="6" name="Image 6" descr="Picture"/>
        <cNvPicPr/>
      </nvPicPr>
      <blipFill>
        <a:blip cstate="print" r:embed="rId6"/>
        <a:stretch>
          <a:fillRect/>
        </a:stretch>
      </blipFill>
      <spPr>
        <a:prstGeom prst="rect"/>
      </spPr>
    </pic>
    <clientData/>
  </twoCellAnchor>
  <twoCellAnchor editAs="twoCell">
    <from>
      <col>21</col>
      <colOff>28575</colOff>
      <row>9</row>
      <rowOff>28575</rowOff>
    </from>
    <to>
      <col>21</col>
      <colOff>828675</colOff>
      <row>9</row>
      <rowOff>828675</rowOff>
    </to>
    <pic>
      <nvPicPr>
        <cNvPr id="7" name="Image 7" descr="Picture"/>
        <cNvPicPr/>
      </nvPicPr>
      <blipFill>
        <a:blip cstate="print" r:embed="rId7"/>
        <a:stretch>
          <a:fillRect/>
        </a:stretch>
      </blipFill>
      <spPr>
        <a:prstGeom prst="rect"/>
      </spPr>
    </pic>
    <clientData/>
  </twoCellAnchor>
  <twoCellAnchor editAs="twoCell">
    <from>
      <col>21</col>
      <colOff>28575</colOff>
      <row>10</row>
      <rowOff>28575</rowOff>
    </from>
    <to>
      <col>21</col>
      <colOff>828675</colOff>
      <row>10</row>
      <rowOff>828675</rowOff>
    </to>
    <pic>
      <nvPicPr>
        <cNvPr id="8" name="Image 8" descr="Picture"/>
        <cNvPicPr/>
      </nvPicPr>
      <blipFill>
        <a:blip cstate="print" r:embed="rId8"/>
        <a:stretch>
          <a:fillRect/>
        </a:stretch>
      </blipFill>
      <spPr>
        <a:prstGeom prst="rect"/>
      </spPr>
    </pic>
    <clientData/>
  </twoCellAnchor>
  <twoCellAnchor editAs="twoCell">
    <from>
      <col>21</col>
      <colOff>28575</colOff>
      <row>11</row>
      <rowOff>28575</rowOff>
    </from>
    <to>
      <col>21</col>
      <colOff>828675</colOff>
      <row>11</row>
      <rowOff>828675</rowOff>
    </to>
    <pic>
      <nvPicPr>
        <cNvPr id="9" name="Image 9" descr="Picture"/>
        <cNvPicPr/>
      </nvPicPr>
      <blipFill>
        <a:blip cstate="print" r:embed="rId9"/>
        <a:stretch>
          <a:fillRect/>
        </a:stretch>
      </blipFill>
      <spPr>
        <a:prstGeom prst="rect"/>
      </spPr>
    </pic>
    <clientData/>
  </twoCellAnchor>
  <twoCellAnchor editAs="twoCell">
    <from>
      <col>21</col>
      <colOff>28575</colOff>
      <row>12</row>
      <rowOff>28575</rowOff>
    </from>
    <to>
      <col>21</col>
      <colOff>828675</colOff>
      <row>12</row>
      <rowOff>828675</rowOff>
    </to>
    <pic>
      <nvPicPr>
        <cNvPr id="10" name="Image 10" descr="Picture"/>
        <cNvPicPr/>
      </nvPicPr>
      <blipFill>
        <a:blip cstate="print" r:embed="rId10"/>
        <a:stretch>
          <a:fillRect/>
        </a:stretch>
      </blipFill>
      <spPr>
        <a:prstGeom prst="rect"/>
      </spPr>
    </pic>
    <clientData/>
  </twoCellAnchor>
  <twoCellAnchor editAs="twoCell">
    <from>
      <col>21</col>
      <colOff>28575</colOff>
      <row>13</row>
      <rowOff>28575</rowOff>
    </from>
    <to>
      <col>21</col>
      <colOff>828675</colOff>
      <row>13</row>
      <rowOff>828675</rowOff>
    </to>
    <pic>
      <nvPicPr>
        <cNvPr id="11" name="Image 11" descr="Picture"/>
        <cNvPicPr/>
      </nvPicPr>
      <blipFill>
        <a:blip cstate="print" r:embed="rId11"/>
        <a:stretch>
          <a:fillRect/>
        </a:stretch>
      </blipFill>
      <spPr>
        <a:prstGeom prst="rect"/>
      </spPr>
    </pic>
    <clientData/>
  </twoCellAnchor>
  <twoCellAnchor editAs="twoCell">
    <from>
      <col>21</col>
      <colOff>28575</colOff>
      <row>14</row>
      <rowOff>28575</rowOff>
    </from>
    <to>
      <col>21</col>
      <colOff>828675</colOff>
      <row>14</row>
      <rowOff>828675</rowOff>
    </to>
    <pic>
      <nvPicPr>
        <cNvPr id="12" name="Image 12" descr="Picture"/>
        <cNvPicPr/>
      </nvPicPr>
      <blipFill>
        <a:blip cstate="print" r:embed="rId12"/>
        <a:stretch>
          <a:fillRect/>
        </a:stretch>
      </blipFill>
      <spPr>
        <a:prstGeom prst="rect"/>
      </spPr>
    </pic>
    <clientData/>
  </twoCellAnchor>
  <twoCellAnchor editAs="twoCell">
    <from>
      <col>21</col>
      <colOff>28575</colOff>
      <row>15</row>
      <rowOff>28575</rowOff>
    </from>
    <to>
      <col>21</col>
      <colOff>828675</colOff>
      <row>15</row>
      <rowOff>828675</rowOff>
    </to>
    <pic>
      <nvPicPr>
        <cNvPr id="13" name="Image 13" descr="Picture"/>
        <cNvPicPr/>
      </nvPicPr>
      <blipFill>
        <a:blip cstate="print" r:embed="rId13"/>
        <a:stretch>
          <a:fillRect/>
        </a:stretch>
      </blipFill>
      <spPr>
        <a:prstGeom prst="rect"/>
      </spPr>
    </pic>
    <clientData/>
  </twoCellAnchor>
  <twoCellAnchor editAs="twoCell">
    <from>
      <col>21</col>
      <colOff>28575</colOff>
      <row>16</row>
      <rowOff>28575</rowOff>
    </from>
    <to>
      <col>21</col>
      <colOff>828675</colOff>
      <row>16</row>
      <rowOff>828675</rowOff>
    </to>
    <pic>
      <nvPicPr>
        <cNvPr id="14" name="Image 14" descr="Picture"/>
        <cNvPicPr/>
      </nvPicPr>
      <blipFill>
        <a:blip cstate="print" r:embed="rId14"/>
        <a:stretch>
          <a:fillRect/>
        </a:stretch>
      </blipFill>
      <spPr>
        <a:prstGeom prst="rect"/>
      </spPr>
    </pic>
    <clientData/>
  </twoCellAnchor>
  <twoCellAnchor editAs="twoCell">
    <from>
      <col>21</col>
      <colOff>28575</colOff>
      <row>17</row>
      <rowOff>28575</rowOff>
    </from>
    <to>
      <col>21</col>
      <colOff>828675</colOff>
      <row>17</row>
      <rowOff>828675</rowOff>
    </to>
    <pic>
      <nvPicPr>
        <cNvPr id="15" name="Image 15" descr="Picture"/>
        <cNvPicPr/>
      </nvPicPr>
      <blipFill>
        <a:blip cstate="print" r:embed="rId15"/>
        <a:stretch>
          <a:fillRect/>
        </a:stretch>
      </blipFill>
      <spPr>
        <a:prstGeom prst="rect"/>
      </spPr>
    </pic>
    <clientData/>
  </twoCellAnchor>
  <twoCellAnchor editAs="twoCell">
    <from>
      <col>21</col>
      <colOff>28575</colOff>
      <row>18</row>
      <rowOff>28575</rowOff>
    </from>
    <to>
      <col>21</col>
      <colOff>828675</colOff>
      <row>18</row>
      <rowOff>828675</rowOff>
    </to>
    <pic>
      <nvPicPr>
        <cNvPr id="16" name="Image 16" descr="Picture"/>
        <cNvPicPr/>
      </nvPicPr>
      <blipFill>
        <a:blip cstate="print" r:embed="rId16"/>
        <a:stretch>
          <a:fillRect/>
        </a:stretch>
      </blipFill>
      <spPr>
        <a:prstGeom prst="rect"/>
      </spPr>
    </pic>
    <clientData/>
  </twoCellAnchor>
  <twoCellAnchor editAs="twoCell">
    <from>
      <col>21</col>
      <colOff>28575</colOff>
      <row>19</row>
      <rowOff>28575</rowOff>
    </from>
    <to>
      <col>21</col>
      <colOff>828675</colOff>
      <row>19</row>
      <rowOff>828675</rowOff>
    </to>
    <pic>
      <nvPicPr>
        <cNvPr id="17" name="Image 17" descr="Picture"/>
        <cNvPicPr/>
      </nvPicPr>
      <blipFill>
        <a:blip cstate="print" r:embed="rId17"/>
        <a:stretch>
          <a:fillRect/>
        </a:stretch>
      </blipFill>
      <spPr>
        <a:prstGeom prst="rect"/>
      </spPr>
    </pic>
    <clientData/>
  </twoCellAnchor>
  <twoCellAnchor editAs="twoCell">
    <from>
      <col>21</col>
      <colOff>28575</colOff>
      <row>20</row>
      <rowOff>28575</rowOff>
    </from>
    <to>
      <col>21</col>
      <colOff>828675</colOff>
      <row>20</row>
      <rowOff>828675</rowOff>
    </to>
    <pic>
      <nvPicPr>
        <cNvPr id="18" name="Image 18" descr="Picture"/>
        <cNvPicPr/>
      </nvPicPr>
      <blipFill>
        <a:blip cstate="print" r:embed="rId18"/>
        <a:stretch>
          <a:fillRect/>
        </a:stretch>
      </blipFill>
      <spPr>
        <a:prstGeom prst="rect"/>
      </spPr>
    </pic>
    <clientData/>
  </twoCellAnchor>
  <twoCellAnchor editAs="twoCell">
    <from>
      <col>21</col>
      <colOff>28575</colOff>
      <row>21</row>
      <rowOff>28575</rowOff>
    </from>
    <to>
      <col>21</col>
      <colOff>828675</colOff>
      <row>21</row>
      <rowOff>828675</rowOff>
    </to>
    <pic>
      <nvPicPr>
        <cNvPr id="19" name="Image 19" descr="Picture"/>
        <cNvPicPr/>
      </nvPicPr>
      <blipFill>
        <a:blip cstate="print" r:embed="rId19"/>
        <a:stretch>
          <a:fillRect/>
        </a:stretch>
      </blipFill>
      <spPr>
        <a:prstGeom prst="rect"/>
      </spPr>
    </pic>
    <clientData/>
  </twoCellAnchor>
  <twoCellAnchor editAs="twoCell">
    <from>
      <col>21</col>
      <colOff>28575</colOff>
      <row>22</row>
      <rowOff>28575</rowOff>
    </from>
    <to>
      <col>21</col>
      <colOff>828675</colOff>
      <row>22</row>
      <rowOff>828675</rowOff>
    </to>
    <pic>
      <nvPicPr>
        <cNvPr id="20" name="Image 20" descr="Picture"/>
        <cNvPicPr/>
      </nvPicPr>
      <blipFill>
        <a:blip cstate="print" r:embed="rId20"/>
        <a:stretch>
          <a:fillRect/>
        </a:stretch>
      </blipFill>
      <spPr>
        <a:prstGeom prst="rect"/>
      </spPr>
    </pic>
    <clientData/>
  </twoCellAnchor>
  <twoCellAnchor editAs="twoCell">
    <from>
      <col>21</col>
      <colOff>28575</colOff>
      <row>23</row>
      <rowOff>28575</rowOff>
    </from>
    <to>
      <col>21</col>
      <colOff>828675</colOff>
      <row>23</row>
      <rowOff>828675</rowOff>
    </to>
    <pic>
      <nvPicPr>
        <cNvPr id="21" name="Image 21" descr="Picture"/>
        <cNvPicPr/>
      </nvPicPr>
      <blipFill>
        <a:blip cstate="print" r:embed="rId21"/>
        <a:stretch>
          <a:fillRect/>
        </a:stretch>
      </blipFill>
      <spPr>
        <a:prstGeom prst="rect"/>
      </spPr>
    </pic>
    <clientData/>
  </twoCellAnchor>
  <twoCellAnchor editAs="twoCell">
    <from>
      <col>21</col>
      <colOff>28575</colOff>
      <row>24</row>
      <rowOff>28575</rowOff>
    </from>
    <to>
      <col>21</col>
      <colOff>828675</colOff>
      <row>24</row>
      <rowOff>828675</rowOff>
    </to>
    <pic>
      <nvPicPr>
        <cNvPr id="22" name="Image 22" descr="Picture"/>
        <cNvPicPr/>
      </nvPicPr>
      <blipFill>
        <a:blip cstate="print" r:embed="rId22"/>
        <a:stretch>
          <a:fillRect/>
        </a:stretch>
      </blipFill>
      <spPr>
        <a:prstGeom prst="rect"/>
      </spPr>
    </pic>
    <clientData/>
  </twoCellAnchor>
  <twoCellAnchor editAs="twoCell">
    <from>
      <col>21</col>
      <colOff>28575</colOff>
      <row>25</row>
      <rowOff>28575</rowOff>
    </from>
    <to>
      <col>21</col>
      <colOff>828675</colOff>
      <row>25</row>
      <rowOff>828675</rowOff>
    </to>
    <pic>
      <nvPicPr>
        <cNvPr id="23" name="Image 23" descr="Picture"/>
        <cNvPicPr/>
      </nvPicPr>
      <blipFill>
        <a:blip cstate="print" r:embed="rId23"/>
        <a:stretch>
          <a:fillRect/>
        </a:stretch>
      </blipFill>
      <spPr>
        <a:prstGeom prst="rect"/>
      </spPr>
    </pic>
    <clientData/>
  </twoCellAnchor>
  <twoCellAnchor editAs="twoCell">
    <from>
      <col>21</col>
      <colOff>28575</colOff>
      <row>26</row>
      <rowOff>28575</rowOff>
    </from>
    <to>
      <col>21</col>
      <colOff>828675</colOff>
      <row>26</row>
      <rowOff>828675</rowOff>
    </to>
    <pic>
      <nvPicPr>
        <cNvPr id="24" name="Image 24" descr="Picture"/>
        <cNvPicPr/>
      </nvPicPr>
      <blipFill>
        <a:blip cstate="print" r:embed="rId24"/>
        <a:stretch>
          <a:fillRect/>
        </a:stretch>
      </blipFill>
      <spPr>
        <a:prstGeom prst="rect"/>
      </spPr>
    </pic>
    <clientData/>
  </twoCellAnchor>
  <twoCellAnchor editAs="twoCell">
    <from>
      <col>21</col>
      <colOff>28575</colOff>
      <row>27</row>
      <rowOff>28575</rowOff>
    </from>
    <to>
      <col>21</col>
      <colOff>828675</colOff>
      <row>27</row>
      <rowOff>828675</rowOff>
    </to>
    <pic>
      <nvPicPr>
        <cNvPr id="25" name="Image 25" descr="Picture"/>
        <cNvPicPr/>
      </nvPicPr>
      <blipFill>
        <a:blip cstate="print" r:embed="rId25"/>
        <a:stretch>
          <a:fillRect/>
        </a:stretch>
      </blipFill>
      <spPr>
        <a:prstGeom prst="rect"/>
      </spPr>
    </pic>
    <clientData/>
  </twoCellAnchor>
  <twoCellAnchor editAs="twoCell">
    <from>
      <col>21</col>
      <colOff>28575</colOff>
      <row>28</row>
      <rowOff>28575</rowOff>
    </from>
    <to>
      <col>21</col>
      <colOff>828675</colOff>
      <row>28</row>
      <rowOff>828675</rowOff>
    </to>
    <pic>
      <nvPicPr>
        <cNvPr id="26" name="Image 26" descr="Picture"/>
        <cNvPicPr/>
      </nvPicPr>
      <blipFill>
        <a:blip cstate="print" r:embed="rId26"/>
        <a:stretch>
          <a:fillRect/>
        </a:stretch>
      </blipFill>
      <spPr>
        <a:prstGeom prst="rect"/>
      </spPr>
    </pic>
    <clientData/>
  </twoCellAnchor>
  <twoCellAnchor editAs="twoCell">
    <from>
      <col>21</col>
      <colOff>28575</colOff>
      <row>29</row>
      <rowOff>28575</rowOff>
    </from>
    <to>
      <col>21</col>
      <colOff>828675</colOff>
      <row>29</row>
      <rowOff>828675</rowOff>
    </to>
    <pic>
      <nvPicPr>
        <cNvPr id="27" name="Image 27" descr="Picture"/>
        <cNvPicPr/>
      </nvPicPr>
      <blipFill>
        <a:blip cstate="print" r:embed="rId27"/>
        <a:stretch>
          <a:fillRect/>
        </a:stretch>
      </blipFill>
      <spPr>
        <a:prstGeom prst="rect"/>
      </spPr>
    </pic>
    <clientData/>
  </twoCellAnchor>
  <twoCellAnchor editAs="twoCell">
    <from>
      <col>21</col>
      <colOff>28575</colOff>
      <row>30</row>
      <rowOff>28575</rowOff>
    </from>
    <to>
      <col>21</col>
      <colOff>828675</colOff>
      <row>30</row>
      <rowOff>828675</rowOff>
    </to>
    <pic>
      <nvPicPr>
        <cNvPr id="28" name="Image 28" descr="Picture"/>
        <cNvPicPr/>
      </nvPicPr>
      <blipFill>
        <a:blip cstate="print" r:embed="rId28"/>
        <a:stretch>
          <a:fillRect/>
        </a:stretch>
      </blipFill>
      <spPr>
        <a:prstGeom prst="rect"/>
      </spPr>
    </pic>
    <clientData/>
  </twoCellAnchor>
  <twoCellAnchor editAs="twoCell">
    <from>
      <col>21</col>
      <colOff>28575</colOff>
      <row>31</row>
      <rowOff>28575</rowOff>
    </from>
    <to>
      <col>21</col>
      <colOff>828675</colOff>
      <row>31</row>
      <rowOff>828675</rowOff>
    </to>
    <pic>
      <nvPicPr>
        <cNvPr id="29" name="Image 29" descr="Picture"/>
        <cNvPicPr/>
      </nvPicPr>
      <blipFill>
        <a:blip cstate="print" r:embed="rId29"/>
        <a:stretch>
          <a:fillRect/>
        </a:stretch>
      </blipFill>
      <spPr>
        <a:prstGeom prst="rect"/>
      </spPr>
    </pic>
    <clientData/>
  </twoCellAnchor>
  <twoCellAnchor editAs="twoCell">
    <from>
      <col>21</col>
      <colOff>28575</colOff>
      <row>32</row>
      <rowOff>28575</rowOff>
    </from>
    <to>
      <col>21</col>
      <colOff>828675</colOff>
      <row>32</row>
      <rowOff>828675</rowOff>
    </to>
    <pic>
      <nvPicPr>
        <cNvPr id="30" name="Image 30" descr="Picture"/>
        <cNvPicPr/>
      </nvPicPr>
      <blipFill>
        <a:blip cstate="print" r:embed="rId30"/>
        <a:stretch>
          <a:fillRect/>
        </a:stretch>
      </blipFill>
      <spPr>
        <a:prstGeom prst="rect"/>
      </spPr>
    </pic>
    <clientData/>
  </twoCellAnchor>
  <twoCellAnchor editAs="twoCell">
    <from>
      <col>21</col>
      <colOff>28575</colOff>
      <row>33</row>
      <rowOff>28575</rowOff>
    </from>
    <to>
      <col>21</col>
      <colOff>828675</colOff>
      <row>33</row>
      <rowOff>828675</rowOff>
    </to>
    <pic>
      <nvPicPr>
        <cNvPr id="31" name="Image 31" descr="Picture"/>
        <cNvPicPr/>
      </nvPicPr>
      <blipFill>
        <a:blip cstate="print" r:embed="rId31"/>
        <a:stretch>
          <a:fillRect/>
        </a:stretch>
      </blipFill>
      <spPr>
        <a:prstGeom prst="rect"/>
      </spPr>
    </pic>
    <clientData/>
  </twoCellAnchor>
  <twoCellAnchor editAs="twoCell">
    <from>
      <col>21</col>
      <colOff>28575</colOff>
      <row>34</row>
      <rowOff>28575</rowOff>
    </from>
    <to>
      <col>21</col>
      <colOff>828675</colOff>
      <row>34</row>
      <rowOff>828675</rowOff>
    </to>
    <pic>
      <nvPicPr>
        <cNvPr id="32" name="Image 32" descr="Picture"/>
        <cNvPicPr/>
      </nvPicPr>
      <blipFill>
        <a:blip cstate="print" r:embed="rId32"/>
        <a:stretch>
          <a:fillRect/>
        </a:stretch>
      </blipFill>
      <spPr>
        <a:prstGeom prst="rect"/>
      </spPr>
    </pic>
    <clientData/>
  </twoCellAnchor>
  <twoCellAnchor editAs="twoCell">
    <from>
      <col>21</col>
      <colOff>28575</colOff>
      <row>35</row>
      <rowOff>28575</rowOff>
    </from>
    <to>
      <col>21</col>
      <colOff>828675</colOff>
      <row>35</row>
      <rowOff>828675</rowOff>
    </to>
    <pic>
      <nvPicPr>
        <cNvPr id="33" name="Image 33" descr="Picture"/>
        <cNvPicPr/>
      </nvPicPr>
      <blipFill>
        <a:blip cstate="print" r:embed="rId33"/>
        <a:stretch>
          <a:fillRect/>
        </a:stretch>
      </blipFill>
      <spPr>
        <a:prstGeom prst="rect"/>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twoCell">
    <from>
      <col>21</col>
      <colOff>28575</colOff>
      <row>3</row>
      <rowOff>28575</rowOff>
    </from>
    <to>
      <col>21</col>
      <colOff>828675</colOff>
      <row>3</row>
      <rowOff>828675</rowOff>
    </to>
    <pic>
      <nvPicPr>
        <cNvPr id="1" name="Image 1" descr="Picture"/>
        <cNvPicPr/>
      </nvPicPr>
      <blipFill>
        <a:blip cstate="print" r:embed="rId1"/>
        <a:stretch>
          <a:fillRect/>
        </a:stretch>
      </blipFill>
      <spPr>
        <a:prstGeom prst="rect"/>
      </spPr>
    </pic>
    <clientData/>
  </twoCellAnchor>
  <twoCellAnchor editAs="twoCell">
    <from>
      <col>21</col>
      <colOff>28575</colOff>
      <row>4</row>
      <rowOff>28575</rowOff>
    </from>
    <to>
      <col>21</col>
      <colOff>828675</colOff>
      <row>4</row>
      <rowOff>828675</rowOff>
    </to>
    <pic>
      <nvPicPr>
        <cNvPr id="2" name="Image 2" descr="Picture"/>
        <cNvPicPr/>
      </nvPicPr>
      <blipFill>
        <a:blip cstate="print" r:embed="rId2"/>
        <a:stretch>
          <a:fillRect/>
        </a:stretch>
      </blipFill>
      <spPr>
        <a:prstGeom prst="rect"/>
      </spPr>
    </pic>
    <clientData/>
  </twoCellAnchor>
  <twoCellAnchor editAs="twoCell">
    <from>
      <col>21</col>
      <colOff>28575</colOff>
      <row>5</row>
      <rowOff>28575</rowOff>
    </from>
    <to>
      <col>21</col>
      <colOff>828675</colOff>
      <row>5</row>
      <rowOff>828675</rowOff>
    </to>
    <pic>
      <nvPicPr>
        <cNvPr id="3" name="Image 3" descr="Picture"/>
        <cNvPicPr/>
      </nvPicPr>
      <blipFill>
        <a:blip cstate="print" r:embed="rId3"/>
        <a:stretch>
          <a:fillRect/>
        </a:stretch>
      </blipFill>
      <spPr>
        <a:prstGeom prst="rect"/>
      </spPr>
    </pic>
    <clientData/>
  </twoCellAnchor>
  <twoCellAnchor editAs="twoCell">
    <from>
      <col>21</col>
      <colOff>28575</colOff>
      <row>6</row>
      <rowOff>28575</rowOff>
    </from>
    <to>
      <col>21</col>
      <colOff>828675</colOff>
      <row>6</row>
      <rowOff>828675</rowOff>
    </to>
    <pic>
      <nvPicPr>
        <cNvPr id="4" name="Image 4" descr="Picture"/>
        <cNvPicPr/>
      </nvPicPr>
      <blipFill>
        <a:blip cstate="print" r:embed="rId4"/>
        <a:stretch>
          <a:fillRect/>
        </a:stretch>
      </blipFill>
      <spPr>
        <a:prstGeom prst="rect"/>
      </spPr>
    </pic>
    <clientData/>
  </twoCellAnchor>
  <twoCellAnchor editAs="twoCell">
    <from>
      <col>21</col>
      <colOff>28575</colOff>
      <row>7</row>
      <rowOff>28575</rowOff>
    </from>
    <to>
      <col>21</col>
      <colOff>828675</colOff>
      <row>7</row>
      <rowOff>828675</rowOff>
    </to>
    <pic>
      <nvPicPr>
        <cNvPr id="5" name="Image 5" descr="Picture"/>
        <cNvPicPr/>
      </nvPicPr>
      <blipFill>
        <a:blip cstate="print" r:embed="rId5"/>
        <a:stretch>
          <a:fillRect/>
        </a:stretch>
      </blipFill>
      <spPr>
        <a:prstGeom prst="rect"/>
      </spPr>
    </pic>
    <clientData/>
  </twoCellAnchor>
  <twoCellAnchor editAs="twoCell">
    <from>
      <col>21</col>
      <colOff>28575</colOff>
      <row>8</row>
      <rowOff>28575</rowOff>
    </from>
    <to>
      <col>21</col>
      <colOff>828675</colOff>
      <row>8</row>
      <rowOff>828675</rowOff>
    </to>
    <pic>
      <nvPicPr>
        <cNvPr id="6" name="Image 6" descr="Picture"/>
        <cNvPicPr/>
      </nvPicPr>
      <blipFill>
        <a:blip cstate="print" r:embed="rId6"/>
        <a:stretch>
          <a:fillRect/>
        </a:stretch>
      </blipFill>
      <spPr>
        <a:prstGeom prst="rect"/>
      </spPr>
    </pic>
    <clientData/>
  </twoCellAnchor>
  <twoCellAnchor editAs="twoCell">
    <from>
      <col>21</col>
      <colOff>28575</colOff>
      <row>9</row>
      <rowOff>28575</rowOff>
    </from>
    <to>
      <col>21</col>
      <colOff>828675</colOff>
      <row>9</row>
      <rowOff>828675</rowOff>
    </to>
    <pic>
      <nvPicPr>
        <cNvPr id="7" name="Image 7" descr="Picture"/>
        <cNvPicPr/>
      </nvPicPr>
      <blipFill>
        <a:blip cstate="print" r:embed="rId7"/>
        <a:stretch>
          <a:fillRect/>
        </a:stretch>
      </blipFill>
      <spPr>
        <a:prstGeom prst="rect"/>
      </spPr>
    </pic>
    <clientData/>
  </twoCellAnchor>
  <twoCellAnchor editAs="twoCell">
    <from>
      <col>21</col>
      <colOff>28575</colOff>
      <row>10</row>
      <rowOff>28575</rowOff>
    </from>
    <to>
      <col>21</col>
      <colOff>828675</colOff>
      <row>10</row>
      <rowOff>828675</rowOff>
    </to>
    <pic>
      <nvPicPr>
        <cNvPr id="8" name="Image 8" descr="Picture"/>
        <cNvPicPr/>
      </nvPicPr>
      <blipFill>
        <a:blip cstate="print" r:embed="rId8"/>
        <a:stretch>
          <a:fillRect/>
        </a:stretch>
      </blipFill>
      <spPr>
        <a:prstGeom prst="rect"/>
      </spPr>
    </pic>
    <clientData/>
  </twoCellAnchor>
  <twoCellAnchor editAs="twoCell">
    <from>
      <col>21</col>
      <colOff>28575</colOff>
      <row>11</row>
      <rowOff>28575</rowOff>
    </from>
    <to>
      <col>21</col>
      <colOff>828675</colOff>
      <row>11</row>
      <rowOff>828675</rowOff>
    </to>
    <pic>
      <nvPicPr>
        <cNvPr id="9" name="Image 9" descr="Picture"/>
        <cNvPicPr/>
      </nvPicPr>
      <blipFill>
        <a:blip cstate="print" r:embed="rId9"/>
        <a:stretch>
          <a:fillRect/>
        </a:stretch>
      </blipFill>
      <spPr>
        <a:prstGeom prst="rect"/>
      </spPr>
    </pic>
    <clientData/>
  </twoCellAnchor>
  <twoCellAnchor editAs="twoCell">
    <from>
      <col>21</col>
      <colOff>28575</colOff>
      <row>12</row>
      <rowOff>28575</rowOff>
    </from>
    <to>
      <col>21</col>
      <colOff>828675</colOff>
      <row>12</row>
      <rowOff>828675</rowOff>
    </to>
    <pic>
      <nvPicPr>
        <cNvPr id="10" name="Image 10" descr="Picture"/>
        <cNvPicPr/>
      </nvPicPr>
      <blipFill>
        <a:blip cstate="print" r:embed="rId10"/>
        <a:stretch>
          <a:fillRect/>
        </a:stretch>
      </blipFill>
      <spPr>
        <a:prstGeom prst="rect"/>
      </spPr>
    </pic>
    <clientData/>
  </twoCellAnchor>
  <twoCellAnchor editAs="twoCell">
    <from>
      <col>21</col>
      <colOff>28575</colOff>
      <row>13</row>
      <rowOff>28575</rowOff>
    </from>
    <to>
      <col>21</col>
      <colOff>828675</colOff>
      <row>13</row>
      <rowOff>828675</rowOff>
    </to>
    <pic>
      <nvPicPr>
        <cNvPr id="11" name="Image 11" descr="Picture"/>
        <cNvPicPr/>
      </nvPicPr>
      <blipFill>
        <a:blip cstate="print" r:embed="rId11"/>
        <a:stretch>
          <a:fillRect/>
        </a:stretch>
      </blipFill>
      <spPr>
        <a:prstGeom prst="rect"/>
      </spPr>
    </pic>
    <clientData/>
  </twoCellAnchor>
  <twoCellAnchor editAs="twoCell">
    <from>
      <col>21</col>
      <colOff>28575</colOff>
      <row>14</row>
      <rowOff>28575</rowOff>
    </from>
    <to>
      <col>21</col>
      <colOff>828675</colOff>
      <row>14</row>
      <rowOff>828675</rowOff>
    </to>
    <pic>
      <nvPicPr>
        <cNvPr id="12" name="Image 12" descr="Picture"/>
        <cNvPicPr/>
      </nvPicPr>
      <blipFill>
        <a:blip cstate="print" r:embed="rId12"/>
        <a:stretch>
          <a:fillRect/>
        </a:stretch>
      </blipFill>
      <spPr>
        <a:prstGeom prst="rect"/>
      </spPr>
    </pic>
    <clientData/>
  </twoCellAnchor>
  <twoCellAnchor editAs="twoCell">
    <from>
      <col>21</col>
      <colOff>28575</colOff>
      <row>15</row>
      <rowOff>28575</rowOff>
    </from>
    <to>
      <col>21</col>
      <colOff>828675</colOff>
      <row>15</row>
      <rowOff>828675</rowOff>
    </to>
    <pic>
      <nvPicPr>
        <cNvPr id="13" name="Image 13" descr="Picture"/>
        <cNvPicPr/>
      </nvPicPr>
      <blipFill>
        <a:blip cstate="print" r:embed="rId13"/>
        <a:stretch>
          <a:fillRect/>
        </a:stretch>
      </blipFill>
      <spPr>
        <a:prstGeom prst="rect"/>
      </spPr>
    </pic>
    <clientData/>
  </twoCellAnchor>
  <twoCellAnchor editAs="twoCell">
    <from>
      <col>21</col>
      <colOff>28575</colOff>
      <row>16</row>
      <rowOff>28575</rowOff>
    </from>
    <to>
      <col>21</col>
      <colOff>828675</colOff>
      <row>16</row>
      <rowOff>828675</rowOff>
    </to>
    <pic>
      <nvPicPr>
        <cNvPr id="14" name="Image 14" descr="Picture"/>
        <cNvPicPr/>
      </nvPicPr>
      <blipFill>
        <a:blip cstate="print" r:embed="rId14"/>
        <a:stretch>
          <a:fillRect/>
        </a:stretch>
      </blipFill>
      <spPr>
        <a:prstGeom prst="rect"/>
      </spPr>
    </pic>
    <clientData/>
  </twoCellAnchor>
  <twoCellAnchor editAs="twoCell">
    <from>
      <col>21</col>
      <colOff>28575</colOff>
      <row>17</row>
      <rowOff>28575</rowOff>
    </from>
    <to>
      <col>21</col>
      <colOff>828675</colOff>
      <row>17</row>
      <rowOff>828675</rowOff>
    </to>
    <pic>
      <nvPicPr>
        <cNvPr id="15" name="Image 15" descr="Picture"/>
        <cNvPicPr/>
      </nvPicPr>
      <blipFill>
        <a:blip cstate="print" r:embed="rId15"/>
        <a:stretch>
          <a:fillRect/>
        </a:stretch>
      </blipFill>
      <spPr>
        <a:prstGeom prst="rect"/>
      </spPr>
    </pic>
    <clientData/>
  </twoCellAnchor>
  <twoCellAnchor editAs="twoCell">
    <from>
      <col>21</col>
      <colOff>28575</colOff>
      <row>18</row>
      <rowOff>28575</rowOff>
    </from>
    <to>
      <col>21</col>
      <colOff>828675</colOff>
      <row>18</row>
      <rowOff>828675</rowOff>
    </to>
    <pic>
      <nvPicPr>
        <cNvPr id="16" name="Image 16" descr="Picture"/>
        <cNvPicPr/>
      </nvPicPr>
      <blipFill>
        <a:blip cstate="print" r:embed="rId16"/>
        <a:stretch>
          <a:fillRect/>
        </a:stretch>
      </blipFill>
      <spPr>
        <a:prstGeom prst="rect"/>
      </spPr>
    </pic>
    <clientData/>
  </twoCellAnchor>
  <twoCellAnchor editAs="twoCell">
    <from>
      <col>21</col>
      <colOff>28575</colOff>
      <row>19</row>
      <rowOff>28575</rowOff>
    </from>
    <to>
      <col>21</col>
      <colOff>828675</colOff>
      <row>19</row>
      <rowOff>828675</rowOff>
    </to>
    <pic>
      <nvPicPr>
        <cNvPr id="17" name="Image 17" descr="Picture"/>
        <cNvPicPr/>
      </nvPicPr>
      <blipFill>
        <a:blip cstate="print" r:embed="rId17"/>
        <a:stretch>
          <a:fillRect/>
        </a:stretch>
      </blipFill>
      <spPr>
        <a:prstGeom prst="rect"/>
      </spPr>
    </pic>
    <clientData/>
  </twoCellAnchor>
  <twoCellAnchor editAs="twoCell">
    <from>
      <col>21</col>
      <colOff>28575</colOff>
      <row>20</row>
      <rowOff>28575</rowOff>
    </from>
    <to>
      <col>21</col>
      <colOff>828675</colOff>
      <row>20</row>
      <rowOff>828675</rowOff>
    </to>
    <pic>
      <nvPicPr>
        <cNvPr id="18" name="Image 18" descr="Picture"/>
        <cNvPicPr/>
      </nvPicPr>
      <blipFill>
        <a:blip cstate="print" r:embed="rId18"/>
        <a:stretch>
          <a:fillRect/>
        </a:stretch>
      </blipFill>
      <spPr>
        <a:prstGeom prst="rect"/>
      </spPr>
    </pic>
    <clientData/>
  </twoCellAnchor>
  <twoCellAnchor editAs="twoCell">
    <from>
      <col>21</col>
      <colOff>28575</colOff>
      <row>21</row>
      <rowOff>28575</rowOff>
    </from>
    <to>
      <col>21</col>
      <colOff>828675</colOff>
      <row>21</row>
      <rowOff>828675</rowOff>
    </to>
    <pic>
      <nvPicPr>
        <cNvPr id="19" name="Image 19" descr="Picture"/>
        <cNvPicPr/>
      </nvPicPr>
      <blipFill>
        <a:blip cstate="print" r:embed="rId19"/>
        <a:stretch>
          <a:fillRect/>
        </a:stretch>
      </blipFill>
      <spPr>
        <a:prstGeom prst="rect"/>
      </spPr>
    </pic>
    <clientData/>
  </twoCellAnchor>
  <twoCellAnchor editAs="twoCell">
    <from>
      <col>21</col>
      <colOff>28575</colOff>
      <row>22</row>
      <rowOff>28575</rowOff>
    </from>
    <to>
      <col>21</col>
      <colOff>828675</colOff>
      <row>22</row>
      <rowOff>828675</rowOff>
    </to>
    <pic>
      <nvPicPr>
        <cNvPr id="20" name="Image 20" descr="Picture"/>
        <cNvPicPr/>
      </nvPicPr>
      <blipFill>
        <a:blip cstate="print" r:embed="rId20"/>
        <a:stretch>
          <a:fillRect/>
        </a:stretch>
      </blipFill>
      <spPr>
        <a:prstGeom prst="rect"/>
      </spPr>
    </pic>
    <clientData/>
  </twoCellAnchor>
  <twoCellAnchor editAs="twoCell">
    <from>
      <col>21</col>
      <colOff>28575</colOff>
      <row>23</row>
      <rowOff>28575</rowOff>
    </from>
    <to>
      <col>21</col>
      <colOff>828675</colOff>
      <row>23</row>
      <rowOff>828675</rowOff>
    </to>
    <pic>
      <nvPicPr>
        <cNvPr id="21" name="Image 21" descr="Picture"/>
        <cNvPicPr/>
      </nvPicPr>
      <blipFill>
        <a:blip cstate="print" r:embed="rId21"/>
        <a:stretch>
          <a:fillRect/>
        </a:stretch>
      </blipFill>
      <spPr>
        <a:prstGeom prst="rect"/>
      </spPr>
    </pic>
    <clientData/>
  </twoCellAnchor>
  <twoCellAnchor editAs="twoCell">
    <from>
      <col>21</col>
      <colOff>28575</colOff>
      <row>24</row>
      <rowOff>28575</rowOff>
    </from>
    <to>
      <col>21</col>
      <colOff>828675</colOff>
      <row>24</row>
      <rowOff>828675</rowOff>
    </to>
    <pic>
      <nvPicPr>
        <cNvPr id="22" name="Image 22" descr="Picture"/>
        <cNvPicPr/>
      </nvPicPr>
      <blipFill>
        <a:blip cstate="print" r:embed="rId22"/>
        <a:stretch>
          <a:fillRect/>
        </a:stretch>
      </blipFill>
      <spPr>
        <a:prstGeom prst="rect"/>
      </spPr>
    </pic>
    <clientData/>
  </twoCellAnchor>
  <twoCellAnchor editAs="twoCell">
    <from>
      <col>21</col>
      <colOff>28575</colOff>
      <row>25</row>
      <rowOff>28575</rowOff>
    </from>
    <to>
      <col>21</col>
      <colOff>828675</colOff>
      <row>25</row>
      <rowOff>828675</rowOff>
    </to>
    <pic>
      <nvPicPr>
        <cNvPr id="23" name="Image 23" descr="Picture"/>
        <cNvPicPr/>
      </nvPicPr>
      <blipFill>
        <a:blip cstate="print" r:embed="rId23"/>
        <a:stretch>
          <a:fillRect/>
        </a:stretch>
      </blipFill>
      <spPr>
        <a:prstGeom prst="rect"/>
      </spPr>
    </pic>
    <clientData/>
  </twoCellAnchor>
  <twoCellAnchor editAs="twoCell">
    <from>
      <col>21</col>
      <colOff>28575</colOff>
      <row>26</row>
      <rowOff>28575</rowOff>
    </from>
    <to>
      <col>21</col>
      <colOff>828675</colOff>
      <row>26</row>
      <rowOff>828675</rowOff>
    </to>
    <pic>
      <nvPicPr>
        <cNvPr id="24" name="Image 24" descr="Picture"/>
        <cNvPicPr/>
      </nvPicPr>
      <blipFill>
        <a:blip cstate="print" r:embed="rId24"/>
        <a:stretch>
          <a:fillRect/>
        </a:stretch>
      </blipFill>
      <spPr>
        <a:prstGeom prst="rect"/>
      </spPr>
    </pic>
    <clientData/>
  </twoCellAnchor>
  <twoCellAnchor editAs="twoCell">
    <from>
      <col>21</col>
      <colOff>28575</colOff>
      <row>27</row>
      <rowOff>28575</rowOff>
    </from>
    <to>
      <col>21</col>
      <colOff>828675</colOff>
      <row>27</row>
      <rowOff>828675</rowOff>
    </to>
    <pic>
      <nvPicPr>
        <cNvPr id="25" name="Image 25" descr="Picture"/>
        <cNvPicPr/>
      </nvPicPr>
      <blipFill>
        <a:blip cstate="print" r:embed="rId25"/>
        <a:stretch>
          <a:fillRect/>
        </a:stretch>
      </blipFill>
      <spPr>
        <a:prstGeom prst="rect"/>
      </spPr>
    </pic>
    <clientData/>
  </twoCellAnchor>
  <twoCellAnchor editAs="twoCell">
    <from>
      <col>21</col>
      <colOff>28575</colOff>
      <row>28</row>
      <rowOff>28575</rowOff>
    </from>
    <to>
      <col>21</col>
      <colOff>828675</colOff>
      <row>28</row>
      <rowOff>828675</rowOff>
    </to>
    <pic>
      <nvPicPr>
        <cNvPr id="26" name="Image 26" descr="Picture"/>
        <cNvPicPr/>
      </nvPicPr>
      <blipFill>
        <a:blip cstate="print" r:embed="rId26"/>
        <a:stretch>
          <a:fillRect/>
        </a:stretch>
      </blipFill>
      <spPr>
        <a:prstGeom prst="rect"/>
      </spPr>
    </pic>
    <clientData/>
  </twoCellAnchor>
  <twoCellAnchor editAs="twoCell">
    <from>
      <col>21</col>
      <colOff>28575</colOff>
      <row>29</row>
      <rowOff>28575</rowOff>
    </from>
    <to>
      <col>21</col>
      <colOff>828675</colOff>
      <row>29</row>
      <rowOff>828675</rowOff>
    </to>
    <pic>
      <nvPicPr>
        <cNvPr id="27" name="Image 27" descr="Picture"/>
        <cNvPicPr/>
      </nvPicPr>
      <blipFill>
        <a:blip cstate="print" r:embed="rId27"/>
        <a:stretch>
          <a:fillRect/>
        </a:stretch>
      </blipFill>
      <spPr>
        <a:prstGeom prst="rect"/>
      </spPr>
    </pic>
    <clientData/>
  </twoCellAnchor>
  <twoCellAnchor editAs="twoCell">
    <from>
      <col>21</col>
      <colOff>28575</colOff>
      <row>30</row>
      <rowOff>28575</rowOff>
    </from>
    <to>
      <col>21</col>
      <colOff>828675</colOff>
      <row>30</row>
      <rowOff>828675</rowOff>
    </to>
    <pic>
      <nvPicPr>
        <cNvPr id="28" name="Image 28" descr="Picture"/>
        <cNvPicPr/>
      </nvPicPr>
      <blipFill>
        <a:blip cstate="print" r:embed="rId28"/>
        <a:stretch>
          <a:fillRect/>
        </a:stretch>
      </blipFill>
      <spPr>
        <a:prstGeom prst="rect"/>
      </spPr>
    </pic>
    <clientData/>
  </twoCellAnchor>
  <twoCellAnchor editAs="twoCell">
    <from>
      <col>21</col>
      <colOff>28575</colOff>
      <row>31</row>
      <rowOff>28575</rowOff>
    </from>
    <to>
      <col>21</col>
      <colOff>828675</colOff>
      <row>31</row>
      <rowOff>828675</rowOff>
    </to>
    <pic>
      <nvPicPr>
        <cNvPr id="29" name="Image 29" descr="Picture"/>
        <cNvPicPr/>
      </nvPicPr>
      <blipFill>
        <a:blip cstate="print" r:embed="rId29"/>
        <a:stretch>
          <a:fillRect/>
        </a:stretch>
      </blipFill>
      <spPr>
        <a:prstGeom prst="rect"/>
      </spPr>
    </pic>
    <clientData/>
  </twoCellAnchor>
  <twoCellAnchor editAs="twoCell">
    <from>
      <col>21</col>
      <colOff>28575</colOff>
      <row>32</row>
      <rowOff>28575</rowOff>
    </from>
    <to>
      <col>21</col>
      <colOff>828675</colOff>
      <row>32</row>
      <rowOff>828675</rowOff>
    </to>
    <pic>
      <nvPicPr>
        <cNvPr id="30" name="Image 30" descr="Picture"/>
        <cNvPicPr/>
      </nvPicPr>
      <blipFill>
        <a:blip cstate="print" r:embed="rId30"/>
        <a:stretch>
          <a:fillRect/>
        </a:stretch>
      </blipFill>
      <spPr>
        <a:prstGeom prst="rect"/>
      </spPr>
    </pic>
    <clientData/>
  </twoCellAnchor>
  <twoCellAnchor editAs="twoCell">
    <from>
      <col>21</col>
      <colOff>28575</colOff>
      <row>33</row>
      <rowOff>28575</rowOff>
    </from>
    <to>
      <col>21</col>
      <colOff>828675</colOff>
      <row>33</row>
      <rowOff>828675</rowOff>
    </to>
    <pic>
      <nvPicPr>
        <cNvPr id="31" name="Image 31" descr="Picture"/>
        <cNvPicPr/>
      </nvPicPr>
      <blipFill>
        <a:blip cstate="print" r:embed="rId31"/>
        <a:stretch>
          <a:fillRect/>
        </a:stretch>
      </blipFill>
      <spPr>
        <a:prstGeom prst="rect"/>
      </spPr>
    </pic>
    <clientData/>
  </twoCellAnchor>
  <twoCellAnchor editAs="twoCell">
    <from>
      <col>21</col>
      <colOff>28575</colOff>
      <row>34</row>
      <rowOff>28575</rowOff>
    </from>
    <to>
      <col>21</col>
      <colOff>828675</colOff>
      <row>34</row>
      <rowOff>828675</rowOff>
    </to>
    <pic>
      <nvPicPr>
        <cNvPr id="32" name="Image 32" descr="Picture"/>
        <cNvPicPr/>
      </nvPicPr>
      <blipFill>
        <a:blip cstate="print" r:embed="rId32"/>
        <a:stretch>
          <a:fillRect/>
        </a:stretch>
      </blipFill>
      <spPr>
        <a:prstGeom prst="rect"/>
      </spPr>
    </pic>
    <clientData/>
  </twoCellAnchor>
  <twoCellAnchor editAs="twoCell">
    <from>
      <col>21</col>
      <colOff>28575</colOff>
      <row>35</row>
      <rowOff>28575</rowOff>
    </from>
    <to>
      <col>21</col>
      <colOff>828675</colOff>
      <row>35</row>
      <rowOff>828675</rowOff>
    </to>
    <pic>
      <nvPicPr>
        <cNvPr id="33" name="Image 33" descr="Picture"/>
        <cNvPicPr/>
      </nvPicPr>
      <blipFill>
        <a:blip cstate="print" r:embed="rId33"/>
        <a:stretch>
          <a:fillRect/>
        </a:stretch>
      </blipFill>
      <spPr>
        <a:prstGeom prst="rect"/>
      </spPr>
    </pic>
    <clientData/>
  </twoCellAnchor>
  <twoCellAnchor editAs="twoCell">
    <from>
      <col>21</col>
      <colOff>28575</colOff>
      <row>36</row>
      <rowOff>28575</rowOff>
    </from>
    <to>
      <col>21</col>
      <colOff>828675</colOff>
      <row>36</row>
      <rowOff>828675</rowOff>
    </to>
    <pic>
      <nvPicPr>
        <cNvPr id="34" name="Image 34" descr="Picture"/>
        <cNvPicPr/>
      </nvPicPr>
      <blipFill>
        <a:blip cstate="print" r:embed="rId34"/>
        <a:stretch>
          <a:fillRect/>
        </a:stretch>
      </blipFill>
      <spPr>
        <a:prstGeom prst="rect"/>
      </spPr>
    </pic>
    <clientData/>
  </twoCellAnchor>
  <twoCellAnchor editAs="twoCell">
    <from>
      <col>21</col>
      <colOff>28575</colOff>
      <row>37</row>
      <rowOff>28575</rowOff>
    </from>
    <to>
      <col>21</col>
      <colOff>828675</colOff>
      <row>37</row>
      <rowOff>828675</rowOff>
    </to>
    <pic>
      <nvPicPr>
        <cNvPr id="35" name="Image 35" descr="Picture"/>
        <cNvPicPr/>
      </nvPicPr>
      <blipFill>
        <a:blip cstate="print" r:embed="rId35"/>
        <a:stretch>
          <a:fillRect/>
        </a:stretch>
      </blipFill>
      <spPr>
        <a:prstGeom prst="rect"/>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twoCell">
    <from>
      <col>21</col>
      <colOff>28575</colOff>
      <row>3</row>
      <rowOff>28575</rowOff>
    </from>
    <to>
      <col>21</col>
      <colOff>828675</colOff>
      <row>3</row>
      <rowOff>828675</rowOff>
    </to>
    <pic>
      <nvPicPr>
        <cNvPr id="1" name="Image 1" descr="Picture"/>
        <cNvPicPr/>
      </nvPicPr>
      <blipFill>
        <a:blip cstate="print" r:embed="rId1"/>
        <a:stretch>
          <a:fillRect/>
        </a:stretch>
      </blipFill>
      <spPr>
        <a:prstGeom prst="rect"/>
      </spPr>
    </pic>
    <clientData/>
  </twoCellAnchor>
  <twoCellAnchor editAs="twoCell">
    <from>
      <col>21</col>
      <colOff>28575</colOff>
      <row>4</row>
      <rowOff>28575</rowOff>
    </from>
    <to>
      <col>21</col>
      <colOff>828675</colOff>
      <row>4</row>
      <rowOff>828675</rowOff>
    </to>
    <pic>
      <nvPicPr>
        <cNvPr id="2" name="Image 2" descr="Picture"/>
        <cNvPicPr/>
      </nvPicPr>
      <blipFill>
        <a:blip cstate="print" r:embed="rId2"/>
        <a:stretch>
          <a:fillRect/>
        </a:stretch>
      </blipFill>
      <spPr>
        <a:prstGeom prst="rect"/>
      </spPr>
    </pic>
    <clientData/>
  </twoCellAnchor>
  <twoCellAnchor editAs="twoCell">
    <from>
      <col>21</col>
      <colOff>28575</colOff>
      <row>5</row>
      <rowOff>28575</rowOff>
    </from>
    <to>
      <col>21</col>
      <colOff>828675</colOff>
      <row>5</row>
      <rowOff>828675</rowOff>
    </to>
    <pic>
      <nvPicPr>
        <cNvPr id="3" name="Image 3" descr="Picture"/>
        <cNvPicPr/>
      </nvPicPr>
      <blipFill>
        <a:blip cstate="print" r:embed="rId3"/>
        <a:stretch>
          <a:fillRect/>
        </a:stretch>
      </blipFill>
      <spPr>
        <a:prstGeom prst="rect"/>
      </spPr>
    </pic>
    <clientData/>
  </twoCellAnchor>
  <twoCellAnchor editAs="twoCell">
    <from>
      <col>21</col>
      <colOff>28575</colOff>
      <row>6</row>
      <rowOff>28575</rowOff>
    </from>
    <to>
      <col>21</col>
      <colOff>828675</colOff>
      <row>6</row>
      <rowOff>828675</rowOff>
    </to>
    <pic>
      <nvPicPr>
        <cNvPr id="4" name="Image 4" descr="Picture"/>
        <cNvPicPr/>
      </nvPicPr>
      <blipFill>
        <a:blip cstate="print" r:embed="rId4"/>
        <a:stretch>
          <a:fillRect/>
        </a:stretch>
      </blipFill>
      <spPr>
        <a:prstGeom prst="rect"/>
      </spPr>
    </pic>
    <clientData/>
  </twoCellAnchor>
  <twoCellAnchor editAs="twoCell">
    <from>
      <col>21</col>
      <colOff>28575</colOff>
      <row>7</row>
      <rowOff>28575</rowOff>
    </from>
    <to>
      <col>21</col>
      <colOff>828675</colOff>
      <row>7</row>
      <rowOff>828675</rowOff>
    </to>
    <pic>
      <nvPicPr>
        <cNvPr id="5" name="Image 5" descr="Picture"/>
        <cNvPicPr/>
      </nvPicPr>
      <blipFill>
        <a:blip cstate="print" r:embed="rId5"/>
        <a:stretch>
          <a:fillRect/>
        </a:stretch>
      </blipFill>
      <spPr>
        <a:prstGeom prst="rect"/>
      </spPr>
    </pic>
    <clientData/>
  </twoCellAnchor>
  <twoCellAnchor editAs="twoCell">
    <from>
      <col>21</col>
      <colOff>28575</colOff>
      <row>8</row>
      <rowOff>28575</rowOff>
    </from>
    <to>
      <col>21</col>
      <colOff>828675</colOff>
      <row>8</row>
      <rowOff>828675</rowOff>
    </to>
    <pic>
      <nvPicPr>
        <cNvPr id="6" name="Image 6" descr="Picture"/>
        <cNvPicPr/>
      </nvPicPr>
      <blipFill>
        <a:blip cstate="print" r:embed="rId6"/>
        <a:stretch>
          <a:fillRect/>
        </a:stretch>
      </blipFill>
      <spPr>
        <a:prstGeom prst="rect"/>
      </spPr>
    </pic>
    <clientData/>
  </twoCellAnchor>
  <twoCellAnchor editAs="twoCell">
    <from>
      <col>21</col>
      <colOff>28575</colOff>
      <row>9</row>
      <rowOff>28575</rowOff>
    </from>
    <to>
      <col>21</col>
      <colOff>828675</colOff>
      <row>9</row>
      <rowOff>828675</rowOff>
    </to>
    <pic>
      <nvPicPr>
        <cNvPr id="7" name="Image 7" descr="Picture"/>
        <cNvPicPr/>
      </nvPicPr>
      <blipFill>
        <a:blip cstate="print" r:embed="rId7"/>
        <a:stretch>
          <a:fillRect/>
        </a:stretch>
      </blipFill>
      <spPr>
        <a:prstGeom prst="rect"/>
      </spPr>
    </pic>
    <clientData/>
  </twoCellAnchor>
  <twoCellAnchor editAs="twoCell">
    <from>
      <col>21</col>
      <colOff>28575</colOff>
      <row>10</row>
      <rowOff>28575</rowOff>
    </from>
    <to>
      <col>21</col>
      <colOff>828675</colOff>
      <row>10</row>
      <rowOff>828675</rowOff>
    </to>
    <pic>
      <nvPicPr>
        <cNvPr id="8" name="Image 8" descr="Picture"/>
        <cNvPicPr/>
      </nvPicPr>
      <blipFill>
        <a:blip cstate="print" r:embed="rId8"/>
        <a:stretch>
          <a:fillRect/>
        </a:stretch>
      </blipFill>
      <spPr>
        <a:prstGeom prst="rect"/>
      </spPr>
    </pic>
    <clientData/>
  </twoCellAnchor>
  <twoCellAnchor editAs="twoCell">
    <from>
      <col>21</col>
      <colOff>28575</colOff>
      <row>11</row>
      <rowOff>28575</rowOff>
    </from>
    <to>
      <col>21</col>
      <colOff>828675</colOff>
      <row>11</row>
      <rowOff>828675</rowOff>
    </to>
    <pic>
      <nvPicPr>
        <cNvPr id="9" name="Image 9" descr="Picture"/>
        <cNvPicPr/>
      </nvPicPr>
      <blipFill>
        <a:blip cstate="print" r:embed="rId9"/>
        <a:stretch>
          <a:fillRect/>
        </a:stretch>
      </blipFill>
      <spPr>
        <a:prstGeom prst="rect"/>
      </spPr>
    </pic>
    <clientData/>
  </twoCellAnchor>
  <twoCellAnchor editAs="twoCell">
    <from>
      <col>21</col>
      <colOff>28575</colOff>
      <row>12</row>
      <rowOff>28575</rowOff>
    </from>
    <to>
      <col>21</col>
      <colOff>828675</colOff>
      <row>12</row>
      <rowOff>828675</rowOff>
    </to>
    <pic>
      <nvPicPr>
        <cNvPr id="10" name="Image 10" descr="Picture"/>
        <cNvPicPr/>
      </nvPicPr>
      <blipFill>
        <a:blip cstate="print" r:embed="rId10"/>
        <a:stretch>
          <a:fillRect/>
        </a:stretch>
      </blipFill>
      <spPr>
        <a:prstGeom prst="rect"/>
      </spPr>
    </pic>
    <clientData/>
  </twoCellAnchor>
  <twoCellAnchor editAs="twoCell">
    <from>
      <col>21</col>
      <colOff>28575</colOff>
      <row>13</row>
      <rowOff>28575</rowOff>
    </from>
    <to>
      <col>21</col>
      <colOff>828675</colOff>
      <row>13</row>
      <rowOff>828675</rowOff>
    </to>
    <pic>
      <nvPicPr>
        <cNvPr id="11" name="Image 11" descr="Picture"/>
        <cNvPicPr/>
      </nvPicPr>
      <blipFill>
        <a:blip cstate="print" r:embed="rId11"/>
        <a:stretch>
          <a:fillRect/>
        </a:stretch>
      </blipFill>
      <spPr>
        <a:prstGeom prst="rect"/>
      </spPr>
    </pic>
    <clientData/>
  </twoCellAnchor>
  <twoCellAnchor editAs="twoCell">
    <from>
      <col>21</col>
      <colOff>28575</colOff>
      <row>14</row>
      <rowOff>28575</rowOff>
    </from>
    <to>
      <col>21</col>
      <colOff>828675</colOff>
      <row>14</row>
      <rowOff>828675</rowOff>
    </to>
    <pic>
      <nvPicPr>
        <cNvPr id="12" name="Image 12" descr="Picture"/>
        <cNvPicPr/>
      </nvPicPr>
      <blipFill>
        <a:blip cstate="print" r:embed="rId12"/>
        <a:stretch>
          <a:fillRect/>
        </a:stretch>
      </blipFill>
      <spPr>
        <a:prstGeom prst="rect"/>
      </spPr>
    </pic>
    <clientData/>
  </twoCellAnchor>
  <twoCellAnchor editAs="twoCell">
    <from>
      <col>21</col>
      <colOff>28575</colOff>
      <row>15</row>
      <rowOff>28575</rowOff>
    </from>
    <to>
      <col>21</col>
      <colOff>828675</colOff>
      <row>15</row>
      <rowOff>828675</rowOff>
    </to>
    <pic>
      <nvPicPr>
        <cNvPr id="13" name="Image 13" descr="Picture"/>
        <cNvPicPr/>
      </nvPicPr>
      <blipFill>
        <a:blip cstate="print" r:embed="rId13"/>
        <a:stretch>
          <a:fillRect/>
        </a:stretch>
      </blipFill>
      <spPr>
        <a:prstGeom prst="rect"/>
      </spPr>
    </pic>
    <clientData/>
  </twoCellAnchor>
  <twoCellAnchor editAs="twoCell">
    <from>
      <col>21</col>
      <colOff>28575</colOff>
      <row>16</row>
      <rowOff>28575</rowOff>
    </from>
    <to>
      <col>21</col>
      <colOff>828675</colOff>
      <row>16</row>
      <rowOff>828675</rowOff>
    </to>
    <pic>
      <nvPicPr>
        <cNvPr id="14" name="Image 14" descr="Picture"/>
        <cNvPicPr/>
      </nvPicPr>
      <blipFill>
        <a:blip cstate="print" r:embed="rId14"/>
        <a:stretch>
          <a:fillRect/>
        </a:stretch>
      </blipFill>
      <spPr>
        <a:prstGeom prst="rect"/>
      </spPr>
    </pic>
    <clientData/>
  </twoCellAnchor>
  <twoCellAnchor editAs="twoCell">
    <from>
      <col>21</col>
      <colOff>28575</colOff>
      <row>17</row>
      <rowOff>28575</rowOff>
    </from>
    <to>
      <col>21</col>
      <colOff>828675</colOff>
      <row>17</row>
      <rowOff>828675</rowOff>
    </to>
    <pic>
      <nvPicPr>
        <cNvPr id="15" name="Image 15" descr="Picture"/>
        <cNvPicPr/>
      </nvPicPr>
      <blipFill>
        <a:blip cstate="print" r:embed="rId15"/>
        <a:stretch>
          <a:fillRect/>
        </a:stretch>
      </blipFill>
      <spPr>
        <a:prstGeom prst="rect"/>
      </spPr>
    </pic>
    <clientData/>
  </twoCellAnchor>
  <twoCellAnchor editAs="twoCell">
    <from>
      <col>21</col>
      <colOff>28575</colOff>
      <row>18</row>
      <rowOff>28575</rowOff>
    </from>
    <to>
      <col>21</col>
      <colOff>828675</colOff>
      <row>18</row>
      <rowOff>828675</rowOff>
    </to>
    <pic>
      <nvPicPr>
        <cNvPr id="16" name="Image 16" descr="Picture"/>
        <cNvPicPr/>
      </nvPicPr>
      <blipFill>
        <a:blip cstate="print" r:embed="rId16"/>
        <a:stretch>
          <a:fillRect/>
        </a:stretch>
      </blipFill>
      <spPr>
        <a:prstGeom prst="rect"/>
      </spPr>
    </pic>
    <clientData/>
  </twoCellAnchor>
  <twoCellAnchor editAs="twoCell">
    <from>
      <col>21</col>
      <colOff>28575</colOff>
      <row>19</row>
      <rowOff>28575</rowOff>
    </from>
    <to>
      <col>21</col>
      <colOff>828675</colOff>
      <row>19</row>
      <rowOff>828675</rowOff>
    </to>
    <pic>
      <nvPicPr>
        <cNvPr id="17" name="Image 17" descr="Picture"/>
        <cNvPicPr/>
      </nvPicPr>
      <blipFill>
        <a:blip cstate="print" r:embed="rId17"/>
        <a:stretch>
          <a:fillRect/>
        </a:stretch>
      </blipFill>
      <spPr>
        <a:prstGeom prst="rect"/>
      </spPr>
    </pic>
    <clientData/>
  </twoCellAnchor>
  <twoCellAnchor editAs="twoCell">
    <from>
      <col>21</col>
      <colOff>28575</colOff>
      <row>20</row>
      <rowOff>28575</rowOff>
    </from>
    <to>
      <col>21</col>
      <colOff>828675</colOff>
      <row>20</row>
      <rowOff>828675</rowOff>
    </to>
    <pic>
      <nvPicPr>
        <cNvPr id="18" name="Image 18" descr="Picture"/>
        <cNvPicPr/>
      </nvPicPr>
      <blipFill>
        <a:blip cstate="print" r:embed="rId18"/>
        <a:stretch>
          <a:fillRect/>
        </a:stretch>
      </blipFill>
      <spPr>
        <a:prstGeom prst="rect"/>
      </spPr>
    </pic>
    <clientData/>
  </twoCellAnchor>
  <twoCellAnchor editAs="twoCell">
    <from>
      <col>21</col>
      <colOff>28575</colOff>
      <row>21</row>
      <rowOff>28575</rowOff>
    </from>
    <to>
      <col>21</col>
      <colOff>828675</colOff>
      <row>21</row>
      <rowOff>828675</rowOff>
    </to>
    <pic>
      <nvPicPr>
        <cNvPr id="19" name="Image 19" descr="Picture"/>
        <cNvPicPr/>
      </nvPicPr>
      <blipFill>
        <a:blip cstate="print" r:embed="rId19"/>
        <a:stretch>
          <a:fillRect/>
        </a:stretch>
      </blipFill>
      <spPr>
        <a:prstGeom prst="rect"/>
      </spPr>
    </pic>
    <clientData/>
  </twoCellAnchor>
  <twoCellAnchor editAs="twoCell">
    <from>
      <col>21</col>
      <colOff>28575</colOff>
      <row>22</row>
      <rowOff>28575</rowOff>
    </from>
    <to>
      <col>21</col>
      <colOff>828675</colOff>
      <row>22</row>
      <rowOff>828675</rowOff>
    </to>
    <pic>
      <nvPicPr>
        <cNvPr id="20" name="Image 20" descr="Picture"/>
        <cNvPicPr/>
      </nvPicPr>
      <blipFill>
        <a:blip cstate="print" r:embed="rId20"/>
        <a:stretch>
          <a:fillRect/>
        </a:stretch>
      </blipFill>
      <spPr>
        <a:prstGeom prst="rect"/>
      </spPr>
    </pic>
    <clientData/>
  </twoCellAnchor>
  <twoCellAnchor editAs="twoCell">
    <from>
      <col>21</col>
      <colOff>28575</colOff>
      <row>23</row>
      <rowOff>28575</rowOff>
    </from>
    <to>
      <col>21</col>
      <colOff>828675</colOff>
      <row>23</row>
      <rowOff>828675</rowOff>
    </to>
    <pic>
      <nvPicPr>
        <cNvPr id="21" name="Image 21" descr="Picture"/>
        <cNvPicPr/>
      </nvPicPr>
      <blipFill>
        <a:blip cstate="print" r:embed="rId21"/>
        <a:stretch>
          <a:fillRect/>
        </a:stretch>
      </blipFill>
      <spPr>
        <a:prstGeom prst="rect"/>
      </spPr>
    </pic>
    <clientData/>
  </twoCellAnchor>
  <twoCellAnchor editAs="twoCell">
    <from>
      <col>21</col>
      <colOff>28575</colOff>
      <row>24</row>
      <rowOff>28575</rowOff>
    </from>
    <to>
      <col>21</col>
      <colOff>828675</colOff>
      <row>24</row>
      <rowOff>828675</rowOff>
    </to>
    <pic>
      <nvPicPr>
        <cNvPr id="22" name="Image 22" descr="Picture"/>
        <cNvPicPr/>
      </nvPicPr>
      <blipFill>
        <a:blip cstate="print" r:embed="rId22"/>
        <a:stretch>
          <a:fillRect/>
        </a:stretch>
      </blipFill>
      <spPr>
        <a:prstGeom prst="rect"/>
      </spPr>
    </pic>
    <clientData/>
  </twoCellAnchor>
  <twoCellAnchor editAs="twoCell">
    <from>
      <col>21</col>
      <colOff>28575</colOff>
      <row>25</row>
      <rowOff>28575</rowOff>
    </from>
    <to>
      <col>21</col>
      <colOff>828675</colOff>
      <row>25</row>
      <rowOff>828675</rowOff>
    </to>
    <pic>
      <nvPicPr>
        <cNvPr id="23" name="Image 23" descr="Picture"/>
        <cNvPicPr/>
      </nvPicPr>
      <blipFill>
        <a:blip cstate="print" r:embed="rId23"/>
        <a:stretch>
          <a:fillRect/>
        </a:stretch>
      </blipFill>
      <spPr>
        <a:prstGeom prst="rect"/>
      </spPr>
    </pic>
    <clientData/>
  </twoCellAnchor>
  <twoCellAnchor editAs="twoCell">
    <from>
      <col>21</col>
      <colOff>28575</colOff>
      <row>26</row>
      <rowOff>28575</rowOff>
    </from>
    <to>
      <col>21</col>
      <colOff>828675</colOff>
      <row>26</row>
      <rowOff>828675</rowOff>
    </to>
    <pic>
      <nvPicPr>
        <cNvPr id="24" name="Image 24" descr="Picture"/>
        <cNvPicPr/>
      </nvPicPr>
      <blipFill>
        <a:blip cstate="print" r:embed="rId24"/>
        <a:stretch>
          <a:fillRect/>
        </a:stretch>
      </blipFill>
      <spPr>
        <a:prstGeom prst="rect"/>
      </spPr>
    </pic>
    <clientData/>
  </twoCellAnchor>
  <twoCellAnchor editAs="twoCell">
    <from>
      <col>21</col>
      <colOff>28575</colOff>
      <row>27</row>
      <rowOff>28575</rowOff>
    </from>
    <to>
      <col>21</col>
      <colOff>828675</colOff>
      <row>27</row>
      <rowOff>828675</rowOff>
    </to>
    <pic>
      <nvPicPr>
        <cNvPr id="25" name="Image 25" descr="Picture"/>
        <cNvPicPr/>
      </nvPicPr>
      <blipFill>
        <a:blip cstate="print" r:embed="rId25"/>
        <a:stretch>
          <a:fillRect/>
        </a:stretch>
      </blipFill>
      <spPr>
        <a:prstGeom prst="rect"/>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twoCell">
    <from>
      <col>21</col>
      <colOff>28575</colOff>
      <row>3</row>
      <rowOff>28575</rowOff>
    </from>
    <to>
      <col>21</col>
      <colOff>828675</colOff>
      <row>3</row>
      <rowOff>828675</rowOff>
    </to>
    <pic>
      <nvPicPr>
        <cNvPr id="1" name="Image 1" descr="Picture"/>
        <cNvPicPr/>
      </nvPicPr>
      <blipFill>
        <a:blip cstate="print" r:embed="rId1"/>
        <a:stretch>
          <a:fillRect/>
        </a:stretch>
      </blipFill>
      <spPr>
        <a:prstGeom prst="rect"/>
      </spPr>
    </pic>
    <clientData/>
  </twoCellAnchor>
  <twoCellAnchor editAs="twoCell">
    <from>
      <col>21</col>
      <colOff>28575</colOff>
      <row>4</row>
      <rowOff>28575</rowOff>
    </from>
    <to>
      <col>21</col>
      <colOff>828675</colOff>
      <row>4</row>
      <rowOff>828675</rowOff>
    </to>
    <pic>
      <nvPicPr>
        <cNvPr id="2" name="Image 2" descr="Picture"/>
        <cNvPicPr/>
      </nvPicPr>
      <blipFill>
        <a:blip cstate="print" r:embed="rId2"/>
        <a:stretch>
          <a:fillRect/>
        </a:stretch>
      </blipFill>
      <spPr>
        <a:prstGeom prst="rect"/>
      </spPr>
    </pic>
    <clientData/>
  </twoCellAnchor>
  <twoCellAnchor editAs="twoCell">
    <from>
      <col>21</col>
      <colOff>28575</colOff>
      <row>5</row>
      <rowOff>28575</rowOff>
    </from>
    <to>
      <col>21</col>
      <colOff>828675</colOff>
      <row>5</row>
      <rowOff>828675</rowOff>
    </to>
    <pic>
      <nvPicPr>
        <cNvPr id="3" name="Image 3" descr="Picture"/>
        <cNvPicPr/>
      </nvPicPr>
      <blipFill>
        <a:blip cstate="print" r:embed="rId3"/>
        <a:stretch>
          <a:fillRect/>
        </a:stretch>
      </blipFill>
      <spPr>
        <a:prstGeom prst="rect"/>
      </spPr>
    </pic>
    <clientData/>
  </twoCellAnchor>
  <twoCellAnchor editAs="twoCell">
    <from>
      <col>21</col>
      <colOff>28575</colOff>
      <row>6</row>
      <rowOff>28575</rowOff>
    </from>
    <to>
      <col>21</col>
      <colOff>828675</colOff>
      <row>6</row>
      <rowOff>828675</rowOff>
    </to>
    <pic>
      <nvPicPr>
        <cNvPr id="4" name="Image 4" descr="Picture"/>
        <cNvPicPr/>
      </nvPicPr>
      <blipFill>
        <a:blip cstate="print" r:embed="rId4"/>
        <a:stretch>
          <a:fillRect/>
        </a:stretch>
      </blipFill>
      <spPr>
        <a:prstGeom prst="rect"/>
      </spPr>
    </pic>
    <clientData/>
  </twoCellAnchor>
  <twoCellAnchor editAs="twoCell">
    <from>
      <col>21</col>
      <colOff>28575</colOff>
      <row>7</row>
      <rowOff>28575</rowOff>
    </from>
    <to>
      <col>21</col>
      <colOff>828675</colOff>
      <row>7</row>
      <rowOff>828675</rowOff>
    </to>
    <pic>
      <nvPicPr>
        <cNvPr id="5" name="Image 5" descr="Picture"/>
        <cNvPicPr/>
      </nvPicPr>
      <blipFill>
        <a:blip cstate="print" r:embed="rId5"/>
        <a:stretch>
          <a:fillRect/>
        </a:stretch>
      </blipFill>
      <spPr>
        <a:prstGeom prst="rect"/>
      </spPr>
    </pic>
    <clientData/>
  </twoCellAnchor>
  <twoCellAnchor editAs="twoCell">
    <from>
      <col>21</col>
      <colOff>28575</colOff>
      <row>8</row>
      <rowOff>28575</rowOff>
    </from>
    <to>
      <col>21</col>
      <colOff>828675</colOff>
      <row>8</row>
      <rowOff>828675</rowOff>
    </to>
    <pic>
      <nvPicPr>
        <cNvPr id="6" name="Image 6" descr="Picture"/>
        <cNvPicPr/>
      </nvPicPr>
      <blipFill>
        <a:blip cstate="print" r:embed="rId6"/>
        <a:stretch>
          <a:fillRect/>
        </a:stretch>
      </blipFill>
      <spPr>
        <a:prstGeom prst="rect"/>
      </spPr>
    </pic>
    <clientData/>
  </twoCellAnchor>
  <twoCellAnchor editAs="twoCell">
    <from>
      <col>21</col>
      <colOff>28575</colOff>
      <row>9</row>
      <rowOff>28575</rowOff>
    </from>
    <to>
      <col>21</col>
      <colOff>828675</colOff>
      <row>9</row>
      <rowOff>828675</rowOff>
    </to>
    <pic>
      <nvPicPr>
        <cNvPr id="7" name="Image 7" descr="Picture"/>
        <cNvPicPr/>
      </nvPicPr>
      <blipFill>
        <a:blip cstate="print" r:embed="rId7"/>
        <a:stretch>
          <a:fillRect/>
        </a:stretch>
      </blipFill>
      <spPr>
        <a:prstGeom prst="rect"/>
      </spPr>
    </pic>
    <clientData/>
  </twoCellAnchor>
  <twoCellAnchor editAs="twoCell">
    <from>
      <col>21</col>
      <colOff>28575</colOff>
      <row>10</row>
      <rowOff>28575</rowOff>
    </from>
    <to>
      <col>21</col>
      <colOff>828675</colOff>
      <row>10</row>
      <rowOff>828675</rowOff>
    </to>
    <pic>
      <nvPicPr>
        <cNvPr id="8" name="Image 8" descr="Picture"/>
        <cNvPicPr/>
      </nvPicPr>
      <blipFill>
        <a:blip cstate="print" r:embed="rId8"/>
        <a:stretch>
          <a:fillRect/>
        </a:stretch>
      </blipFill>
      <spPr>
        <a:prstGeom prst="rect"/>
      </spPr>
    </pic>
    <clientData/>
  </twoCellAnchor>
  <twoCellAnchor editAs="twoCell">
    <from>
      <col>21</col>
      <colOff>28575</colOff>
      <row>11</row>
      <rowOff>28575</rowOff>
    </from>
    <to>
      <col>21</col>
      <colOff>828675</colOff>
      <row>11</row>
      <rowOff>828675</rowOff>
    </to>
    <pic>
      <nvPicPr>
        <cNvPr id="9" name="Image 9" descr="Picture"/>
        <cNvPicPr/>
      </nvPicPr>
      <blipFill>
        <a:blip cstate="print" r:embed="rId9"/>
        <a:stretch>
          <a:fillRect/>
        </a:stretch>
      </blipFill>
      <spPr>
        <a:prstGeom prst="rect"/>
      </spPr>
    </pic>
    <clientData/>
  </twoCellAnchor>
  <twoCellAnchor editAs="twoCell">
    <from>
      <col>21</col>
      <colOff>28575</colOff>
      <row>12</row>
      <rowOff>28575</rowOff>
    </from>
    <to>
      <col>21</col>
      <colOff>828675</colOff>
      <row>12</row>
      <rowOff>828675</rowOff>
    </to>
    <pic>
      <nvPicPr>
        <cNvPr id="10" name="Image 10" descr="Picture"/>
        <cNvPicPr/>
      </nvPicPr>
      <blipFill>
        <a:blip cstate="print" r:embed="rId10"/>
        <a:stretch>
          <a:fillRect/>
        </a:stretch>
      </blipFill>
      <spPr>
        <a:prstGeom prst="rect"/>
      </spPr>
    </pic>
    <clientData/>
  </twoCellAnchor>
  <twoCellAnchor editAs="twoCell">
    <from>
      <col>21</col>
      <colOff>28575</colOff>
      <row>13</row>
      <rowOff>28575</rowOff>
    </from>
    <to>
      <col>21</col>
      <colOff>828675</colOff>
      <row>13</row>
      <rowOff>828675</rowOff>
    </to>
    <pic>
      <nvPicPr>
        <cNvPr id="11" name="Image 11" descr="Picture"/>
        <cNvPicPr/>
      </nvPicPr>
      <blipFill>
        <a:blip cstate="print" r:embed="rId11"/>
        <a:stretch>
          <a:fillRect/>
        </a:stretch>
      </blipFill>
      <spPr>
        <a:prstGeom prst="rect"/>
      </spPr>
    </pic>
    <clientData/>
  </twoCellAnchor>
  <twoCellAnchor editAs="twoCell">
    <from>
      <col>21</col>
      <colOff>28575</colOff>
      <row>14</row>
      <rowOff>28575</rowOff>
    </from>
    <to>
      <col>21</col>
      <colOff>828675</colOff>
      <row>14</row>
      <rowOff>828675</rowOff>
    </to>
    <pic>
      <nvPicPr>
        <cNvPr id="12" name="Image 12" descr="Picture"/>
        <cNvPicPr/>
      </nvPicPr>
      <blipFill>
        <a:blip cstate="print" r:embed="rId12"/>
        <a:stretch>
          <a:fillRect/>
        </a:stretch>
      </blipFill>
      <spPr>
        <a:prstGeom prst="rect"/>
      </spPr>
    </pic>
    <clientData/>
  </twoCellAnchor>
  <twoCellAnchor editAs="twoCell">
    <from>
      <col>21</col>
      <colOff>28575</colOff>
      <row>15</row>
      <rowOff>28575</rowOff>
    </from>
    <to>
      <col>21</col>
      <colOff>828675</colOff>
      <row>15</row>
      <rowOff>828675</rowOff>
    </to>
    <pic>
      <nvPicPr>
        <cNvPr id="13" name="Image 13" descr="Picture"/>
        <cNvPicPr/>
      </nvPicPr>
      <blipFill>
        <a:blip cstate="print" r:embed="rId13"/>
        <a:stretch>
          <a:fillRect/>
        </a:stretch>
      </blipFill>
      <spPr>
        <a:prstGeom prst="rect"/>
      </spPr>
    </pic>
    <clientData/>
  </twoCellAnchor>
  <twoCellAnchor editAs="twoCell">
    <from>
      <col>21</col>
      <colOff>28575</colOff>
      <row>16</row>
      <rowOff>28575</rowOff>
    </from>
    <to>
      <col>21</col>
      <colOff>828675</colOff>
      <row>16</row>
      <rowOff>828675</rowOff>
    </to>
    <pic>
      <nvPicPr>
        <cNvPr id="14" name="Image 14" descr="Picture"/>
        <cNvPicPr/>
      </nvPicPr>
      <blipFill>
        <a:blip cstate="print" r:embed="rId14"/>
        <a:stretch>
          <a:fillRect/>
        </a:stretch>
      </blipFill>
      <spPr>
        <a:prstGeom prst="rect"/>
      </spPr>
    </pic>
    <clientData/>
  </twoCellAnchor>
  <twoCellAnchor editAs="twoCell">
    <from>
      <col>21</col>
      <colOff>28575</colOff>
      <row>17</row>
      <rowOff>28575</rowOff>
    </from>
    <to>
      <col>21</col>
      <colOff>828675</colOff>
      <row>17</row>
      <rowOff>828675</rowOff>
    </to>
    <pic>
      <nvPicPr>
        <cNvPr id="15" name="Image 15" descr="Picture"/>
        <cNvPicPr/>
      </nvPicPr>
      <blipFill>
        <a:blip cstate="print" r:embed="rId15"/>
        <a:stretch>
          <a:fillRect/>
        </a:stretch>
      </blipFill>
      <spPr>
        <a:prstGeom prst="rect"/>
      </spPr>
    </pic>
    <clientData/>
  </twoCellAnchor>
  <twoCellAnchor editAs="twoCell">
    <from>
      <col>21</col>
      <colOff>28575</colOff>
      <row>18</row>
      <rowOff>28575</rowOff>
    </from>
    <to>
      <col>21</col>
      <colOff>828675</colOff>
      <row>18</row>
      <rowOff>828675</rowOff>
    </to>
    <pic>
      <nvPicPr>
        <cNvPr id="16" name="Image 16" descr="Picture"/>
        <cNvPicPr/>
      </nvPicPr>
      <blipFill>
        <a:blip cstate="print" r:embed="rId16"/>
        <a:stretch>
          <a:fillRect/>
        </a:stretch>
      </blipFill>
      <spPr>
        <a:prstGeom prst="rect"/>
      </spPr>
    </pic>
    <clientData/>
  </twoCellAnchor>
  <twoCellAnchor editAs="twoCell">
    <from>
      <col>21</col>
      <colOff>28575</colOff>
      <row>19</row>
      <rowOff>28575</rowOff>
    </from>
    <to>
      <col>21</col>
      <colOff>828675</colOff>
      <row>19</row>
      <rowOff>828675</rowOff>
    </to>
    <pic>
      <nvPicPr>
        <cNvPr id="17" name="Image 17" descr="Picture"/>
        <cNvPicPr/>
      </nvPicPr>
      <blipFill>
        <a:blip cstate="print" r:embed="rId17"/>
        <a:stretch>
          <a:fillRect/>
        </a:stretch>
      </blipFill>
      <spPr>
        <a:prstGeom prst="rect"/>
      </spPr>
    </pic>
    <clientData/>
  </twoCellAnchor>
  <twoCellAnchor editAs="twoCell">
    <from>
      <col>21</col>
      <colOff>28575</colOff>
      <row>20</row>
      <rowOff>28575</rowOff>
    </from>
    <to>
      <col>21</col>
      <colOff>828675</colOff>
      <row>20</row>
      <rowOff>828675</rowOff>
    </to>
    <pic>
      <nvPicPr>
        <cNvPr id="18" name="Image 18" descr="Picture"/>
        <cNvPicPr/>
      </nvPicPr>
      <blipFill>
        <a:blip cstate="print" r:embed="rId18"/>
        <a:stretch>
          <a:fillRect/>
        </a:stretch>
      </blipFill>
      <spPr>
        <a:prstGeom prst="rect"/>
      </spPr>
    </pic>
    <clientData/>
  </twoCellAnchor>
  <twoCellAnchor editAs="twoCell">
    <from>
      <col>21</col>
      <colOff>28575</colOff>
      <row>21</row>
      <rowOff>28575</rowOff>
    </from>
    <to>
      <col>21</col>
      <colOff>828675</colOff>
      <row>21</row>
      <rowOff>828675</rowOff>
    </to>
    <pic>
      <nvPicPr>
        <cNvPr id="19" name="Image 19" descr="Picture"/>
        <cNvPicPr/>
      </nvPicPr>
      <blipFill>
        <a:blip cstate="print" r:embed="rId19"/>
        <a:stretch>
          <a:fillRect/>
        </a:stretch>
      </blipFill>
      <spPr>
        <a:prstGeom prst="rect"/>
      </spPr>
    </pic>
    <clientData/>
  </twoCellAnchor>
  <twoCellAnchor editAs="twoCell">
    <from>
      <col>21</col>
      <colOff>28575</colOff>
      <row>22</row>
      <rowOff>28575</rowOff>
    </from>
    <to>
      <col>21</col>
      <colOff>828675</colOff>
      <row>22</row>
      <rowOff>828675</rowOff>
    </to>
    <pic>
      <nvPicPr>
        <cNvPr id="20" name="Image 20" descr="Picture"/>
        <cNvPicPr/>
      </nvPicPr>
      <blipFill>
        <a:blip cstate="print" r:embed="rId20"/>
        <a:stretch>
          <a:fillRect/>
        </a:stretch>
      </blipFill>
      <spPr>
        <a:prstGeom prst="rect"/>
      </spPr>
    </pic>
    <clientData/>
  </twoCellAnchor>
  <twoCellAnchor editAs="twoCell">
    <from>
      <col>21</col>
      <colOff>28575</colOff>
      <row>23</row>
      <rowOff>28575</rowOff>
    </from>
    <to>
      <col>21</col>
      <colOff>828675</colOff>
      <row>23</row>
      <rowOff>828675</rowOff>
    </to>
    <pic>
      <nvPicPr>
        <cNvPr id="21" name="Image 21" descr="Picture"/>
        <cNvPicPr/>
      </nvPicPr>
      <blipFill>
        <a:blip cstate="print" r:embed="rId21"/>
        <a:stretch>
          <a:fillRect/>
        </a:stretch>
      </blipFill>
      <spPr>
        <a:prstGeom prst="rect"/>
      </spPr>
    </pic>
    <clientData/>
  </twoCellAnchor>
  <twoCellAnchor editAs="twoCell">
    <from>
      <col>21</col>
      <colOff>28575</colOff>
      <row>24</row>
      <rowOff>28575</rowOff>
    </from>
    <to>
      <col>21</col>
      <colOff>828675</colOff>
      <row>24</row>
      <rowOff>828675</rowOff>
    </to>
    <pic>
      <nvPicPr>
        <cNvPr id="22" name="Image 22" descr="Picture"/>
        <cNvPicPr/>
      </nvPicPr>
      <blipFill>
        <a:blip cstate="print" r:embed="rId22"/>
        <a:stretch>
          <a:fillRect/>
        </a:stretch>
      </blipFill>
      <spPr>
        <a:prstGeom prst="rect"/>
      </spPr>
    </pic>
    <clientData/>
  </twoCellAnchor>
  <twoCellAnchor editAs="twoCell">
    <from>
      <col>21</col>
      <colOff>28575</colOff>
      <row>25</row>
      <rowOff>28575</rowOff>
    </from>
    <to>
      <col>21</col>
      <colOff>828675</colOff>
      <row>25</row>
      <rowOff>828675</rowOff>
    </to>
    <pic>
      <nvPicPr>
        <cNvPr id="23" name="Image 23" descr="Picture"/>
        <cNvPicPr/>
      </nvPicPr>
      <blipFill>
        <a:blip cstate="print" r:embed="rId23"/>
        <a:stretch>
          <a:fillRect/>
        </a:stretch>
      </blipFill>
      <spPr>
        <a:prstGeom prst="rect"/>
      </spPr>
    </pic>
    <clientData/>
  </twoCellAnchor>
  <twoCellAnchor editAs="twoCell">
    <from>
      <col>21</col>
      <colOff>28575</colOff>
      <row>26</row>
      <rowOff>28575</rowOff>
    </from>
    <to>
      <col>21</col>
      <colOff>828675</colOff>
      <row>26</row>
      <rowOff>828675</rowOff>
    </to>
    <pic>
      <nvPicPr>
        <cNvPr id="24" name="Image 24" descr="Picture"/>
        <cNvPicPr/>
      </nvPicPr>
      <blipFill>
        <a:blip cstate="print" r:embed="rId24"/>
        <a:stretch>
          <a:fillRect/>
        </a:stretch>
      </blipFill>
      <spPr>
        <a:prstGeom prst="rect"/>
      </spPr>
    </pic>
    <clientData/>
  </twoCellAnchor>
  <twoCellAnchor editAs="twoCell">
    <from>
      <col>21</col>
      <colOff>28575</colOff>
      <row>27</row>
      <rowOff>28575</rowOff>
    </from>
    <to>
      <col>21</col>
      <colOff>828675</colOff>
      <row>27</row>
      <rowOff>828675</rowOff>
    </to>
    <pic>
      <nvPicPr>
        <cNvPr id="25" name="Image 25" descr="Picture"/>
        <cNvPicPr/>
      </nvPicPr>
      <blipFill>
        <a:blip cstate="print" r:embed="rId25"/>
        <a:stretch>
          <a:fillRect/>
        </a:stretch>
      </blipFill>
      <spPr>
        <a:prstGeom prst="rect"/>
      </spPr>
    </pic>
    <clientData/>
  </twoCellAnchor>
  <twoCellAnchor editAs="twoCell">
    <from>
      <col>21</col>
      <colOff>28575</colOff>
      <row>28</row>
      <rowOff>28575</rowOff>
    </from>
    <to>
      <col>21</col>
      <colOff>828675</colOff>
      <row>28</row>
      <rowOff>828675</rowOff>
    </to>
    <pic>
      <nvPicPr>
        <cNvPr id="26" name="Image 26" descr="Picture"/>
        <cNvPicPr/>
      </nvPicPr>
      <blipFill>
        <a:blip cstate="print" r:embed="rId26"/>
        <a:stretch>
          <a:fillRect/>
        </a:stretch>
      </blipFill>
      <spPr>
        <a:prstGeom prst="rect"/>
      </spPr>
    </pic>
    <clientData/>
  </twoCellAnchor>
  <twoCellAnchor editAs="twoCell">
    <from>
      <col>21</col>
      <colOff>28575</colOff>
      <row>29</row>
      <rowOff>28575</rowOff>
    </from>
    <to>
      <col>21</col>
      <colOff>828675</colOff>
      <row>29</row>
      <rowOff>828675</rowOff>
    </to>
    <pic>
      <nvPicPr>
        <cNvPr id="27" name="Image 27" descr="Picture"/>
        <cNvPicPr/>
      </nvPicPr>
      <blipFill>
        <a:blip cstate="print" r:embed="rId27"/>
        <a:stretch>
          <a:fillRect/>
        </a:stretch>
      </blipFill>
      <spPr>
        <a:prstGeom prst="rect"/>
      </spPr>
    </pic>
    <clientData/>
  </twoCellAnchor>
  <twoCellAnchor editAs="twoCell">
    <from>
      <col>21</col>
      <colOff>28575</colOff>
      <row>30</row>
      <rowOff>28575</rowOff>
    </from>
    <to>
      <col>21</col>
      <colOff>828675</colOff>
      <row>30</row>
      <rowOff>828675</rowOff>
    </to>
    <pic>
      <nvPicPr>
        <cNvPr id="28" name="Image 28" descr="Picture"/>
        <cNvPicPr/>
      </nvPicPr>
      <blipFill>
        <a:blip cstate="print" r:embed="rId28"/>
        <a:stretch>
          <a:fillRect/>
        </a:stretch>
      </blipFill>
      <spPr>
        <a:prstGeom prst="rect"/>
      </spPr>
    </pic>
    <clientData/>
  </twoCellAnchor>
  <twoCellAnchor editAs="twoCell">
    <from>
      <col>21</col>
      <colOff>28575</colOff>
      <row>31</row>
      <rowOff>28575</rowOff>
    </from>
    <to>
      <col>21</col>
      <colOff>828675</colOff>
      <row>31</row>
      <rowOff>828675</rowOff>
    </to>
    <pic>
      <nvPicPr>
        <cNvPr id="29" name="Image 29" descr="Picture"/>
        <cNvPicPr/>
      </nvPicPr>
      <blipFill>
        <a:blip cstate="print" r:embed="rId29"/>
        <a:stretch>
          <a:fillRect/>
        </a:stretch>
      </blipFill>
      <spPr>
        <a:prstGeom prst="rect"/>
      </spPr>
    </pic>
    <clientData/>
  </twoCellAnchor>
  <twoCellAnchor editAs="twoCell">
    <from>
      <col>21</col>
      <colOff>28575</colOff>
      <row>32</row>
      <rowOff>28575</rowOff>
    </from>
    <to>
      <col>21</col>
      <colOff>828675</colOff>
      <row>32</row>
      <rowOff>828675</rowOff>
    </to>
    <pic>
      <nvPicPr>
        <cNvPr id="30" name="Image 30" descr="Picture"/>
        <cNvPicPr/>
      </nvPicPr>
      <blipFill>
        <a:blip cstate="print" r:embed="rId30"/>
        <a:stretch>
          <a:fillRect/>
        </a:stretch>
      </blipFill>
      <spPr>
        <a:prstGeom prst="rect"/>
      </spPr>
    </pic>
    <clientData/>
  </twoCellAnchor>
  <twoCellAnchor editAs="twoCell">
    <from>
      <col>21</col>
      <colOff>28575</colOff>
      <row>33</row>
      <rowOff>28575</rowOff>
    </from>
    <to>
      <col>21</col>
      <colOff>828675</colOff>
      <row>33</row>
      <rowOff>828675</rowOff>
    </to>
    <pic>
      <nvPicPr>
        <cNvPr id="31" name="Image 31" descr="Picture"/>
        <cNvPicPr/>
      </nvPicPr>
      <blipFill>
        <a:blip cstate="print" r:embed="rId31"/>
        <a:stretch>
          <a:fillRect/>
        </a:stretch>
      </blipFill>
      <spPr>
        <a:prstGeom prst="rect"/>
      </spPr>
    </pic>
    <clientData/>
  </twoCellAnchor>
  <twoCellAnchor editAs="twoCell">
    <from>
      <col>21</col>
      <colOff>28575</colOff>
      <row>34</row>
      <rowOff>28575</rowOff>
    </from>
    <to>
      <col>21</col>
      <colOff>828675</colOff>
      <row>34</row>
      <rowOff>828675</rowOff>
    </to>
    <pic>
      <nvPicPr>
        <cNvPr id="32" name="Image 32" descr="Picture"/>
        <cNvPicPr/>
      </nvPicPr>
      <blipFill>
        <a:blip cstate="print" r:embed="rId32"/>
        <a:stretch>
          <a:fillRect/>
        </a:stretch>
      </blipFill>
      <spPr>
        <a:prstGeom prst="rect"/>
      </spPr>
    </pic>
    <clientData/>
  </twoCellAnchor>
  <twoCellAnchor editAs="twoCell">
    <from>
      <col>21</col>
      <colOff>28575</colOff>
      <row>35</row>
      <rowOff>28575</rowOff>
    </from>
    <to>
      <col>21</col>
      <colOff>828675</colOff>
      <row>35</row>
      <rowOff>828675</rowOff>
    </to>
    <pic>
      <nvPicPr>
        <cNvPr id="33" name="Image 33" descr="Picture"/>
        <cNvPicPr/>
      </nvPicPr>
      <blipFill>
        <a:blip cstate="print" r:embed="rId33"/>
        <a:stretch>
          <a:fillRect/>
        </a:stretch>
      </blipFill>
      <spPr>
        <a:prstGeom prst="rect"/>
      </spPr>
    </pic>
    <clientData/>
  </twoCellAnchor>
  <twoCellAnchor editAs="twoCell">
    <from>
      <col>21</col>
      <colOff>28575</colOff>
      <row>36</row>
      <rowOff>28575</rowOff>
    </from>
    <to>
      <col>21</col>
      <colOff>828675</colOff>
      <row>36</row>
      <rowOff>828675</rowOff>
    </to>
    <pic>
      <nvPicPr>
        <cNvPr id="34" name="Image 34" descr="Picture"/>
        <cNvPicPr/>
      </nvPicPr>
      <blipFill>
        <a:blip cstate="print" r:embed="rId34"/>
        <a:stretch>
          <a:fillRect/>
        </a:stretch>
      </blipFill>
      <spPr>
        <a:prstGeom prst="rect"/>
      </spPr>
    </pic>
    <clientData/>
  </twoCellAnchor>
  <twoCellAnchor editAs="twoCell">
    <from>
      <col>21</col>
      <colOff>28575</colOff>
      <row>37</row>
      <rowOff>28575</rowOff>
    </from>
    <to>
      <col>21</col>
      <colOff>828675</colOff>
      <row>37</row>
      <rowOff>828675</rowOff>
    </to>
    <pic>
      <nvPicPr>
        <cNvPr id="35" name="Image 35" descr="Picture"/>
        <cNvPicPr/>
      </nvPicPr>
      <blipFill>
        <a:blip cstate="print" r:embed="rId35"/>
        <a:stretch>
          <a:fillRect/>
        </a:stretch>
      </blipFill>
      <spPr>
        <a:prstGeom prst="rect"/>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twoCell">
    <from>
      <col>21</col>
      <colOff>28575</colOff>
      <row>3</row>
      <rowOff>28575</rowOff>
    </from>
    <to>
      <col>21</col>
      <colOff>828675</colOff>
      <row>3</row>
      <rowOff>828675</rowOff>
    </to>
    <pic>
      <nvPicPr>
        <cNvPr id="1" name="Image 1" descr="Picture"/>
        <cNvPicPr/>
      </nvPicPr>
      <blipFill>
        <a:blip cstate="print" r:embed="rId1"/>
        <a:stretch>
          <a:fillRect/>
        </a:stretch>
      </blipFill>
      <spPr>
        <a:prstGeom prst="rect"/>
      </spPr>
    </pic>
    <clientData/>
  </twoCellAnchor>
  <twoCellAnchor editAs="twoCell">
    <from>
      <col>21</col>
      <colOff>28575</colOff>
      <row>4</row>
      <rowOff>28575</rowOff>
    </from>
    <to>
      <col>21</col>
      <colOff>828675</colOff>
      <row>4</row>
      <rowOff>828675</rowOff>
    </to>
    <pic>
      <nvPicPr>
        <cNvPr id="2" name="Image 2" descr="Picture"/>
        <cNvPicPr/>
      </nvPicPr>
      <blipFill>
        <a:blip cstate="print" r:embed="rId2"/>
        <a:stretch>
          <a:fillRect/>
        </a:stretch>
      </blipFill>
      <spPr>
        <a:prstGeom prst="rect"/>
      </spPr>
    </pic>
    <clientData/>
  </twoCellAnchor>
  <twoCellAnchor editAs="twoCell">
    <from>
      <col>21</col>
      <colOff>28575</colOff>
      <row>5</row>
      <rowOff>28575</rowOff>
    </from>
    <to>
      <col>21</col>
      <colOff>828675</colOff>
      <row>5</row>
      <rowOff>828675</rowOff>
    </to>
    <pic>
      <nvPicPr>
        <cNvPr id="3" name="Image 3" descr="Picture"/>
        <cNvPicPr/>
      </nvPicPr>
      <blipFill>
        <a:blip cstate="print" r:embed="rId3"/>
        <a:stretch>
          <a:fillRect/>
        </a:stretch>
      </blipFill>
      <spPr>
        <a:prstGeom prst="rect"/>
      </spPr>
    </pic>
    <clientData/>
  </twoCellAnchor>
  <twoCellAnchor editAs="twoCell">
    <from>
      <col>21</col>
      <colOff>28575</colOff>
      <row>6</row>
      <rowOff>28575</rowOff>
    </from>
    <to>
      <col>21</col>
      <colOff>828675</colOff>
      <row>6</row>
      <rowOff>828675</rowOff>
    </to>
    <pic>
      <nvPicPr>
        <cNvPr id="4" name="Image 4" descr="Picture"/>
        <cNvPicPr/>
      </nvPicPr>
      <blipFill>
        <a:blip cstate="print" r:embed="rId4"/>
        <a:stretch>
          <a:fillRect/>
        </a:stretch>
      </blipFill>
      <spPr>
        <a:prstGeom prst="rect"/>
      </spPr>
    </pic>
    <clientData/>
  </twoCellAnchor>
  <twoCellAnchor editAs="twoCell">
    <from>
      <col>21</col>
      <colOff>28575</colOff>
      <row>7</row>
      <rowOff>28575</rowOff>
    </from>
    <to>
      <col>21</col>
      <colOff>828675</colOff>
      <row>7</row>
      <rowOff>828675</rowOff>
    </to>
    <pic>
      <nvPicPr>
        <cNvPr id="5" name="Image 5" descr="Picture"/>
        <cNvPicPr/>
      </nvPicPr>
      <blipFill>
        <a:blip cstate="print" r:embed="rId5"/>
        <a:stretch>
          <a:fillRect/>
        </a:stretch>
      </blipFill>
      <spPr>
        <a:prstGeom prst="rect"/>
      </spPr>
    </pic>
    <clientData/>
  </twoCellAnchor>
  <twoCellAnchor editAs="twoCell">
    <from>
      <col>21</col>
      <colOff>28575</colOff>
      <row>8</row>
      <rowOff>28575</rowOff>
    </from>
    <to>
      <col>21</col>
      <colOff>828675</colOff>
      <row>8</row>
      <rowOff>828675</rowOff>
    </to>
    <pic>
      <nvPicPr>
        <cNvPr id="6" name="Image 6" descr="Picture"/>
        <cNvPicPr/>
      </nvPicPr>
      <blipFill>
        <a:blip cstate="print" r:embed="rId6"/>
        <a:stretch>
          <a:fillRect/>
        </a:stretch>
      </blipFill>
      <spPr>
        <a:prstGeom prst="rect"/>
      </spPr>
    </pic>
    <clientData/>
  </twoCellAnchor>
  <twoCellAnchor editAs="twoCell">
    <from>
      <col>21</col>
      <colOff>28575</colOff>
      <row>9</row>
      <rowOff>28575</rowOff>
    </from>
    <to>
      <col>21</col>
      <colOff>828675</colOff>
      <row>9</row>
      <rowOff>828675</rowOff>
    </to>
    <pic>
      <nvPicPr>
        <cNvPr id="7" name="Image 7" descr="Picture"/>
        <cNvPicPr/>
      </nvPicPr>
      <blipFill>
        <a:blip cstate="print" r:embed="rId7"/>
        <a:stretch>
          <a:fillRect/>
        </a:stretch>
      </blipFill>
      <spPr>
        <a:prstGeom prst="rect"/>
      </spPr>
    </pic>
    <clientData/>
  </twoCellAnchor>
  <twoCellAnchor editAs="twoCell">
    <from>
      <col>21</col>
      <colOff>28575</colOff>
      <row>10</row>
      <rowOff>28575</rowOff>
    </from>
    <to>
      <col>21</col>
      <colOff>828675</colOff>
      <row>10</row>
      <rowOff>828675</rowOff>
    </to>
    <pic>
      <nvPicPr>
        <cNvPr id="8" name="Image 8" descr="Picture"/>
        <cNvPicPr/>
      </nvPicPr>
      <blipFill>
        <a:blip cstate="print" r:embed="rId8"/>
        <a:stretch>
          <a:fillRect/>
        </a:stretch>
      </blipFill>
      <spPr>
        <a:prstGeom prst="rect"/>
      </spPr>
    </pic>
    <clientData/>
  </twoCellAnchor>
  <twoCellAnchor editAs="twoCell">
    <from>
      <col>21</col>
      <colOff>28575</colOff>
      <row>11</row>
      <rowOff>28575</rowOff>
    </from>
    <to>
      <col>21</col>
      <colOff>828675</colOff>
      <row>11</row>
      <rowOff>828675</rowOff>
    </to>
    <pic>
      <nvPicPr>
        <cNvPr id="9" name="Image 9" descr="Picture"/>
        <cNvPicPr/>
      </nvPicPr>
      <blipFill>
        <a:blip cstate="print" r:embed="rId9"/>
        <a:stretch>
          <a:fillRect/>
        </a:stretch>
      </blipFill>
      <spPr>
        <a:prstGeom prst="rect"/>
      </spPr>
    </pic>
    <clientData/>
  </twoCellAnchor>
  <twoCellAnchor editAs="twoCell">
    <from>
      <col>21</col>
      <colOff>28575</colOff>
      <row>12</row>
      <rowOff>28575</rowOff>
    </from>
    <to>
      <col>21</col>
      <colOff>828675</colOff>
      <row>12</row>
      <rowOff>828675</rowOff>
    </to>
    <pic>
      <nvPicPr>
        <cNvPr id="10" name="Image 10" descr="Picture"/>
        <cNvPicPr/>
      </nvPicPr>
      <blipFill>
        <a:blip cstate="print" r:embed="rId10"/>
        <a:stretch>
          <a:fillRect/>
        </a:stretch>
      </blipFill>
      <spPr>
        <a:prstGeom prst="rect"/>
      </spPr>
    </pic>
    <clientData/>
  </twoCellAnchor>
  <twoCellAnchor editAs="twoCell">
    <from>
      <col>21</col>
      <colOff>28575</colOff>
      <row>13</row>
      <rowOff>28575</rowOff>
    </from>
    <to>
      <col>21</col>
      <colOff>828675</colOff>
      <row>13</row>
      <rowOff>828675</rowOff>
    </to>
    <pic>
      <nvPicPr>
        <cNvPr id="11" name="Image 11" descr="Picture"/>
        <cNvPicPr/>
      </nvPicPr>
      <blipFill>
        <a:blip cstate="print" r:embed="rId11"/>
        <a:stretch>
          <a:fillRect/>
        </a:stretch>
      </blipFill>
      <spPr>
        <a:prstGeom prst="rect"/>
      </spPr>
    </pic>
    <clientData/>
  </twoCellAnchor>
  <twoCellAnchor editAs="twoCell">
    <from>
      <col>21</col>
      <colOff>28575</colOff>
      <row>14</row>
      <rowOff>28575</rowOff>
    </from>
    <to>
      <col>21</col>
      <colOff>828675</colOff>
      <row>14</row>
      <rowOff>828675</rowOff>
    </to>
    <pic>
      <nvPicPr>
        <cNvPr id="12" name="Image 12" descr="Picture"/>
        <cNvPicPr/>
      </nvPicPr>
      <blipFill>
        <a:blip cstate="print" r:embed="rId12"/>
        <a:stretch>
          <a:fillRect/>
        </a:stretch>
      </blipFill>
      <spPr>
        <a:prstGeom prst="rect"/>
      </spPr>
    </pic>
    <clientData/>
  </twoCellAnchor>
  <twoCellAnchor editAs="twoCell">
    <from>
      <col>21</col>
      <colOff>28575</colOff>
      <row>15</row>
      <rowOff>28575</rowOff>
    </from>
    <to>
      <col>21</col>
      <colOff>828675</colOff>
      <row>15</row>
      <rowOff>828675</rowOff>
    </to>
    <pic>
      <nvPicPr>
        <cNvPr id="13" name="Image 13" descr="Picture"/>
        <cNvPicPr/>
      </nvPicPr>
      <blipFill>
        <a:blip cstate="print" r:embed="rId13"/>
        <a:stretch>
          <a:fillRect/>
        </a:stretch>
      </blipFill>
      <spPr>
        <a:prstGeom prst="rect"/>
      </spPr>
    </pic>
    <clientData/>
  </twoCellAnchor>
  <twoCellAnchor editAs="twoCell">
    <from>
      <col>21</col>
      <colOff>28575</colOff>
      <row>16</row>
      <rowOff>28575</rowOff>
    </from>
    <to>
      <col>21</col>
      <colOff>828675</colOff>
      <row>16</row>
      <rowOff>828675</rowOff>
    </to>
    <pic>
      <nvPicPr>
        <cNvPr id="14" name="Image 14" descr="Picture"/>
        <cNvPicPr/>
      </nvPicPr>
      <blipFill>
        <a:blip cstate="print" r:embed="rId14"/>
        <a:stretch>
          <a:fillRect/>
        </a:stretch>
      </blipFill>
      <spPr>
        <a:prstGeom prst="rect"/>
      </spPr>
    </pic>
    <clientData/>
  </twoCellAnchor>
  <twoCellAnchor editAs="twoCell">
    <from>
      <col>21</col>
      <colOff>28575</colOff>
      <row>17</row>
      <rowOff>28575</rowOff>
    </from>
    <to>
      <col>21</col>
      <colOff>828675</colOff>
      <row>17</row>
      <rowOff>828675</rowOff>
    </to>
    <pic>
      <nvPicPr>
        <cNvPr id="15" name="Image 15" descr="Picture"/>
        <cNvPicPr/>
      </nvPicPr>
      <blipFill>
        <a:blip cstate="print" r:embed="rId15"/>
        <a:stretch>
          <a:fillRect/>
        </a:stretch>
      </blipFill>
      <spPr>
        <a:prstGeom prst="rect"/>
      </spPr>
    </pic>
    <clientData/>
  </twoCellAnchor>
  <twoCellAnchor editAs="twoCell">
    <from>
      <col>21</col>
      <colOff>28575</colOff>
      <row>18</row>
      <rowOff>28575</rowOff>
    </from>
    <to>
      <col>21</col>
      <colOff>828675</colOff>
      <row>18</row>
      <rowOff>828675</rowOff>
    </to>
    <pic>
      <nvPicPr>
        <cNvPr id="16" name="Image 16" descr="Picture"/>
        <cNvPicPr/>
      </nvPicPr>
      <blipFill>
        <a:blip cstate="print" r:embed="rId16"/>
        <a:stretch>
          <a:fillRect/>
        </a:stretch>
      </blipFill>
      <spPr>
        <a:prstGeom prst="rect"/>
      </spPr>
    </pic>
    <clientData/>
  </twoCellAnchor>
  <twoCellAnchor editAs="twoCell">
    <from>
      <col>21</col>
      <colOff>28575</colOff>
      <row>19</row>
      <rowOff>28575</rowOff>
    </from>
    <to>
      <col>21</col>
      <colOff>828675</colOff>
      <row>19</row>
      <rowOff>828675</rowOff>
    </to>
    <pic>
      <nvPicPr>
        <cNvPr id="17" name="Image 17" descr="Picture"/>
        <cNvPicPr/>
      </nvPicPr>
      <blipFill>
        <a:blip cstate="print" r:embed="rId17"/>
        <a:stretch>
          <a:fillRect/>
        </a:stretch>
      </blipFill>
      <spPr>
        <a:prstGeom prst="rect"/>
      </spPr>
    </pic>
    <clientData/>
  </twoCellAnchor>
  <twoCellAnchor editAs="twoCell">
    <from>
      <col>21</col>
      <colOff>28575</colOff>
      <row>20</row>
      <rowOff>28575</rowOff>
    </from>
    <to>
      <col>21</col>
      <colOff>828675</colOff>
      <row>20</row>
      <rowOff>828675</rowOff>
    </to>
    <pic>
      <nvPicPr>
        <cNvPr id="18" name="Image 18" descr="Picture"/>
        <cNvPicPr/>
      </nvPicPr>
      <blipFill>
        <a:blip cstate="print" r:embed="rId18"/>
        <a:stretch>
          <a:fillRect/>
        </a:stretch>
      </blipFill>
      <spPr>
        <a:prstGeom prst="rect"/>
      </spPr>
    </pic>
    <clientData/>
  </twoCellAnchor>
  <twoCellAnchor editAs="twoCell">
    <from>
      <col>21</col>
      <colOff>28575</colOff>
      <row>21</row>
      <rowOff>28575</rowOff>
    </from>
    <to>
      <col>21</col>
      <colOff>828675</colOff>
      <row>21</row>
      <rowOff>828675</rowOff>
    </to>
    <pic>
      <nvPicPr>
        <cNvPr id="19" name="Image 19" descr="Picture"/>
        <cNvPicPr/>
      </nvPicPr>
      <blipFill>
        <a:blip cstate="print" r:embed="rId19"/>
        <a:stretch>
          <a:fillRect/>
        </a:stretch>
      </blipFill>
      <spPr>
        <a:prstGeom prst="rect"/>
      </spPr>
    </pic>
    <clientData/>
  </twoCellAnchor>
  <twoCellAnchor editAs="twoCell">
    <from>
      <col>21</col>
      <colOff>28575</colOff>
      <row>22</row>
      <rowOff>28575</rowOff>
    </from>
    <to>
      <col>21</col>
      <colOff>828675</colOff>
      <row>22</row>
      <rowOff>828675</rowOff>
    </to>
    <pic>
      <nvPicPr>
        <cNvPr id="20" name="Image 20" descr="Picture"/>
        <cNvPicPr/>
      </nvPicPr>
      <blipFill>
        <a:blip cstate="print" r:embed="rId20"/>
        <a:stretch>
          <a:fillRect/>
        </a:stretch>
      </blipFill>
      <spPr>
        <a:prstGeom prst="rect"/>
      </spPr>
    </pic>
    <clientData/>
  </twoCellAnchor>
  <twoCellAnchor editAs="twoCell">
    <from>
      <col>21</col>
      <colOff>28575</colOff>
      <row>23</row>
      <rowOff>28575</rowOff>
    </from>
    <to>
      <col>21</col>
      <colOff>828675</colOff>
      <row>23</row>
      <rowOff>828675</rowOff>
    </to>
    <pic>
      <nvPicPr>
        <cNvPr id="21" name="Image 21" descr="Picture"/>
        <cNvPicPr/>
      </nvPicPr>
      <blipFill>
        <a:blip cstate="print" r:embed="rId21"/>
        <a:stretch>
          <a:fillRect/>
        </a:stretch>
      </blipFill>
      <spPr>
        <a:prstGeom prst="rect"/>
      </spPr>
    </pic>
    <clientData/>
  </twoCellAnchor>
  <twoCellAnchor editAs="twoCell">
    <from>
      <col>21</col>
      <colOff>28575</colOff>
      <row>24</row>
      <rowOff>28575</rowOff>
    </from>
    <to>
      <col>21</col>
      <colOff>828675</colOff>
      <row>24</row>
      <rowOff>828675</rowOff>
    </to>
    <pic>
      <nvPicPr>
        <cNvPr id="22" name="Image 22" descr="Picture"/>
        <cNvPicPr/>
      </nvPicPr>
      <blipFill>
        <a:blip cstate="print" r:embed="rId22"/>
        <a:stretch>
          <a:fillRect/>
        </a:stretch>
      </blipFill>
      <spPr>
        <a:prstGeom prst="rect"/>
      </spPr>
    </pic>
    <clientData/>
  </twoCellAnchor>
  <twoCellAnchor editAs="twoCell">
    <from>
      <col>21</col>
      <colOff>28575</colOff>
      <row>25</row>
      <rowOff>28575</rowOff>
    </from>
    <to>
      <col>21</col>
      <colOff>828675</colOff>
      <row>25</row>
      <rowOff>828675</rowOff>
    </to>
    <pic>
      <nvPicPr>
        <cNvPr id="23" name="Image 23" descr="Picture"/>
        <cNvPicPr/>
      </nvPicPr>
      <blipFill>
        <a:blip cstate="print" r:embed="rId23"/>
        <a:stretch>
          <a:fillRect/>
        </a:stretch>
      </blipFill>
      <spPr>
        <a:prstGeom prst="rect"/>
      </spPr>
    </pic>
    <clientData/>
  </twoCellAnchor>
  <twoCellAnchor editAs="twoCell">
    <from>
      <col>21</col>
      <colOff>28575</colOff>
      <row>26</row>
      <rowOff>28575</rowOff>
    </from>
    <to>
      <col>21</col>
      <colOff>828675</colOff>
      <row>26</row>
      <rowOff>828675</rowOff>
    </to>
    <pic>
      <nvPicPr>
        <cNvPr id="24" name="Image 24" descr="Picture"/>
        <cNvPicPr/>
      </nvPicPr>
      <blipFill>
        <a:blip cstate="print" r:embed="rId24"/>
        <a:stretch>
          <a:fillRect/>
        </a:stretch>
      </blipFill>
      <spPr>
        <a:prstGeom prst="rect"/>
      </spPr>
    </pic>
    <clientData/>
  </twoCellAnchor>
  <twoCellAnchor editAs="twoCell">
    <from>
      <col>21</col>
      <colOff>28575</colOff>
      <row>27</row>
      <rowOff>28575</rowOff>
    </from>
    <to>
      <col>21</col>
      <colOff>828675</colOff>
      <row>27</row>
      <rowOff>828675</rowOff>
    </to>
    <pic>
      <nvPicPr>
        <cNvPr id="25" name="Image 25" descr="Picture"/>
        <cNvPicPr/>
      </nvPicPr>
      <blipFill>
        <a:blip cstate="print" r:embed="rId25"/>
        <a:stretch>
          <a:fillRect/>
        </a:stretch>
      </blipFill>
      <spPr>
        <a:prstGeom prst="rect"/>
      </spPr>
    </pic>
    <clientData/>
  </twoCellAnchor>
  <twoCellAnchor editAs="twoCell">
    <from>
      <col>21</col>
      <colOff>28575</colOff>
      <row>28</row>
      <rowOff>28575</rowOff>
    </from>
    <to>
      <col>21</col>
      <colOff>828675</colOff>
      <row>28</row>
      <rowOff>828675</rowOff>
    </to>
    <pic>
      <nvPicPr>
        <cNvPr id="26" name="Image 26" descr="Picture"/>
        <cNvPicPr/>
      </nvPicPr>
      <blipFill>
        <a:blip cstate="print" r:embed="rId26"/>
        <a:stretch>
          <a:fillRect/>
        </a:stretch>
      </blipFill>
      <spPr>
        <a:prstGeom prst="rect"/>
      </spPr>
    </pic>
    <clientData/>
  </twoCellAnchor>
  <twoCellAnchor editAs="twoCell">
    <from>
      <col>21</col>
      <colOff>28575</colOff>
      <row>29</row>
      <rowOff>28575</rowOff>
    </from>
    <to>
      <col>21</col>
      <colOff>828675</colOff>
      <row>29</row>
      <rowOff>828675</rowOff>
    </to>
    <pic>
      <nvPicPr>
        <cNvPr id="27" name="Image 27" descr="Picture"/>
        <cNvPicPr/>
      </nvPicPr>
      <blipFill>
        <a:blip cstate="print" r:embed="rId27"/>
        <a:stretch>
          <a:fillRect/>
        </a:stretch>
      </blipFill>
      <spPr>
        <a:prstGeom prst="rect"/>
      </spPr>
    </pic>
    <clientData/>
  </twoCellAnchor>
  <twoCellAnchor editAs="twoCell">
    <from>
      <col>21</col>
      <colOff>28575</colOff>
      <row>30</row>
      <rowOff>28575</rowOff>
    </from>
    <to>
      <col>21</col>
      <colOff>828675</colOff>
      <row>30</row>
      <rowOff>828675</rowOff>
    </to>
    <pic>
      <nvPicPr>
        <cNvPr id="28" name="Image 28" descr="Picture"/>
        <cNvPicPr/>
      </nvPicPr>
      <blipFill>
        <a:blip cstate="print" r:embed="rId28"/>
        <a:stretch>
          <a:fillRect/>
        </a:stretch>
      </blipFill>
      <spPr>
        <a:prstGeom prst="rect"/>
      </spPr>
    </pic>
    <clientData/>
  </twoCellAnchor>
  <twoCellAnchor editAs="twoCell">
    <from>
      <col>21</col>
      <colOff>28575</colOff>
      <row>31</row>
      <rowOff>28575</rowOff>
    </from>
    <to>
      <col>21</col>
      <colOff>828675</colOff>
      <row>31</row>
      <rowOff>828675</rowOff>
    </to>
    <pic>
      <nvPicPr>
        <cNvPr id="29" name="Image 29" descr="Picture"/>
        <cNvPicPr/>
      </nvPicPr>
      <blipFill>
        <a:blip cstate="print" r:embed="rId29"/>
        <a:stretch>
          <a:fillRect/>
        </a:stretch>
      </blipFill>
      <spPr>
        <a:prstGeom prst="rect"/>
      </spPr>
    </pic>
    <clientData/>
  </twoCellAnchor>
  <twoCellAnchor editAs="twoCell">
    <from>
      <col>21</col>
      <colOff>28575</colOff>
      <row>32</row>
      <rowOff>28575</rowOff>
    </from>
    <to>
      <col>21</col>
      <colOff>828675</colOff>
      <row>32</row>
      <rowOff>828675</rowOff>
    </to>
    <pic>
      <nvPicPr>
        <cNvPr id="30" name="Image 30" descr="Picture"/>
        <cNvPicPr/>
      </nvPicPr>
      <blipFill>
        <a:blip cstate="print" r:embed="rId30"/>
        <a:stretch>
          <a:fillRect/>
        </a:stretch>
      </blipFill>
      <spPr>
        <a:prstGeom prst="rect"/>
      </spPr>
    </pic>
    <clientData/>
  </twoCellAnchor>
  <twoCellAnchor editAs="twoCell">
    <from>
      <col>21</col>
      <colOff>28575</colOff>
      <row>33</row>
      <rowOff>28575</rowOff>
    </from>
    <to>
      <col>21</col>
      <colOff>828675</colOff>
      <row>33</row>
      <rowOff>828675</rowOff>
    </to>
    <pic>
      <nvPicPr>
        <cNvPr id="31" name="Image 31" descr="Picture"/>
        <cNvPicPr/>
      </nvPicPr>
      <blipFill>
        <a:blip cstate="print" r:embed="rId31"/>
        <a:stretch>
          <a:fillRect/>
        </a:stretch>
      </blipFill>
      <spPr>
        <a:prstGeom prst="rect"/>
      </spPr>
    </pic>
    <clientData/>
  </twoCellAnchor>
  <twoCellAnchor editAs="twoCell">
    <from>
      <col>21</col>
      <colOff>28575</colOff>
      <row>34</row>
      <rowOff>28575</rowOff>
    </from>
    <to>
      <col>21</col>
      <colOff>828675</colOff>
      <row>34</row>
      <rowOff>828675</rowOff>
    </to>
    <pic>
      <nvPicPr>
        <cNvPr id="32" name="Image 32" descr="Picture"/>
        <cNvPicPr/>
      </nvPicPr>
      <blipFill>
        <a:blip cstate="print" r:embed="rId32"/>
        <a:stretch>
          <a:fillRect/>
        </a:stretch>
      </blipFill>
      <spPr>
        <a:prstGeom prst="rect"/>
      </spPr>
    </pic>
    <clientData/>
  </twoCellAnchor>
  <twoCellAnchor editAs="twoCell">
    <from>
      <col>21</col>
      <colOff>28575</colOff>
      <row>35</row>
      <rowOff>28575</rowOff>
    </from>
    <to>
      <col>21</col>
      <colOff>828675</colOff>
      <row>35</row>
      <rowOff>828675</rowOff>
    </to>
    <pic>
      <nvPicPr>
        <cNvPr id="33" name="Image 33" descr="Picture"/>
        <cNvPicPr/>
      </nvPicPr>
      <blipFill>
        <a:blip cstate="print" r:embed="rId33"/>
        <a:stretch>
          <a:fillRect/>
        </a:stretch>
      </blipFill>
      <spPr>
        <a:prstGeom prst="rect"/>
      </spPr>
    </pic>
    <clientData/>
  </twoCellAnchor>
  <twoCellAnchor editAs="twoCell">
    <from>
      <col>21</col>
      <colOff>28575</colOff>
      <row>36</row>
      <rowOff>28575</rowOff>
    </from>
    <to>
      <col>21</col>
      <colOff>828675</colOff>
      <row>36</row>
      <rowOff>828675</rowOff>
    </to>
    <pic>
      <nvPicPr>
        <cNvPr id="34" name="Image 34" descr="Picture"/>
        <cNvPicPr/>
      </nvPicPr>
      <blipFill>
        <a:blip cstate="print" r:embed="rId34"/>
        <a:stretch>
          <a:fillRect/>
        </a:stretch>
      </blipFill>
      <spPr>
        <a:prstGeom prst="rect"/>
      </spPr>
    </pic>
    <clientData/>
  </twoCellAnchor>
  <twoCellAnchor editAs="twoCell">
    <from>
      <col>21</col>
      <colOff>28575</colOff>
      <row>37</row>
      <rowOff>28575</rowOff>
    </from>
    <to>
      <col>21</col>
      <colOff>828675</colOff>
      <row>37</row>
      <rowOff>828675</rowOff>
    </to>
    <pic>
      <nvPicPr>
        <cNvPr id="35" name="Image 35" descr="Picture"/>
        <cNvPicPr/>
      </nvPicPr>
      <blipFill>
        <a:blip cstate="print" r:embed="rId35"/>
        <a:stretch>
          <a:fillRect/>
        </a:stretch>
      </blipFill>
      <spPr>
        <a:prstGeom prst="rect"/>
      </spPr>
    </pic>
    <clientData/>
  </twoCellAnchor>
  <twoCellAnchor editAs="twoCell">
    <from>
      <col>21</col>
      <colOff>28575</colOff>
      <row>38</row>
      <rowOff>28575</rowOff>
    </from>
    <to>
      <col>21</col>
      <colOff>828675</colOff>
      <row>38</row>
      <rowOff>828675</rowOff>
    </to>
    <pic>
      <nvPicPr>
        <cNvPr id="36" name="Image 36" descr="Picture"/>
        <cNvPicPr/>
      </nvPicPr>
      <blipFill>
        <a:blip cstate="print" r:embed="rId36"/>
        <a:stretch>
          <a:fillRect/>
        </a:stretch>
      </blipFill>
      <spPr>
        <a:prstGeom prst="rect"/>
      </spPr>
    </pic>
    <clientData/>
  </twoCellAnchor>
  <twoCellAnchor editAs="twoCell">
    <from>
      <col>21</col>
      <colOff>28575</colOff>
      <row>39</row>
      <rowOff>28575</rowOff>
    </from>
    <to>
      <col>21</col>
      <colOff>828675</colOff>
      <row>39</row>
      <rowOff>828675</rowOff>
    </to>
    <pic>
      <nvPicPr>
        <cNvPr id="37" name="Image 37" descr="Picture"/>
        <cNvPicPr/>
      </nvPicPr>
      <blipFill>
        <a:blip cstate="print" r:embed="rId37"/>
        <a:stretch>
          <a:fillRect/>
        </a:stretch>
      </blipFill>
      <spPr>
        <a:prstGeom prst="rect"/>
      </spPr>
    </pic>
    <clientData/>
  </twoCellAnchor>
  <twoCellAnchor editAs="twoCell">
    <from>
      <col>21</col>
      <colOff>28575</colOff>
      <row>40</row>
      <rowOff>28575</rowOff>
    </from>
    <to>
      <col>21</col>
      <colOff>828675</colOff>
      <row>40</row>
      <rowOff>828675</rowOff>
    </to>
    <pic>
      <nvPicPr>
        <cNvPr id="38" name="Image 38" descr="Picture"/>
        <cNvPicPr/>
      </nvPicPr>
      <blipFill>
        <a:blip cstate="print" r:embed="rId38"/>
        <a:stretch>
          <a:fillRect/>
        </a:stretch>
      </blipFill>
      <spPr>
        <a:prstGeom prst="rect"/>
      </spPr>
    </pic>
    <clientData/>
  </twoCellAnchor>
  <twoCellAnchor editAs="twoCell">
    <from>
      <col>21</col>
      <colOff>28575</colOff>
      <row>41</row>
      <rowOff>28575</rowOff>
    </from>
    <to>
      <col>21</col>
      <colOff>828675</colOff>
      <row>41</row>
      <rowOff>828675</rowOff>
    </to>
    <pic>
      <nvPicPr>
        <cNvPr id="39" name="Image 39" descr="Picture"/>
        <cNvPicPr/>
      </nvPicPr>
      <blipFill>
        <a:blip cstate="print" r:embed="rId39"/>
        <a:stretch>
          <a:fillRect/>
        </a:stretch>
      </blipFill>
      <spPr>
        <a:prstGeom prst="rect"/>
      </spPr>
    </pic>
    <clientData/>
  </twoCellAnchor>
  <twoCellAnchor editAs="twoCell">
    <from>
      <col>21</col>
      <colOff>28575</colOff>
      <row>42</row>
      <rowOff>28575</rowOff>
    </from>
    <to>
      <col>21</col>
      <colOff>828675</colOff>
      <row>42</row>
      <rowOff>828675</rowOff>
    </to>
    <pic>
      <nvPicPr>
        <cNvPr id="40" name="Image 40" descr="Picture"/>
        <cNvPicPr/>
      </nvPicPr>
      <blipFill>
        <a:blip cstate="print" r:embed="rId40"/>
        <a:stretch>
          <a:fillRect/>
        </a:stretch>
      </blipFill>
      <spPr>
        <a:prstGeom prst="rect"/>
      </spPr>
    </pic>
    <clientData/>
  </twoCellAnchor>
  <twoCellAnchor editAs="twoCell">
    <from>
      <col>21</col>
      <colOff>28575</colOff>
      <row>43</row>
      <rowOff>28575</rowOff>
    </from>
    <to>
      <col>21</col>
      <colOff>828675</colOff>
      <row>43</row>
      <rowOff>828675</rowOff>
    </to>
    <pic>
      <nvPicPr>
        <cNvPr id="41" name="Image 41" descr="Picture"/>
        <cNvPicPr/>
      </nvPicPr>
      <blipFill>
        <a:blip cstate="print" r:embed="rId41"/>
        <a:stretch>
          <a:fillRect/>
        </a:stretch>
      </blipFill>
      <spPr>
        <a:prstGeom prst="rect"/>
      </spPr>
    </pic>
    <clientData/>
  </twoCellAnchor>
  <twoCellAnchor editAs="twoCell">
    <from>
      <col>21</col>
      <colOff>28575</colOff>
      <row>44</row>
      <rowOff>28575</rowOff>
    </from>
    <to>
      <col>21</col>
      <colOff>828675</colOff>
      <row>44</row>
      <rowOff>828675</rowOff>
    </to>
    <pic>
      <nvPicPr>
        <cNvPr id="42" name="Image 42" descr="Picture"/>
        <cNvPicPr/>
      </nvPicPr>
      <blipFill>
        <a:blip cstate="print" r:embed="rId42"/>
        <a:stretch>
          <a:fillRect/>
        </a:stretch>
      </blipFill>
      <spPr>
        <a:prstGeom prst="rect"/>
      </spPr>
    </pic>
    <clientData/>
  </twoCellAnchor>
  <twoCellAnchor editAs="twoCell">
    <from>
      <col>21</col>
      <colOff>28575</colOff>
      <row>45</row>
      <rowOff>28575</rowOff>
    </from>
    <to>
      <col>21</col>
      <colOff>828675</colOff>
      <row>45</row>
      <rowOff>828675</rowOff>
    </to>
    <pic>
      <nvPicPr>
        <cNvPr id="43" name="Image 43" descr="Picture"/>
        <cNvPicPr/>
      </nvPicPr>
      <blipFill>
        <a:blip cstate="print" r:embed="rId43"/>
        <a:stretch>
          <a:fillRect/>
        </a:stretch>
      </blipFill>
      <spPr>
        <a:prstGeom prst="rect"/>
      </spPr>
    </pic>
    <clientData/>
  </twoCellAnchor>
  <twoCellAnchor editAs="twoCell">
    <from>
      <col>21</col>
      <colOff>28575</colOff>
      <row>46</row>
      <rowOff>28575</rowOff>
    </from>
    <to>
      <col>21</col>
      <colOff>828675</colOff>
      <row>46</row>
      <rowOff>828675</rowOff>
    </to>
    <pic>
      <nvPicPr>
        <cNvPr id="44" name="Image 44" descr="Picture"/>
        <cNvPicPr/>
      </nvPicPr>
      <blipFill>
        <a:blip cstate="print" r:embed="rId44"/>
        <a:stretch>
          <a:fillRect/>
        </a:stretch>
      </blipFill>
      <spPr>
        <a:prstGeom prst="rect"/>
      </spPr>
    </pic>
    <clientData/>
  </twoCellAnchor>
  <twoCellAnchor editAs="twoCell">
    <from>
      <col>21</col>
      <colOff>28575</colOff>
      <row>47</row>
      <rowOff>28575</rowOff>
    </from>
    <to>
      <col>21</col>
      <colOff>828675</colOff>
      <row>47</row>
      <rowOff>828675</rowOff>
    </to>
    <pic>
      <nvPicPr>
        <cNvPr id="45" name="Image 45" descr="Picture"/>
        <cNvPicPr/>
      </nvPicPr>
      <blipFill>
        <a:blip cstate="print" r:embed="rId45"/>
        <a:stretch>
          <a:fillRect/>
        </a:stretch>
      </blipFill>
      <spPr>
        <a:prstGeom prst="rect"/>
      </spPr>
    </pic>
    <clientData/>
  </twoCellAnchor>
  <twoCellAnchor editAs="twoCell">
    <from>
      <col>21</col>
      <colOff>28575</colOff>
      <row>48</row>
      <rowOff>28575</rowOff>
    </from>
    <to>
      <col>21</col>
      <colOff>828675</colOff>
      <row>48</row>
      <rowOff>828675</rowOff>
    </to>
    <pic>
      <nvPicPr>
        <cNvPr id="46" name="Image 46" descr="Picture"/>
        <cNvPicPr/>
      </nvPicPr>
      <blipFill>
        <a:blip cstate="print" r:embed="rId46"/>
        <a:stretch>
          <a:fillRect/>
        </a:stretch>
      </blipFill>
      <spPr>
        <a:prstGeom prst="rect"/>
      </spPr>
    </pic>
    <clientData/>
  </twoCellAnchor>
  <twoCellAnchor editAs="twoCell">
    <from>
      <col>21</col>
      <colOff>28575</colOff>
      <row>49</row>
      <rowOff>28575</rowOff>
    </from>
    <to>
      <col>21</col>
      <colOff>828675</colOff>
      <row>49</row>
      <rowOff>828675</rowOff>
    </to>
    <pic>
      <nvPicPr>
        <cNvPr id="47" name="Image 47" descr="Picture"/>
        <cNvPicPr/>
      </nvPicPr>
      <blipFill>
        <a:blip cstate="print" r:embed="rId47"/>
        <a:stretch>
          <a:fillRect/>
        </a:stretch>
      </blipFill>
      <spPr>
        <a:prstGeom prst="rect"/>
      </spPr>
    </pic>
    <clientData/>
  </twoCellAnchor>
  <twoCellAnchor editAs="twoCell">
    <from>
      <col>21</col>
      <colOff>28575</colOff>
      <row>50</row>
      <rowOff>28575</rowOff>
    </from>
    <to>
      <col>21</col>
      <colOff>828675</colOff>
      <row>50</row>
      <rowOff>828675</rowOff>
    </to>
    <pic>
      <nvPicPr>
        <cNvPr id="48" name="Image 48" descr="Picture"/>
        <cNvPicPr/>
      </nvPicPr>
      <blipFill>
        <a:blip cstate="print" r:embed="rId48"/>
        <a:stretch>
          <a:fillRect/>
        </a:stretch>
      </blipFill>
      <spPr>
        <a:prstGeom prst="rect"/>
      </spPr>
    </pic>
    <clientData/>
  </twoCellAnchor>
  <twoCellAnchor editAs="twoCell">
    <from>
      <col>21</col>
      <colOff>28575</colOff>
      <row>51</row>
      <rowOff>28575</rowOff>
    </from>
    <to>
      <col>21</col>
      <colOff>828675</colOff>
      <row>51</row>
      <rowOff>828675</rowOff>
    </to>
    <pic>
      <nvPicPr>
        <cNvPr id="49" name="Image 49" descr="Picture"/>
        <cNvPicPr/>
      </nvPicPr>
      <blipFill>
        <a:blip cstate="print" r:embed="rId49"/>
        <a:stretch>
          <a:fillRect/>
        </a:stretch>
      </blipFill>
      <spPr>
        <a:prstGeom prst="rect"/>
      </spPr>
    </pic>
    <clientData/>
  </twoCellAnchor>
  <twoCellAnchor editAs="twoCell">
    <from>
      <col>21</col>
      <colOff>28575</colOff>
      <row>52</row>
      <rowOff>28575</rowOff>
    </from>
    <to>
      <col>21</col>
      <colOff>828675</colOff>
      <row>52</row>
      <rowOff>828675</rowOff>
    </to>
    <pic>
      <nvPicPr>
        <cNvPr id="50" name="Image 50" descr="Picture"/>
        <cNvPicPr/>
      </nvPicPr>
      <blipFill>
        <a:blip cstate="print" r:embed="rId50"/>
        <a:stretch>
          <a:fillRect/>
        </a:stretch>
      </blipFill>
      <spPr>
        <a:prstGeom prst="rect"/>
      </spPr>
    </pic>
    <clientData/>
  </twoCellAnchor>
  <twoCellAnchor editAs="twoCell">
    <from>
      <col>21</col>
      <colOff>28575</colOff>
      <row>53</row>
      <rowOff>28575</rowOff>
    </from>
    <to>
      <col>21</col>
      <colOff>828675</colOff>
      <row>53</row>
      <rowOff>828675</rowOff>
    </to>
    <pic>
      <nvPicPr>
        <cNvPr id="51" name="Image 51" descr="Picture"/>
        <cNvPicPr/>
      </nvPicPr>
      <blipFill>
        <a:blip cstate="print" r:embed="rId51"/>
        <a:stretch>
          <a:fillRect/>
        </a:stretch>
      </blipFill>
      <spPr>
        <a:prstGeom prst="rect"/>
      </spPr>
    </pic>
    <clientData/>
  </twoCellAnchor>
  <twoCellAnchor editAs="twoCell">
    <from>
      <col>21</col>
      <colOff>28575</colOff>
      <row>54</row>
      <rowOff>28575</rowOff>
    </from>
    <to>
      <col>21</col>
      <colOff>828675</colOff>
      <row>54</row>
      <rowOff>828675</rowOff>
    </to>
    <pic>
      <nvPicPr>
        <cNvPr id="52" name="Image 52" descr="Picture"/>
        <cNvPicPr/>
      </nvPicPr>
      <blipFill>
        <a:blip cstate="print" r:embed="rId52"/>
        <a:stretch>
          <a:fillRect/>
        </a:stretch>
      </blipFill>
      <spPr>
        <a:prstGeom prst="rect"/>
      </spPr>
    </pic>
    <clientData/>
  </twoCellAnchor>
  <twoCellAnchor editAs="twoCell">
    <from>
      <col>21</col>
      <colOff>28575</colOff>
      <row>55</row>
      <rowOff>28575</rowOff>
    </from>
    <to>
      <col>21</col>
      <colOff>828675</colOff>
      <row>55</row>
      <rowOff>828675</rowOff>
    </to>
    <pic>
      <nvPicPr>
        <cNvPr id="53" name="Image 53" descr="Picture"/>
        <cNvPicPr/>
      </nvPicPr>
      <blipFill>
        <a:blip cstate="print" r:embed="rId53"/>
        <a:stretch>
          <a:fillRect/>
        </a:stretch>
      </blipFill>
      <spPr>
        <a:prstGeom prst="rect"/>
      </spPr>
    </pic>
    <clientData/>
  </twoCellAnchor>
  <twoCellAnchor editAs="twoCell">
    <from>
      <col>21</col>
      <colOff>28575</colOff>
      <row>56</row>
      <rowOff>28575</rowOff>
    </from>
    <to>
      <col>21</col>
      <colOff>828675</colOff>
      <row>56</row>
      <rowOff>828675</rowOff>
    </to>
    <pic>
      <nvPicPr>
        <cNvPr id="54" name="Image 54" descr="Picture"/>
        <cNvPicPr/>
      </nvPicPr>
      <blipFill>
        <a:blip cstate="print" r:embed="rId54"/>
        <a:stretch>
          <a:fillRect/>
        </a:stretch>
      </blipFill>
      <spPr>
        <a:prstGeom prst="rect"/>
      </spPr>
    </pic>
    <clientData/>
  </twoCellAnchor>
  <twoCellAnchor editAs="twoCell">
    <from>
      <col>21</col>
      <colOff>28575</colOff>
      <row>57</row>
      <rowOff>28575</rowOff>
    </from>
    <to>
      <col>21</col>
      <colOff>828675</colOff>
      <row>57</row>
      <rowOff>828675</rowOff>
    </to>
    <pic>
      <nvPicPr>
        <cNvPr id="55" name="Image 55" descr="Picture"/>
        <cNvPicPr/>
      </nvPicPr>
      <blipFill>
        <a:blip cstate="print" r:embed="rId55"/>
        <a:stretch>
          <a:fillRect/>
        </a:stretch>
      </blipFill>
      <spPr>
        <a:prstGeom prst="rect"/>
      </spPr>
    </pic>
    <clientData/>
  </twoCellAnchor>
  <twoCellAnchor editAs="twoCell">
    <from>
      <col>21</col>
      <colOff>28575</colOff>
      <row>58</row>
      <rowOff>28575</rowOff>
    </from>
    <to>
      <col>21</col>
      <colOff>828675</colOff>
      <row>58</row>
      <rowOff>828675</rowOff>
    </to>
    <pic>
      <nvPicPr>
        <cNvPr id="56" name="Image 56" descr="Picture"/>
        <cNvPicPr/>
      </nvPicPr>
      <blipFill>
        <a:blip cstate="print" r:embed="rId56"/>
        <a:stretch>
          <a:fillRect/>
        </a:stretch>
      </blipFill>
      <spPr>
        <a:prstGeom prst="rect"/>
      </spPr>
    </pic>
    <clientData/>
  </twoCellAnchor>
  <twoCellAnchor editAs="twoCell">
    <from>
      <col>21</col>
      <colOff>28575</colOff>
      <row>59</row>
      <rowOff>28575</rowOff>
    </from>
    <to>
      <col>21</col>
      <colOff>828675</colOff>
      <row>59</row>
      <rowOff>828675</rowOff>
    </to>
    <pic>
      <nvPicPr>
        <cNvPr id="57" name="Image 57" descr="Picture"/>
        <cNvPicPr/>
      </nvPicPr>
      <blipFill>
        <a:blip cstate="print" r:embed="rId57"/>
        <a:stretch>
          <a:fillRect/>
        </a:stretch>
      </blipFill>
      <spPr>
        <a:prstGeom prst="rect"/>
      </spPr>
    </pic>
    <clientData/>
  </twoCellAnchor>
  <twoCellAnchor editAs="twoCell">
    <from>
      <col>21</col>
      <colOff>28575</colOff>
      <row>60</row>
      <rowOff>28575</rowOff>
    </from>
    <to>
      <col>21</col>
      <colOff>828675</colOff>
      <row>60</row>
      <rowOff>828675</rowOff>
    </to>
    <pic>
      <nvPicPr>
        <cNvPr id="58" name="Image 58" descr="Picture"/>
        <cNvPicPr/>
      </nvPicPr>
      <blipFill>
        <a:blip cstate="print" r:embed="rId58"/>
        <a:stretch>
          <a:fillRect/>
        </a:stretch>
      </blipFill>
      <spPr>
        <a:prstGeom prst="rect"/>
      </spPr>
    </pic>
    <clientData/>
  </twoCellAnchor>
  <twoCellAnchor editAs="twoCell">
    <from>
      <col>21</col>
      <colOff>28575</colOff>
      <row>61</row>
      <rowOff>28575</rowOff>
    </from>
    <to>
      <col>21</col>
      <colOff>828675</colOff>
      <row>61</row>
      <rowOff>828675</rowOff>
    </to>
    <pic>
      <nvPicPr>
        <cNvPr id="59" name="Image 59" descr="Picture"/>
        <cNvPicPr/>
      </nvPicPr>
      <blipFill>
        <a:blip cstate="print" r:embed="rId59"/>
        <a:stretch>
          <a:fillRect/>
        </a:stretch>
      </blipFill>
      <spPr>
        <a:prstGeom prst="rect"/>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twoCellAnchor editAs="twoCell">
    <from>
      <col>21</col>
      <colOff>28575</colOff>
      <row>3</row>
      <rowOff>28575</rowOff>
    </from>
    <to>
      <col>21</col>
      <colOff>828675</colOff>
      <row>3</row>
      <rowOff>828675</rowOff>
    </to>
    <pic>
      <nvPicPr>
        <cNvPr id="1" name="Image 1" descr="Picture"/>
        <cNvPicPr/>
      </nvPicPr>
      <blipFill>
        <a:blip cstate="print" r:embed="rId1"/>
        <a:stretch>
          <a:fillRect/>
        </a:stretch>
      </blipFill>
      <spPr>
        <a:prstGeom prst="rect"/>
      </spPr>
    </pic>
    <clientData/>
  </twoCellAnchor>
  <twoCellAnchor editAs="twoCell">
    <from>
      <col>21</col>
      <colOff>28575</colOff>
      <row>4</row>
      <rowOff>28575</rowOff>
    </from>
    <to>
      <col>21</col>
      <colOff>828675</colOff>
      <row>4</row>
      <rowOff>828675</rowOff>
    </to>
    <pic>
      <nvPicPr>
        <cNvPr id="2" name="Image 2" descr="Picture"/>
        <cNvPicPr/>
      </nvPicPr>
      <blipFill>
        <a:blip cstate="print" r:embed="rId2"/>
        <a:stretch>
          <a:fillRect/>
        </a:stretch>
      </blipFill>
      <spPr>
        <a:prstGeom prst="rect"/>
      </spPr>
    </pic>
    <clientData/>
  </twoCellAnchor>
  <twoCellAnchor editAs="twoCell">
    <from>
      <col>21</col>
      <colOff>28575</colOff>
      <row>5</row>
      <rowOff>28575</rowOff>
    </from>
    <to>
      <col>21</col>
      <colOff>828675</colOff>
      <row>5</row>
      <rowOff>828675</rowOff>
    </to>
    <pic>
      <nvPicPr>
        <cNvPr id="3" name="Image 3" descr="Picture"/>
        <cNvPicPr/>
      </nvPicPr>
      <blipFill>
        <a:blip cstate="print" r:embed="rId3"/>
        <a:stretch>
          <a:fillRect/>
        </a:stretch>
      </blipFill>
      <spPr>
        <a:prstGeom prst="rect"/>
      </spPr>
    </pic>
    <clientData/>
  </twoCellAnchor>
  <twoCellAnchor editAs="twoCell">
    <from>
      <col>21</col>
      <colOff>28575</colOff>
      <row>6</row>
      <rowOff>28575</rowOff>
    </from>
    <to>
      <col>21</col>
      <colOff>828675</colOff>
      <row>6</row>
      <rowOff>828675</rowOff>
    </to>
    <pic>
      <nvPicPr>
        <cNvPr id="4" name="Image 4" descr="Picture"/>
        <cNvPicPr/>
      </nvPicPr>
      <blipFill>
        <a:blip cstate="print" r:embed="rId4"/>
        <a:stretch>
          <a:fillRect/>
        </a:stretch>
      </blipFill>
      <spPr>
        <a:prstGeom prst="rect"/>
      </spPr>
    </pic>
    <clientData/>
  </twoCellAnchor>
  <twoCellAnchor editAs="twoCell">
    <from>
      <col>21</col>
      <colOff>28575</colOff>
      <row>7</row>
      <rowOff>28575</rowOff>
    </from>
    <to>
      <col>21</col>
      <colOff>828675</colOff>
      <row>7</row>
      <rowOff>828675</rowOff>
    </to>
    <pic>
      <nvPicPr>
        <cNvPr id="5" name="Image 5" descr="Picture"/>
        <cNvPicPr/>
      </nvPicPr>
      <blipFill>
        <a:blip cstate="print" r:embed="rId5"/>
        <a:stretch>
          <a:fillRect/>
        </a:stretch>
      </blipFill>
      <spPr>
        <a:prstGeom prst="rect"/>
      </spPr>
    </pic>
    <clientData/>
  </twoCellAnchor>
  <twoCellAnchor editAs="twoCell">
    <from>
      <col>21</col>
      <colOff>28575</colOff>
      <row>8</row>
      <rowOff>28575</rowOff>
    </from>
    <to>
      <col>21</col>
      <colOff>828675</colOff>
      <row>8</row>
      <rowOff>828675</rowOff>
    </to>
    <pic>
      <nvPicPr>
        <cNvPr id="6" name="Image 6" descr="Picture"/>
        <cNvPicPr/>
      </nvPicPr>
      <blipFill>
        <a:blip cstate="print" r:embed="rId6"/>
        <a:stretch>
          <a:fillRect/>
        </a:stretch>
      </blipFill>
      <spPr>
        <a:prstGeom prst="rect"/>
      </spPr>
    </pic>
    <clientData/>
  </twoCellAnchor>
  <twoCellAnchor editAs="twoCell">
    <from>
      <col>21</col>
      <colOff>28575</colOff>
      <row>9</row>
      <rowOff>28575</rowOff>
    </from>
    <to>
      <col>21</col>
      <colOff>828675</colOff>
      <row>9</row>
      <rowOff>828675</rowOff>
    </to>
    <pic>
      <nvPicPr>
        <cNvPr id="7" name="Image 7" descr="Picture"/>
        <cNvPicPr/>
      </nvPicPr>
      <blipFill>
        <a:blip cstate="print" r:embed="rId7"/>
        <a:stretch>
          <a:fillRect/>
        </a:stretch>
      </blipFill>
      <spPr>
        <a:prstGeom prst="rect"/>
      </spPr>
    </pic>
    <clientData/>
  </twoCellAnchor>
  <twoCellAnchor editAs="twoCell">
    <from>
      <col>21</col>
      <colOff>28575</colOff>
      <row>10</row>
      <rowOff>28575</rowOff>
    </from>
    <to>
      <col>21</col>
      <colOff>828675</colOff>
      <row>10</row>
      <rowOff>828675</rowOff>
    </to>
    <pic>
      <nvPicPr>
        <cNvPr id="8" name="Image 8" descr="Picture"/>
        <cNvPicPr/>
      </nvPicPr>
      <blipFill>
        <a:blip cstate="print" r:embed="rId8"/>
        <a:stretch>
          <a:fillRect/>
        </a:stretch>
      </blipFill>
      <spPr>
        <a:prstGeom prst="rect"/>
      </spPr>
    </pic>
    <clientData/>
  </twoCellAnchor>
  <twoCellAnchor editAs="twoCell">
    <from>
      <col>21</col>
      <colOff>28575</colOff>
      <row>11</row>
      <rowOff>28575</rowOff>
    </from>
    <to>
      <col>21</col>
      <colOff>828675</colOff>
      <row>11</row>
      <rowOff>828675</rowOff>
    </to>
    <pic>
      <nvPicPr>
        <cNvPr id="9" name="Image 9" descr="Picture"/>
        <cNvPicPr/>
      </nvPicPr>
      <blipFill>
        <a:blip cstate="print" r:embed="rId9"/>
        <a:stretch>
          <a:fillRect/>
        </a:stretch>
      </blipFill>
      <spPr>
        <a:prstGeom prst="rect"/>
      </spPr>
    </pic>
    <clientData/>
  </twoCellAnchor>
  <twoCellAnchor editAs="twoCell">
    <from>
      <col>21</col>
      <colOff>28575</colOff>
      <row>12</row>
      <rowOff>28575</rowOff>
    </from>
    <to>
      <col>21</col>
      <colOff>828675</colOff>
      <row>12</row>
      <rowOff>828675</rowOff>
    </to>
    <pic>
      <nvPicPr>
        <cNvPr id="10" name="Image 10" descr="Picture"/>
        <cNvPicPr/>
      </nvPicPr>
      <blipFill>
        <a:blip cstate="print" r:embed="rId10"/>
        <a:stretch>
          <a:fillRect/>
        </a:stretch>
      </blipFill>
      <spPr>
        <a:prstGeom prst="rect"/>
      </spPr>
    </pic>
    <clientData/>
  </twoCellAnchor>
  <twoCellAnchor editAs="twoCell">
    <from>
      <col>21</col>
      <colOff>28575</colOff>
      <row>13</row>
      <rowOff>28575</rowOff>
    </from>
    <to>
      <col>21</col>
      <colOff>828675</colOff>
      <row>13</row>
      <rowOff>828675</rowOff>
    </to>
    <pic>
      <nvPicPr>
        <cNvPr id="11" name="Image 11" descr="Picture"/>
        <cNvPicPr/>
      </nvPicPr>
      <blipFill>
        <a:blip cstate="print" r:embed="rId11"/>
        <a:stretch>
          <a:fillRect/>
        </a:stretch>
      </blipFill>
      <spPr>
        <a:prstGeom prst="rect"/>
      </spPr>
    </pic>
    <clientData/>
  </twoCellAnchor>
  <twoCellAnchor editAs="twoCell">
    <from>
      <col>21</col>
      <colOff>28575</colOff>
      <row>14</row>
      <rowOff>28575</rowOff>
    </from>
    <to>
      <col>21</col>
      <colOff>828675</colOff>
      <row>14</row>
      <rowOff>828675</rowOff>
    </to>
    <pic>
      <nvPicPr>
        <cNvPr id="12" name="Image 12" descr="Picture"/>
        <cNvPicPr/>
      </nvPicPr>
      <blipFill>
        <a:blip cstate="print" r:embed="rId12"/>
        <a:stretch>
          <a:fillRect/>
        </a:stretch>
      </blipFill>
      <spPr>
        <a:prstGeom prst="rect"/>
      </spPr>
    </pic>
    <clientData/>
  </twoCellAnchor>
  <twoCellAnchor editAs="twoCell">
    <from>
      <col>21</col>
      <colOff>28575</colOff>
      <row>15</row>
      <rowOff>28575</rowOff>
    </from>
    <to>
      <col>21</col>
      <colOff>828675</colOff>
      <row>15</row>
      <rowOff>828675</rowOff>
    </to>
    <pic>
      <nvPicPr>
        <cNvPr id="13" name="Image 13" descr="Picture"/>
        <cNvPicPr/>
      </nvPicPr>
      <blipFill>
        <a:blip cstate="print" r:embed="rId13"/>
        <a:stretch>
          <a:fillRect/>
        </a:stretch>
      </blipFill>
      <spPr>
        <a:prstGeom prst="rect"/>
      </spPr>
    </pic>
    <clientData/>
  </twoCellAnchor>
  <twoCellAnchor editAs="twoCell">
    <from>
      <col>21</col>
      <colOff>28575</colOff>
      <row>16</row>
      <rowOff>28575</rowOff>
    </from>
    <to>
      <col>21</col>
      <colOff>828675</colOff>
      <row>16</row>
      <rowOff>828675</rowOff>
    </to>
    <pic>
      <nvPicPr>
        <cNvPr id="14" name="Image 14" descr="Picture"/>
        <cNvPicPr/>
      </nvPicPr>
      <blipFill>
        <a:blip cstate="print" r:embed="rId14"/>
        <a:stretch>
          <a:fillRect/>
        </a:stretch>
      </blipFill>
      <spPr>
        <a:prstGeom prst="rect"/>
      </spPr>
    </pic>
    <clientData/>
  </twoCellAnchor>
  <twoCellAnchor editAs="twoCell">
    <from>
      <col>21</col>
      <colOff>28575</colOff>
      <row>17</row>
      <rowOff>28575</rowOff>
    </from>
    <to>
      <col>21</col>
      <colOff>828675</colOff>
      <row>17</row>
      <rowOff>828675</rowOff>
    </to>
    <pic>
      <nvPicPr>
        <cNvPr id="15" name="Image 15" descr="Picture"/>
        <cNvPicPr/>
      </nvPicPr>
      <blipFill>
        <a:blip cstate="print" r:embed="rId15"/>
        <a:stretch>
          <a:fillRect/>
        </a:stretch>
      </blipFill>
      <spPr>
        <a:prstGeom prst="rect"/>
      </spPr>
    </pic>
    <clientData/>
  </twoCellAnchor>
  <twoCellAnchor editAs="twoCell">
    <from>
      <col>21</col>
      <colOff>28575</colOff>
      <row>18</row>
      <rowOff>28575</rowOff>
    </from>
    <to>
      <col>21</col>
      <colOff>828675</colOff>
      <row>18</row>
      <rowOff>828675</rowOff>
    </to>
    <pic>
      <nvPicPr>
        <cNvPr id="16" name="Image 16" descr="Picture"/>
        <cNvPicPr/>
      </nvPicPr>
      <blipFill>
        <a:blip cstate="print" r:embed="rId16"/>
        <a:stretch>
          <a:fillRect/>
        </a:stretch>
      </blipFill>
      <spPr>
        <a:prstGeom prst="rect"/>
      </spPr>
    </pic>
    <clientData/>
  </twoCellAnchor>
  <twoCellAnchor editAs="twoCell">
    <from>
      <col>21</col>
      <colOff>28575</colOff>
      <row>19</row>
      <rowOff>28575</rowOff>
    </from>
    <to>
      <col>21</col>
      <colOff>828675</colOff>
      <row>19</row>
      <rowOff>828675</rowOff>
    </to>
    <pic>
      <nvPicPr>
        <cNvPr id="17" name="Image 17" descr="Picture"/>
        <cNvPicPr/>
      </nvPicPr>
      <blipFill>
        <a:blip cstate="print" r:embed="rId17"/>
        <a:stretch>
          <a:fillRect/>
        </a:stretch>
      </blipFill>
      <spPr>
        <a:prstGeom prst="rect"/>
      </spPr>
    </pic>
    <clientData/>
  </twoCellAnchor>
  <twoCellAnchor editAs="twoCell">
    <from>
      <col>21</col>
      <colOff>28575</colOff>
      <row>20</row>
      <rowOff>28575</rowOff>
    </from>
    <to>
      <col>21</col>
      <colOff>828675</colOff>
      <row>20</row>
      <rowOff>828675</rowOff>
    </to>
    <pic>
      <nvPicPr>
        <cNvPr id="18" name="Image 18" descr="Picture"/>
        <cNvPicPr/>
      </nvPicPr>
      <blipFill>
        <a:blip cstate="print" r:embed="rId18"/>
        <a:stretch>
          <a:fillRect/>
        </a:stretch>
      </blipFill>
      <spPr>
        <a:prstGeom prst="rect"/>
      </spPr>
    </pic>
    <clientData/>
  </twoCellAnchor>
  <twoCellAnchor editAs="twoCell">
    <from>
      <col>21</col>
      <colOff>28575</colOff>
      <row>21</row>
      <rowOff>28575</rowOff>
    </from>
    <to>
      <col>21</col>
      <colOff>828675</colOff>
      <row>21</row>
      <rowOff>828675</rowOff>
    </to>
    <pic>
      <nvPicPr>
        <cNvPr id="19" name="Image 19" descr="Picture"/>
        <cNvPicPr/>
      </nvPicPr>
      <blipFill>
        <a:blip cstate="print" r:embed="rId19"/>
        <a:stretch>
          <a:fillRect/>
        </a:stretch>
      </blipFill>
      <spPr>
        <a:prstGeom prst="rect"/>
      </spPr>
    </pic>
    <clientData/>
  </twoCellAnchor>
  <twoCellAnchor editAs="twoCell">
    <from>
      <col>21</col>
      <colOff>28575</colOff>
      <row>22</row>
      <rowOff>28575</rowOff>
    </from>
    <to>
      <col>21</col>
      <colOff>828675</colOff>
      <row>22</row>
      <rowOff>828675</rowOff>
    </to>
    <pic>
      <nvPicPr>
        <cNvPr id="20" name="Image 20" descr="Picture"/>
        <cNvPicPr/>
      </nvPicPr>
      <blipFill>
        <a:blip cstate="print" r:embed="rId20"/>
        <a:stretch>
          <a:fillRect/>
        </a:stretch>
      </blipFill>
      <spPr>
        <a:prstGeom prst="rect"/>
      </spPr>
    </pic>
    <clientData/>
  </twoCellAnchor>
  <twoCellAnchor editAs="twoCell">
    <from>
      <col>21</col>
      <colOff>28575</colOff>
      <row>23</row>
      <rowOff>28575</rowOff>
    </from>
    <to>
      <col>21</col>
      <colOff>828675</colOff>
      <row>23</row>
      <rowOff>828675</rowOff>
    </to>
    <pic>
      <nvPicPr>
        <cNvPr id="21" name="Image 21" descr="Picture"/>
        <cNvPicPr/>
      </nvPicPr>
      <blipFill>
        <a:blip cstate="print" r:embed="rId21"/>
        <a:stretch>
          <a:fillRect/>
        </a:stretch>
      </blipFill>
      <spPr>
        <a:prstGeom prst="rect"/>
      </spPr>
    </pic>
    <clientData/>
  </twoCellAnchor>
  <twoCellAnchor editAs="twoCell">
    <from>
      <col>21</col>
      <colOff>28575</colOff>
      <row>24</row>
      <rowOff>28575</rowOff>
    </from>
    <to>
      <col>21</col>
      <colOff>828675</colOff>
      <row>24</row>
      <rowOff>828675</rowOff>
    </to>
    <pic>
      <nvPicPr>
        <cNvPr id="22" name="Image 22" descr="Picture"/>
        <cNvPicPr/>
      </nvPicPr>
      <blipFill>
        <a:blip cstate="print" r:embed="rId22"/>
        <a:stretch>
          <a:fillRect/>
        </a:stretch>
      </blipFill>
      <spPr>
        <a:prstGeom prst="rect"/>
      </spPr>
    </pic>
    <clientData/>
  </twoCellAnchor>
  <twoCellAnchor editAs="twoCell">
    <from>
      <col>21</col>
      <colOff>28575</colOff>
      <row>25</row>
      <rowOff>28575</rowOff>
    </from>
    <to>
      <col>21</col>
      <colOff>828675</colOff>
      <row>25</row>
      <rowOff>828675</rowOff>
    </to>
    <pic>
      <nvPicPr>
        <cNvPr id="23" name="Image 23" descr="Picture"/>
        <cNvPicPr/>
      </nvPicPr>
      <blipFill>
        <a:blip cstate="print" r:embed="rId23"/>
        <a:stretch>
          <a:fillRect/>
        </a:stretch>
      </blipFill>
      <spPr>
        <a:prstGeom prst="rect"/>
      </spPr>
    </pic>
    <clientData/>
  </twoCellAnchor>
  <twoCellAnchor editAs="twoCell">
    <from>
      <col>21</col>
      <colOff>28575</colOff>
      <row>26</row>
      <rowOff>28575</rowOff>
    </from>
    <to>
      <col>21</col>
      <colOff>828675</colOff>
      <row>26</row>
      <rowOff>828675</rowOff>
    </to>
    <pic>
      <nvPicPr>
        <cNvPr id="24" name="Image 24" descr="Picture"/>
        <cNvPicPr/>
      </nvPicPr>
      <blipFill>
        <a:blip cstate="print" r:embed="rId24"/>
        <a:stretch>
          <a:fillRect/>
        </a:stretch>
      </blipFill>
      <spPr>
        <a:prstGeom prst="rect"/>
      </spPr>
    </pic>
    <clientData/>
  </twoCellAnchor>
  <twoCellAnchor editAs="twoCell">
    <from>
      <col>21</col>
      <colOff>28575</colOff>
      <row>27</row>
      <rowOff>28575</rowOff>
    </from>
    <to>
      <col>21</col>
      <colOff>828675</colOff>
      <row>27</row>
      <rowOff>828675</rowOff>
    </to>
    <pic>
      <nvPicPr>
        <cNvPr id="25" name="Image 25" descr="Picture"/>
        <cNvPicPr/>
      </nvPicPr>
      <blipFill>
        <a:blip cstate="print" r:embed="rId25"/>
        <a:stretch>
          <a:fillRect/>
        </a:stretch>
      </blipFill>
      <spPr>
        <a:prstGeom prst="rect"/>
      </spPr>
    </pic>
    <clientData/>
  </twoCellAnchor>
  <twoCellAnchor editAs="twoCell">
    <from>
      <col>21</col>
      <colOff>28575</colOff>
      <row>28</row>
      <rowOff>28575</rowOff>
    </from>
    <to>
      <col>21</col>
      <colOff>828675</colOff>
      <row>28</row>
      <rowOff>828675</rowOff>
    </to>
    <pic>
      <nvPicPr>
        <cNvPr id="26" name="Image 26" descr="Picture"/>
        <cNvPicPr/>
      </nvPicPr>
      <blipFill>
        <a:blip cstate="print" r:embed="rId26"/>
        <a:stretch>
          <a:fillRect/>
        </a:stretch>
      </blipFill>
      <spPr>
        <a:prstGeom prst="rect"/>
      </spPr>
    </pic>
    <clientData/>
  </twoCellAnchor>
  <twoCellAnchor editAs="twoCell">
    <from>
      <col>21</col>
      <colOff>28575</colOff>
      <row>29</row>
      <rowOff>28575</rowOff>
    </from>
    <to>
      <col>21</col>
      <colOff>828675</colOff>
      <row>29</row>
      <rowOff>828675</rowOff>
    </to>
    <pic>
      <nvPicPr>
        <cNvPr id="27" name="Image 27" descr="Picture"/>
        <cNvPicPr/>
      </nvPicPr>
      <blipFill>
        <a:blip cstate="print" r:embed="rId27"/>
        <a:stretch>
          <a:fillRect/>
        </a:stretch>
      </blipFill>
      <spPr>
        <a:prstGeom prst="rect"/>
      </spPr>
    </pic>
    <clientData/>
  </twoCellAnchor>
  <twoCellAnchor editAs="twoCell">
    <from>
      <col>21</col>
      <colOff>28575</colOff>
      <row>30</row>
      <rowOff>28575</rowOff>
    </from>
    <to>
      <col>21</col>
      <colOff>828675</colOff>
      <row>30</row>
      <rowOff>828675</rowOff>
    </to>
    <pic>
      <nvPicPr>
        <cNvPr id="28" name="Image 28" descr="Picture"/>
        <cNvPicPr/>
      </nvPicPr>
      <blipFill>
        <a:blip cstate="print" r:embed="rId28"/>
        <a:stretch>
          <a:fillRect/>
        </a:stretch>
      </blipFill>
      <spPr>
        <a:prstGeom prst="rect"/>
      </spPr>
    </pic>
    <clientData/>
  </twoCellAnchor>
  <twoCellAnchor editAs="twoCell">
    <from>
      <col>21</col>
      <colOff>28575</colOff>
      <row>31</row>
      <rowOff>28575</rowOff>
    </from>
    <to>
      <col>21</col>
      <colOff>828675</colOff>
      <row>31</row>
      <rowOff>828675</rowOff>
    </to>
    <pic>
      <nvPicPr>
        <cNvPr id="29" name="Image 29" descr="Picture"/>
        <cNvPicPr/>
      </nvPicPr>
      <blipFill>
        <a:blip cstate="print" r:embed="rId29"/>
        <a:stretch>
          <a:fillRect/>
        </a:stretch>
      </blipFill>
      <spPr>
        <a:prstGeom prst="rect"/>
      </spPr>
    </pic>
    <clientData/>
  </twoCellAnchor>
  <twoCellAnchor editAs="twoCell">
    <from>
      <col>21</col>
      <colOff>28575</colOff>
      <row>32</row>
      <rowOff>28575</rowOff>
    </from>
    <to>
      <col>21</col>
      <colOff>828675</colOff>
      <row>32</row>
      <rowOff>828675</rowOff>
    </to>
    <pic>
      <nvPicPr>
        <cNvPr id="30" name="Image 30" descr="Picture"/>
        <cNvPicPr/>
      </nvPicPr>
      <blipFill>
        <a:blip cstate="print" r:embed="rId30"/>
        <a:stretch>
          <a:fillRect/>
        </a:stretch>
      </blipFill>
      <spPr>
        <a:prstGeom prst="rect"/>
      </spPr>
    </pic>
    <clientData/>
  </twoCellAnchor>
  <twoCellAnchor editAs="twoCell">
    <from>
      <col>21</col>
      <colOff>28575</colOff>
      <row>33</row>
      <rowOff>28575</rowOff>
    </from>
    <to>
      <col>21</col>
      <colOff>828675</colOff>
      <row>33</row>
      <rowOff>828675</rowOff>
    </to>
    <pic>
      <nvPicPr>
        <cNvPr id="31" name="Image 31" descr="Picture"/>
        <cNvPicPr/>
      </nvPicPr>
      <blipFill>
        <a:blip cstate="print" r:embed="rId31"/>
        <a:stretch>
          <a:fillRect/>
        </a:stretch>
      </blipFill>
      <spPr>
        <a:prstGeom prst="rect"/>
      </spPr>
    </pic>
    <clientData/>
  </twoCellAnchor>
  <twoCellAnchor editAs="twoCell">
    <from>
      <col>21</col>
      <colOff>28575</colOff>
      <row>34</row>
      <rowOff>28575</rowOff>
    </from>
    <to>
      <col>21</col>
      <colOff>828675</colOff>
      <row>34</row>
      <rowOff>828675</rowOff>
    </to>
    <pic>
      <nvPicPr>
        <cNvPr id="32" name="Image 32" descr="Picture"/>
        <cNvPicPr/>
      </nvPicPr>
      <blipFill>
        <a:blip cstate="print" r:embed="rId32"/>
        <a:stretch>
          <a:fillRect/>
        </a:stretch>
      </blipFill>
      <spPr>
        <a:prstGeom prst="rect"/>
      </spPr>
    </pic>
    <clientData/>
  </twoCellAnchor>
  <twoCellAnchor editAs="twoCell">
    <from>
      <col>21</col>
      <colOff>28575</colOff>
      <row>35</row>
      <rowOff>28575</rowOff>
    </from>
    <to>
      <col>21</col>
      <colOff>828675</colOff>
      <row>35</row>
      <rowOff>828675</rowOff>
    </to>
    <pic>
      <nvPicPr>
        <cNvPr id="33" name="Image 33" descr="Picture"/>
        <cNvPicPr/>
      </nvPicPr>
      <blipFill>
        <a:blip cstate="print" r:embed="rId33"/>
        <a:stretch>
          <a:fillRect/>
        </a:stretch>
      </blipFill>
      <spPr>
        <a:prstGeom prst="rect"/>
      </spPr>
    </pic>
    <clientData/>
  </twoCellAnchor>
  <twoCellAnchor editAs="twoCell">
    <from>
      <col>21</col>
      <colOff>28575</colOff>
      <row>36</row>
      <rowOff>28575</rowOff>
    </from>
    <to>
      <col>21</col>
      <colOff>828675</colOff>
      <row>36</row>
      <rowOff>828675</rowOff>
    </to>
    <pic>
      <nvPicPr>
        <cNvPr id="34" name="Image 34" descr="Picture"/>
        <cNvPicPr/>
      </nvPicPr>
      <blipFill>
        <a:blip cstate="print" r:embed="rId34"/>
        <a:stretch>
          <a:fillRect/>
        </a:stretch>
      </blipFill>
      <spPr>
        <a:prstGeom prst="rect"/>
      </spPr>
    </pic>
    <clientData/>
  </twoCellAnchor>
  <twoCellAnchor editAs="twoCell">
    <from>
      <col>21</col>
      <colOff>28575</colOff>
      <row>37</row>
      <rowOff>28575</rowOff>
    </from>
    <to>
      <col>21</col>
      <colOff>828675</colOff>
      <row>37</row>
      <rowOff>828675</rowOff>
    </to>
    <pic>
      <nvPicPr>
        <cNvPr id="35" name="Image 35" descr="Picture"/>
        <cNvPicPr/>
      </nvPicPr>
      <blipFill>
        <a:blip cstate="print" r:embed="rId35"/>
        <a:stretch>
          <a:fillRect/>
        </a:stretch>
      </blipFill>
      <spPr>
        <a:prstGeom prst="rect"/>
      </spPr>
    </pic>
    <clientData/>
  </twoCellAnchor>
  <twoCellAnchor editAs="twoCell">
    <from>
      <col>21</col>
      <colOff>28575</colOff>
      <row>38</row>
      <rowOff>28575</rowOff>
    </from>
    <to>
      <col>21</col>
      <colOff>828675</colOff>
      <row>38</row>
      <rowOff>828675</rowOff>
    </to>
    <pic>
      <nvPicPr>
        <cNvPr id="36" name="Image 36" descr="Picture"/>
        <cNvPicPr/>
      </nvPicPr>
      <blipFill>
        <a:blip cstate="print" r:embed="rId36"/>
        <a:stretch>
          <a:fillRect/>
        </a:stretch>
      </blipFill>
      <spPr>
        <a:prstGeom prst="rect"/>
      </spPr>
    </pic>
    <clientData/>
  </twoCellAnchor>
  <twoCellAnchor editAs="twoCell">
    <from>
      <col>21</col>
      <colOff>28575</colOff>
      <row>39</row>
      <rowOff>28575</rowOff>
    </from>
    <to>
      <col>21</col>
      <colOff>828675</colOff>
      <row>39</row>
      <rowOff>828675</rowOff>
    </to>
    <pic>
      <nvPicPr>
        <cNvPr id="37" name="Image 37" descr="Picture"/>
        <cNvPicPr/>
      </nvPicPr>
      <blipFill>
        <a:blip cstate="print" r:embed="rId37"/>
        <a:stretch>
          <a:fillRect/>
        </a:stretch>
      </blipFill>
      <spPr>
        <a:prstGeom prst="rect"/>
      </spPr>
    </pic>
    <clientData/>
  </twoCellAnchor>
  <twoCellAnchor editAs="twoCell">
    <from>
      <col>21</col>
      <colOff>28575</colOff>
      <row>40</row>
      <rowOff>28575</rowOff>
    </from>
    <to>
      <col>21</col>
      <colOff>828675</colOff>
      <row>40</row>
      <rowOff>828675</rowOff>
    </to>
    <pic>
      <nvPicPr>
        <cNvPr id="38" name="Image 38" descr="Picture"/>
        <cNvPicPr/>
      </nvPicPr>
      <blipFill>
        <a:blip cstate="print" r:embed="rId38"/>
        <a:stretch>
          <a:fillRect/>
        </a:stretch>
      </blipFill>
      <spPr>
        <a:prstGeom prst="rect"/>
      </spPr>
    </pic>
    <clientData/>
  </twoCellAnchor>
  <twoCellAnchor editAs="twoCell">
    <from>
      <col>21</col>
      <colOff>28575</colOff>
      <row>41</row>
      <rowOff>28575</rowOff>
    </from>
    <to>
      <col>21</col>
      <colOff>828675</colOff>
      <row>41</row>
      <rowOff>828675</rowOff>
    </to>
    <pic>
      <nvPicPr>
        <cNvPr id="39" name="Image 39" descr="Picture"/>
        <cNvPicPr/>
      </nvPicPr>
      <blipFill>
        <a:blip cstate="print" r:embed="rId39"/>
        <a:stretch>
          <a:fillRect/>
        </a:stretch>
      </blipFill>
      <spPr>
        <a:prstGeom prst="rect"/>
      </spPr>
    </pic>
    <clientData/>
  </twoCellAnchor>
  <twoCellAnchor editAs="twoCell">
    <from>
      <col>21</col>
      <colOff>28575</colOff>
      <row>42</row>
      <rowOff>28575</rowOff>
    </from>
    <to>
      <col>21</col>
      <colOff>828675</colOff>
      <row>42</row>
      <rowOff>828675</rowOff>
    </to>
    <pic>
      <nvPicPr>
        <cNvPr id="40" name="Image 40" descr="Picture"/>
        <cNvPicPr/>
      </nvPicPr>
      <blipFill>
        <a:blip cstate="print" r:embed="rId40"/>
        <a:stretch>
          <a:fillRect/>
        </a:stretch>
      </blipFill>
      <spPr>
        <a:prstGeom prst="rect"/>
      </spPr>
    </pic>
    <clientData/>
  </twoCellAnchor>
  <twoCellAnchor editAs="twoCell">
    <from>
      <col>21</col>
      <colOff>28575</colOff>
      <row>43</row>
      <rowOff>28575</rowOff>
    </from>
    <to>
      <col>21</col>
      <colOff>828675</colOff>
      <row>43</row>
      <rowOff>828675</rowOff>
    </to>
    <pic>
      <nvPicPr>
        <cNvPr id="41" name="Image 41" descr="Picture"/>
        <cNvPicPr/>
      </nvPicPr>
      <blipFill>
        <a:blip cstate="print" r:embed="rId41"/>
        <a:stretch>
          <a:fillRect/>
        </a:stretch>
      </blipFill>
      <spPr>
        <a:prstGeom prst="rect"/>
      </spPr>
    </pic>
    <clientData/>
  </twoCellAnchor>
  <twoCellAnchor editAs="twoCell">
    <from>
      <col>21</col>
      <colOff>28575</colOff>
      <row>44</row>
      <rowOff>28575</rowOff>
    </from>
    <to>
      <col>21</col>
      <colOff>828675</colOff>
      <row>44</row>
      <rowOff>828675</rowOff>
    </to>
    <pic>
      <nvPicPr>
        <cNvPr id="42" name="Image 42" descr="Picture"/>
        <cNvPicPr/>
      </nvPicPr>
      <blipFill>
        <a:blip cstate="print" r:embed="rId42"/>
        <a:stretch>
          <a:fillRect/>
        </a:stretch>
      </blipFill>
      <spPr>
        <a:prstGeom prst="rect"/>
      </spPr>
    </pic>
    <clientData/>
  </twoCellAnchor>
  <twoCellAnchor editAs="twoCell">
    <from>
      <col>21</col>
      <colOff>28575</colOff>
      <row>45</row>
      <rowOff>28575</rowOff>
    </from>
    <to>
      <col>21</col>
      <colOff>828675</colOff>
      <row>45</row>
      <rowOff>828675</rowOff>
    </to>
    <pic>
      <nvPicPr>
        <cNvPr id="43" name="Image 43" descr="Picture"/>
        <cNvPicPr/>
      </nvPicPr>
      <blipFill>
        <a:blip cstate="print" r:embed="rId43"/>
        <a:stretch>
          <a:fillRect/>
        </a:stretch>
      </blipFill>
      <spPr>
        <a:prstGeom prst="rect"/>
      </spPr>
    </pic>
    <clientData/>
  </twoCellAnchor>
  <twoCellAnchor editAs="twoCell">
    <from>
      <col>21</col>
      <colOff>28575</colOff>
      <row>46</row>
      <rowOff>28575</rowOff>
    </from>
    <to>
      <col>21</col>
      <colOff>828675</colOff>
      <row>46</row>
      <rowOff>828675</rowOff>
    </to>
    <pic>
      <nvPicPr>
        <cNvPr id="44" name="Image 44" descr="Picture"/>
        <cNvPicPr/>
      </nvPicPr>
      <blipFill>
        <a:blip cstate="print" r:embed="rId44"/>
        <a:stretch>
          <a:fillRect/>
        </a:stretch>
      </blipFill>
      <spPr>
        <a:prstGeom prst="rect"/>
      </spPr>
    </pic>
    <clientData/>
  </twoCellAnchor>
</wsDr>
</file>

<file path=xl/drawings/drawing8.xml><?xml version="1.0" encoding="utf-8"?>
<wsDr xmlns:a="http://schemas.openxmlformats.org/drawingml/2006/main" xmlns:r="http://schemas.openxmlformats.org/officeDocument/2006/relationships" xmlns="http://schemas.openxmlformats.org/drawingml/2006/spreadsheetDrawing">
  <twoCellAnchor editAs="twoCell">
    <from>
      <col>21</col>
      <colOff>28575</colOff>
      <row>3</row>
      <rowOff>28575</rowOff>
    </from>
    <to>
      <col>21</col>
      <colOff>828675</colOff>
      <row>3</row>
      <rowOff>828675</rowOff>
    </to>
    <pic>
      <nvPicPr>
        <cNvPr id="1" name="Image 1" descr="Picture"/>
        <cNvPicPr/>
      </nvPicPr>
      <blipFill>
        <a:blip cstate="print" r:embed="rId1"/>
        <a:stretch>
          <a:fillRect/>
        </a:stretch>
      </blipFill>
      <spPr>
        <a:prstGeom prst="rect"/>
      </spPr>
    </pic>
    <clientData/>
  </twoCellAnchor>
  <twoCellAnchor editAs="twoCell">
    <from>
      <col>21</col>
      <colOff>28575</colOff>
      <row>4</row>
      <rowOff>28575</rowOff>
    </from>
    <to>
      <col>21</col>
      <colOff>828675</colOff>
      <row>4</row>
      <rowOff>828675</rowOff>
    </to>
    <pic>
      <nvPicPr>
        <cNvPr id="2" name="Image 2" descr="Picture"/>
        <cNvPicPr/>
      </nvPicPr>
      <blipFill>
        <a:blip cstate="print" r:embed="rId2"/>
        <a:stretch>
          <a:fillRect/>
        </a:stretch>
      </blipFill>
      <spPr>
        <a:prstGeom prst="rect"/>
      </spPr>
    </pic>
    <clientData/>
  </twoCellAnchor>
  <twoCellAnchor editAs="twoCell">
    <from>
      <col>21</col>
      <colOff>28575</colOff>
      <row>5</row>
      <rowOff>28575</rowOff>
    </from>
    <to>
      <col>21</col>
      <colOff>828675</colOff>
      <row>5</row>
      <rowOff>828675</rowOff>
    </to>
    <pic>
      <nvPicPr>
        <cNvPr id="3" name="Image 3" descr="Picture"/>
        <cNvPicPr/>
      </nvPicPr>
      <blipFill>
        <a:blip cstate="print" r:embed="rId3"/>
        <a:stretch>
          <a:fillRect/>
        </a:stretch>
      </blipFill>
      <spPr>
        <a:prstGeom prst="rect"/>
      </spPr>
    </pic>
    <clientData/>
  </twoCellAnchor>
  <twoCellAnchor editAs="twoCell">
    <from>
      <col>21</col>
      <colOff>28575</colOff>
      <row>6</row>
      <rowOff>28575</rowOff>
    </from>
    <to>
      <col>21</col>
      <colOff>828675</colOff>
      <row>6</row>
      <rowOff>828675</rowOff>
    </to>
    <pic>
      <nvPicPr>
        <cNvPr id="4" name="Image 4" descr="Picture"/>
        <cNvPicPr/>
      </nvPicPr>
      <blipFill>
        <a:blip cstate="print" r:embed="rId4"/>
        <a:stretch>
          <a:fillRect/>
        </a:stretch>
      </blipFill>
      <spPr>
        <a:prstGeom prst="rect"/>
      </spPr>
    </pic>
    <clientData/>
  </twoCellAnchor>
  <twoCellAnchor editAs="twoCell">
    <from>
      <col>21</col>
      <colOff>28575</colOff>
      <row>7</row>
      <rowOff>28575</rowOff>
    </from>
    <to>
      <col>21</col>
      <colOff>828675</colOff>
      <row>7</row>
      <rowOff>828675</rowOff>
    </to>
    <pic>
      <nvPicPr>
        <cNvPr id="5" name="Image 5" descr="Picture"/>
        <cNvPicPr/>
      </nvPicPr>
      <blipFill>
        <a:blip cstate="print" r:embed="rId5"/>
        <a:stretch>
          <a:fillRect/>
        </a:stretch>
      </blipFill>
      <spPr>
        <a:prstGeom prst="rect"/>
      </spPr>
    </pic>
    <clientData/>
  </twoCellAnchor>
  <twoCellAnchor editAs="twoCell">
    <from>
      <col>21</col>
      <colOff>28575</colOff>
      <row>8</row>
      <rowOff>28575</rowOff>
    </from>
    <to>
      <col>21</col>
      <colOff>828675</colOff>
      <row>8</row>
      <rowOff>828675</rowOff>
    </to>
    <pic>
      <nvPicPr>
        <cNvPr id="6" name="Image 6" descr="Picture"/>
        <cNvPicPr/>
      </nvPicPr>
      <blipFill>
        <a:blip cstate="print" r:embed="rId6"/>
        <a:stretch>
          <a:fillRect/>
        </a:stretch>
      </blipFill>
      <spPr>
        <a:prstGeom prst="rect"/>
      </spPr>
    </pic>
    <clientData/>
  </twoCellAnchor>
  <twoCellAnchor editAs="twoCell">
    <from>
      <col>21</col>
      <colOff>28575</colOff>
      <row>9</row>
      <rowOff>28575</rowOff>
    </from>
    <to>
      <col>21</col>
      <colOff>828675</colOff>
      <row>9</row>
      <rowOff>828675</rowOff>
    </to>
    <pic>
      <nvPicPr>
        <cNvPr id="7" name="Image 7" descr="Picture"/>
        <cNvPicPr/>
      </nvPicPr>
      <blipFill>
        <a:blip cstate="print" r:embed="rId7"/>
        <a:stretch>
          <a:fillRect/>
        </a:stretch>
      </blipFill>
      <spPr>
        <a:prstGeom prst="rect"/>
      </spPr>
    </pic>
    <clientData/>
  </twoCellAnchor>
  <twoCellAnchor editAs="twoCell">
    <from>
      <col>21</col>
      <colOff>28575</colOff>
      <row>10</row>
      <rowOff>28575</rowOff>
    </from>
    <to>
      <col>21</col>
      <colOff>828675</colOff>
      <row>10</row>
      <rowOff>828675</rowOff>
    </to>
    <pic>
      <nvPicPr>
        <cNvPr id="8" name="Image 8" descr="Picture"/>
        <cNvPicPr/>
      </nvPicPr>
      <blipFill>
        <a:blip cstate="print" r:embed="rId8"/>
        <a:stretch>
          <a:fillRect/>
        </a:stretch>
      </blipFill>
      <spPr>
        <a:prstGeom prst="rect"/>
      </spPr>
    </pic>
    <clientData/>
  </twoCellAnchor>
  <twoCellAnchor editAs="twoCell">
    <from>
      <col>21</col>
      <colOff>28575</colOff>
      <row>11</row>
      <rowOff>28575</rowOff>
    </from>
    <to>
      <col>21</col>
      <colOff>828675</colOff>
      <row>11</row>
      <rowOff>828675</rowOff>
    </to>
    <pic>
      <nvPicPr>
        <cNvPr id="9" name="Image 9" descr="Picture"/>
        <cNvPicPr/>
      </nvPicPr>
      <blipFill>
        <a:blip cstate="print" r:embed="rId9"/>
        <a:stretch>
          <a:fillRect/>
        </a:stretch>
      </blipFill>
      <spPr>
        <a:prstGeom prst="rect"/>
      </spPr>
    </pic>
    <clientData/>
  </twoCellAnchor>
  <twoCellAnchor editAs="twoCell">
    <from>
      <col>21</col>
      <colOff>28575</colOff>
      <row>12</row>
      <rowOff>28575</rowOff>
    </from>
    <to>
      <col>21</col>
      <colOff>828675</colOff>
      <row>12</row>
      <rowOff>828675</rowOff>
    </to>
    <pic>
      <nvPicPr>
        <cNvPr id="10" name="Image 10" descr="Picture"/>
        <cNvPicPr/>
      </nvPicPr>
      <blipFill>
        <a:blip cstate="print" r:embed="rId10"/>
        <a:stretch>
          <a:fillRect/>
        </a:stretch>
      </blipFill>
      <spPr>
        <a:prstGeom prst="rect"/>
      </spPr>
    </pic>
    <clientData/>
  </twoCellAnchor>
  <twoCellAnchor editAs="twoCell">
    <from>
      <col>21</col>
      <colOff>28575</colOff>
      <row>13</row>
      <rowOff>28575</rowOff>
    </from>
    <to>
      <col>21</col>
      <colOff>828675</colOff>
      <row>13</row>
      <rowOff>828675</rowOff>
    </to>
    <pic>
      <nvPicPr>
        <cNvPr id="11" name="Image 11" descr="Picture"/>
        <cNvPicPr/>
      </nvPicPr>
      <blipFill>
        <a:blip cstate="print" r:embed="rId11"/>
        <a:stretch>
          <a:fillRect/>
        </a:stretch>
      </blipFill>
      <spPr>
        <a:prstGeom prst="rect"/>
      </spPr>
    </pic>
    <clientData/>
  </twoCellAnchor>
  <twoCellAnchor editAs="twoCell">
    <from>
      <col>21</col>
      <colOff>28575</colOff>
      <row>14</row>
      <rowOff>28575</rowOff>
    </from>
    <to>
      <col>21</col>
      <colOff>828675</colOff>
      <row>14</row>
      <rowOff>828675</rowOff>
    </to>
    <pic>
      <nvPicPr>
        <cNvPr id="12" name="Image 12" descr="Picture"/>
        <cNvPicPr/>
      </nvPicPr>
      <blipFill>
        <a:blip cstate="print" r:embed="rId12"/>
        <a:stretch>
          <a:fillRect/>
        </a:stretch>
      </blipFill>
      <spPr>
        <a:prstGeom prst="rect"/>
      </spPr>
    </pic>
    <clientData/>
  </twoCellAnchor>
  <twoCellAnchor editAs="twoCell">
    <from>
      <col>21</col>
      <colOff>28575</colOff>
      <row>15</row>
      <rowOff>28575</rowOff>
    </from>
    <to>
      <col>21</col>
      <colOff>828675</colOff>
      <row>15</row>
      <rowOff>828675</rowOff>
    </to>
    <pic>
      <nvPicPr>
        <cNvPr id="13" name="Image 13" descr="Picture"/>
        <cNvPicPr/>
      </nvPicPr>
      <blipFill>
        <a:blip cstate="print" r:embed="rId13"/>
        <a:stretch>
          <a:fillRect/>
        </a:stretch>
      </blipFill>
      <spPr>
        <a:prstGeom prst="rect"/>
      </spPr>
    </pic>
    <clientData/>
  </twoCellAnchor>
  <twoCellAnchor editAs="twoCell">
    <from>
      <col>21</col>
      <colOff>28575</colOff>
      <row>16</row>
      <rowOff>28575</rowOff>
    </from>
    <to>
      <col>21</col>
      <colOff>828675</colOff>
      <row>16</row>
      <rowOff>828675</rowOff>
    </to>
    <pic>
      <nvPicPr>
        <cNvPr id="14" name="Image 14" descr="Picture"/>
        <cNvPicPr/>
      </nvPicPr>
      <blipFill>
        <a:blip cstate="print" r:embed="rId14"/>
        <a:stretch>
          <a:fillRect/>
        </a:stretch>
      </blipFill>
      <spPr>
        <a:prstGeom prst="rect"/>
      </spPr>
    </pic>
    <clientData/>
  </twoCellAnchor>
  <twoCellAnchor editAs="twoCell">
    <from>
      <col>21</col>
      <colOff>28575</colOff>
      <row>17</row>
      <rowOff>28575</rowOff>
    </from>
    <to>
      <col>21</col>
      <colOff>828675</colOff>
      <row>17</row>
      <rowOff>828675</rowOff>
    </to>
    <pic>
      <nvPicPr>
        <cNvPr id="15" name="Image 15" descr="Picture"/>
        <cNvPicPr/>
      </nvPicPr>
      <blipFill>
        <a:blip cstate="print" r:embed="rId15"/>
        <a:stretch>
          <a:fillRect/>
        </a:stretch>
      </blipFill>
      <spPr>
        <a:prstGeom prst="rect"/>
      </spPr>
    </pic>
    <clientData/>
  </twoCellAnchor>
  <twoCellAnchor editAs="twoCell">
    <from>
      <col>21</col>
      <colOff>28575</colOff>
      <row>18</row>
      <rowOff>28575</rowOff>
    </from>
    <to>
      <col>21</col>
      <colOff>828675</colOff>
      <row>18</row>
      <rowOff>828675</rowOff>
    </to>
    <pic>
      <nvPicPr>
        <cNvPr id="16" name="Image 16" descr="Picture"/>
        <cNvPicPr/>
      </nvPicPr>
      <blipFill>
        <a:blip cstate="print" r:embed="rId16"/>
        <a:stretch>
          <a:fillRect/>
        </a:stretch>
      </blipFill>
      <spPr>
        <a:prstGeom prst="rect"/>
      </spPr>
    </pic>
    <clientData/>
  </twoCellAnchor>
  <twoCellAnchor editAs="twoCell">
    <from>
      <col>21</col>
      <colOff>28575</colOff>
      <row>19</row>
      <rowOff>28575</rowOff>
    </from>
    <to>
      <col>21</col>
      <colOff>828675</colOff>
      <row>19</row>
      <rowOff>828675</rowOff>
    </to>
    <pic>
      <nvPicPr>
        <cNvPr id="17" name="Image 17" descr="Picture"/>
        <cNvPicPr/>
      </nvPicPr>
      <blipFill>
        <a:blip cstate="print" r:embed="rId17"/>
        <a:stretch>
          <a:fillRect/>
        </a:stretch>
      </blipFill>
      <spPr>
        <a:prstGeom prst="rect"/>
      </spPr>
    </pic>
    <clientData/>
  </twoCellAnchor>
  <twoCellAnchor editAs="twoCell">
    <from>
      <col>21</col>
      <colOff>28575</colOff>
      <row>20</row>
      <rowOff>28575</rowOff>
    </from>
    <to>
      <col>21</col>
      <colOff>828675</colOff>
      <row>20</row>
      <rowOff>828675</rowOff>
    </to>
    <pic>
      <nvPicPr>
        <cNvPr id="18" name="Image 18" descr="Picture"/>
        <cNvPicPr/>
      </nvPicPr>
      <blipFill>
        <a:blip cstate="print" r:embed="rId18"/>
        <a:stretch>
          <a:fillRect/>
        </a:stretch>
      </blipFill>
      <spPr>
        <a:prstGeom prst="rect"/>
      </spPr>
    </pic>
    <clientData/>
  </twoCellAnchor>
  <twoCellAnchor editAs="twoCell">
    <from>
      <col>21</col>
      <colOff>28575</colOff>
      <row>21</row>
      <rowOff>28575</rowOff>
    </from>
    <to>
      <col>21</col>
      <colOff>828675</colOff>
      <row>21</row>
      <rowOff>828675</rowOff>
    </to>
    <pic>
      <nvPicPr>
        <cNvPr id="19" name="Image 19" descr="Picture"/>
        <cNvPicPr/>
      </nvPicPr>
      <blipFill>
        <a:blip cstate="print" r:embed="rId19"/>
        <a:stretch>
          <a:fillRect/>
        </a:stretch>
      </blipFill>
      <spPr>
        <a:prstGeom prst="rect"/>
      </spPr>
    </pic>
    <clientData/>
  </twoCellAnchor>
  <twoCellAnchor editAs="twoCell">
    <from>
      <col>21</col>
      <colOff>28575</colOff>
      <row>22</row>
      <rowOff>28575</rowOff>
    </from>
    <to>
      <col>21</col>
      <colOff>828675</colOff>
      <row>22</row>
      <rowOff>828675</rowOff>
    </to>
    <pic>
      <nvPicPr>
        <cNvPr id="20" name="Image 20" descr="Picture"/>
        <cNvPicPr/>
      </nvPicPr>
      <blipFill>
        <a:blip cstate="print" r:embed="rId20"/>
        <a:stretch>
          <a:fillRect/>
        </a:stretch>
      </blipFill>
      <spPr>
        <a:prstGeom prst="rect"/>
      </spPr>
    </pic>
    <clientData/>
  </twoCellAnchor>
  <twoCellAnchor editAs="twoCell">
    <from>
      <col>21</col>
      <colOff>28575</colOff>
      <row>23</row>
      <rowOff>28575</rowOff>
    </from>
    <to>
      <col>21</col>
      <colOff>828675</colOff>
      <row>23</row>
      <rowOff>828675</rowOff>
    </to>
    <pic>
      <nvPicPr>
        <cNvPr id="21" name="Image 21" descr="Picture"/>
        <cNvPicPr/>
      </nvPicPr>
      <blipFill>
        <a:blip cstate="print" r:embed="rId21"/>
        <a:stretch>
          <a:fillRect/>
        </a:stretch>
      </blipFill>
      <spPr>
        <a:prstGeom prst="rect"/>
      </spPr>
    </pic>
    <clientData/>
  </twoCellAnchor>
  <twoCellAnchor editAs="twoCell">
    <from>
      <col>21</col>
      <colOff>28575</colOff>
      <row>24</row>
      <rowOff>28575</rowOff>
    </from>
    <to>
      <col>21</col>
      <colOff>828675</colOff>
      <row>24</row>
      <rowOff>828675</rowOff>
    </to>
    <pic>
      <nvPicPr>
        <cNvPr id="22" name="Image 22" descr="Picture"/>
        <cNvPicPr/>
      </nvPicPr>
      <blipFill>
        <a:blip cstate="print" r:embed="rId22"/>
        <a:stretch>
          <a:fillRect/>
        </a:stretch>
      </blipFill>
      <spPr>
        <a:prstGeom prst="rect"/>
      </spPr>
    </pic>
    <clientData/>
  </twoCellAnchor>
  <twoCellAnchor editAs="twoCell">
    <from>
      <col>21</col>
      <colOff>28575</colOff>
      <row>25</row>
      <rowOff>28575</rowOff>
    </from>
    <to>
      <col>21</col>
      <colOff>828675</colOff>
      <row>25</row>
      <rowOff>828675</rowOff>
    </to>
    <pic>
      <nvPicPr>
        <cNvPr id="23" name="Image 23" descr="Picture"/>
        <cNvPicPr/>
      </nvPicPr>
      <blipFill>
        <a:blip cstate="print" r:embed="rId23"/>
        <a:stretch>
          <a:fillRect/>
        </a:stretch>
      </blipFill>
      <spPr>
        <a:prstGeom prst="rect"/>
      </spPr>
    </pic>
    <clientData/>
  </twoCellAnchor>
  <twoCellAnchor editAs="twoCell">
    <from>
      <col>21</col>
      <colOff>28575</colOff>
      <row>26</row>
      <rowOff>28575</rowOff>
    </from>
    <to>
      <col>21</col>
      <colOff>828675</colOff>
      <row>26</row>
      <rowOff>828675</rowOff>
    </to>
    <pic>
      <nvPicPr>
        <cNvPr id="24" name="Image 24" descr="Picture"/>
        <cNvPicPr/>
      </nvPicPr>
      <blipFill>
        <a:blip cstate="print" r:embed="rId24"/>
        <a:stretch>
          <a:fillRect/>
        </a:stretch>
      </blipFill>
      <spPr>
        <a:prstGeom prst="rect"/>
      </spPr>
    </pic>
    <clientData/>
  </twoCellAnchor>
  <twoCellAnchor editAs="twoCell">
    <from>
      <col>21</col>
      <colOff>28575</colOff>
      <row>27</row>
      <rowOff>28575</rowOff>
    </from>
    <to>
      <col>21</col>
      <colOff>828675</colOff>
      <row>27</row>
      <rowOff>828675</rowOff>
    </to>
    <pic>
      <nvPicPr>
        <cNvPr id="25" name="Image 25" descr="Picture"/>
        <cNvPicPr/>
      </nvPicPr>
      <blipFill>
        <a:blip cstate="print" r:embed="rId25"/>
        <a:stretch>
          <a:fillRect/>
        </a:stretch>
      </blipFill>
      <spPr>
        <a:prstGeom prst="rect"/>
      </spPr>
    </pic>
    <clientData/>
  </twoCellAnchor>
</wsDr>
</file>

<file path=xl/drawings/drawing9.xml><?xml version="1.0" encoding="utf-8"?>
<wsDr xmlns:a="http://schemas.openxmlformats.org/drawingml/2006/main" xmlns:r="http://schemas.openxmlformats.org/officeDocument/2006/relationships" xmlns="http://schemas.openxmlformats.org/drawingml/2006/spreadsheetDrawing">
  <twoCellAnchor editAs="twoCell">
    <from>
      <col>21</col>
      <colOff>28575</colOff>
      <row>3</row>
      <rowOff>28575</rowOff>
    </from>
    <to>
      <col>21</col>
      <colOff>828675</colOff>
      <row>3</row>
      <rowOff>828675</rowOff>
    </to>
    <pic>
      <nvPicPr>
        <cNvPr id="1" name="Image 1" descr="Picture"/>
        <cNvPicPr/>
      </nvPicPr>
      <blipFill>
        <a:blip cstate="print" r:embed="rId1"/>
        <a:stretch>
          <a:fillRect/>
        </a:stretch>
      </blipFill>
      <spPr>
        <a:prstGeom prst="rect"/>
      </spPr>
    </pic>
    <clientData/>
  </twoCellAnchor>
  <twoCellAnchor editAs="twoCell">
    <from>
      <col>21</col>
      <colOff>28575</colOff>
      <row>4</row>
      <rowOff>28575</rowOff>
    </from>
    <to>
      <col>21</col>
      <colOff>828675</colOff>
      <row>4</row>
      <rowOff>828675</rowOff>
    </to>
    <pic>
      <nvPicPr>
        <cNvPr id="2" name="Image 2" descr="Picture"/>
        <cNvPicPr/>
      </nvPicPr>
      <blipFill>
        <a:blip cstate="print" r:embed="rId2"/>
        <a:stretch>
          <a:fillRect/>
        </a:stretch>
      </blipFill>
      <spPr>
        <a:prstGeom prst="rect"/>
      </spPr>
    </pic>
    <clientData/>
  </twoCellAnchor>
  <twoCellAnchor editAs="twoCell">
    <from>
      <col>21</col>
      <colOff>28575</colOff>
      <row>5</row>
      <rowOff>28575</rowOff>
    </from>
    <to>
      <col>21</col>
      <colOff>828675</colOff>
      <row>5</row>
      <rowOff>828675</rowOff>
    </to>
    <pic>
      <nvPicPr>
        <cNvPr id="3" name="Image 3" descr="Picture"/>
        <cNvPicPr/>
      </nvPicPr>
      <blipFill>
        <a:blip cstate="print" r:embed="rId3"/>
        <a:stretch>
          <a:fillRect/>
        </a:stretch>
      </blipFill>
      <spPr>
        <a:prstGeom prst="rect"/>
      </spPr>
    </pic>
    <clientData/>
  </twoCellAnchor>
  <twoCellAnchor editAs="twoCell">
    <from>
      <col>21</col>
      <colOff>28575</colOff>
      <row>6</row>
      <rowOff>28575</rowOff>
    </from>
    <to>
      <col>21</col>
      <colOff>828675</colOff>
      <row>6</row>
      <rowOff>828675</rowOff>
    </to>
    <pic>
      <nvPicPr>
        <cNvPr id="4" name="Image 4" descr="Picture"/>
        <cNvPicPr/>
      </nvPicPr>
      <blipFill>
        <a:blip cstate="print" r:embed="rId4"/>
        <a:stretch>
          <a:fillRect/>
        </a:stretch>
      </blipFill>
      <spPr>
        <a:prstGeom prst="rect"/>
      </spPr>
    </pic>
    <clientData/>
  </twoCellAnchor>
  <twoCellAnchor editAs="twoCell">
    <from>
      <col>21</col>
      <colOff>28575</colOff>
      <row>7</row>
      <rowOff>28575</rowOff>
    </from>
    <to>
      <col>21</col>
      <colOff>828675</colOff>
      <row>7</row>
      <rowOff>828675</rowOff>
    </to>
    <pic>
      <nvPicPr>
        <cNvPr id="5" name="Image 5" descr="Picture"/>
        <cNvPicPr/>
      </nvPicPr>
      <blipFill>
        <a:blip cstate="print" r:embed="rId5"/>
        <a:stretch>
          <a:fillRect/>
        </a:stretch>
      </blipFill>
      <spPr>
        <a:prstGeom prst="rect"/>
      </spPr>
    </pic>
    <clientData/>
  </twoCellAnchor>
  <twoCellAnchor editAs="twoCell">
    <from>
      <col>21</col>
      <colOff>28575</colOff>
      <row>8</row>
      <rowOff>28575</rowOff>
    </from>
    <to>
      <col>21</col>
      <colOff>828675</colOff>
      <row>8</row>
      <rowOff>828675</rowOff>
    </to>
    <pic>
      <nvPicPr>
        <cNvPr id="6" name="Image 6" descr="Picture"/>
        <cNvPicPr/>
      </nvPicPr>
      <blipFill>
        <a:blip cstate="print" r:embed="rId6"/>
        <a:stretch>
          <a:fillRect/>
        </a:stretch>
      </blipFill>
      <spPr>
        <a:prstGeom prst="rect"/>
      </spPr>
    </pic>
    <clientData/>
  </twoCellAnchor>
  <twoCellAnchor editAs="twoCell">
    <from>
      <col>21</col>
      <colOff>28575</colOff>
      <row>9</row>
      <rowOff>28575</rowOff>
    </from>
    <to>
      <col>21</col>
      <colOff>828675</colOff>
      <row>9</row>
      <rowOff>828675</rowOff>
    </to>
    <pic>
      <nvPicPr>
        <cNvPr id="7" name="Image 7" descr="Picture"/>
        <cNvPicPr/>
      </nvPicPr>
      <blipFill>
        <a:blip cstate="print" r:embed="rId7"/>
        <a:stretch>
          <a:fillRect/>
        </a:stretch>
      </blipFill>
      <spPr>
        <a:prstGeom prst="rect"/>
      </spPr>
    </pic>
    <clientData/>
  </twoCellAnchor>
  <twoCellAnchor editAs="twoCell">
    <from>
      <col>21</col>
      <colOff>28575</colOff>
      <row>10</row>
      <rowOff>28575</rowOff>
    </from>
    <to>
      <col>21</col>
      <colOff>828675</colOff>
      <row>10</row>
      <rowOff>828675</rowOff>
    </to>
    <pic>
      <nvPicPr>
        <cNvPr id="8" name="Image 8" descr="Picture"/>
        <cNvPicPr/>
      </nvPicPr>
      <blipFill>
        <a:blip cstate="print" r:embed="rId8"/>
        <a:stretch>
          <a:fillRect/>
        </a:stretch>
      </blipFill>
      <spPr>
        <a:prstGeom prst="rect"/>
      </spPr>
    </pic>
    <clientData/>
  </twoCellAnchor>
  <twoCellAnchor editAs="twoCell">
    <from>
      <col>21</col>
      <colOff>28575</colOff>
      <row>11</row>
      <rowOff>28575</rowOff>
    </from>
    <to>
      <col>21</col>
      <colOff>828675</colOff>
      <row>11</row>
      <rowOff>828675</rowOff>
    </to>
    <pic>
      <nvPicPr>
        <cNvPr id="9" name="Image 9" descr="Picture"/>
        <cNvPicPr/>
      </nvPicPr>
      <blipFill>
        <a:blip cstate="print" r:embed="rId9"/>
        <a:stretch>
          <a:fillRect/>
        </a:stretch>
      </blipFill>
      <spPr>
        <a:prstGeom prst="rect"/>
      </spPr>
    </pic>
    <clientData/>
  </twoCellAnchor>
  <twoCellAnchor editAs="twoCell">
    <from>
      <col>21</col>
      <colOff>28575</colOff>
      <row>12</row>
      <rowOff>28575</rowOff>
    </from>
    <to>
      <col>21</col>
      <colOff>828675</colOff>
      <row>12</row>
      <rowOff>828675</rowOff>
    </to>
    <pic>
      <nvPicPr>
        <cNvPr id="10" name="Image 10" descr="Picture"/>
        <cNvPicPr/>
      </nvPicPr>
      <blipFill>
        <a:blip cstate="print" r:embed="rId10"/>
        <a:stretch>
          <a:fillRect/>
        </a:stretch>
      </blipFill>
      <spPr>
        <a:prstGeom prst="rect"/>
      </spPr>
    </pic>
    <clientData/>
  </twoCellAnchor>
  <twoCellAnchor editAs="twoCell">
    <from>
      <col>21</col>
      <colOff>28575</colOff>
      <row>13</row>
      <rowOff>28575</rowOff>
    </from>
    <to>
      <col>21</col>
      <colOff>828675</colOff>
      <row>13</row>
      <rowOff>828675</rowOff>
    </to>
    <pic>
      <nvPicPr>
        <cNvPr id="11" name="Image 11" descr="Picture"/>
        <cNvPicPr/>
      </nvPicPr>
      <blipFill>
        <a:blip cstate="print" r:embed="rId11"/>
        <a:stretch>
          <a:fillRect/>
        </a:stretch>
      </blipFill>
      <spPr>
        <a:prstGeom prst="rect"/>
      </spPr>
    </pic>
    <clientData/>
  </twoCellAnchor>
  <twoCellAnchor editAs="twoCell">
    <from>
      <col>21</col>
      <colOff>28575</colOff>
      <row>14</row>
      <rowOff>28575</rowOff>
    </from>
    <to>
      <col>21</col>
      <colOff>828675</colOff>
      <row>14</row>
      <rowOff>828675</rowOff>
    </to>
    <pic>
      <nvPicPr>
        <cNvPr id="12" name="Image 12" descr="Picture"/>
        <cNvPicPr/>
      </nvPicPr>
      <blipFill>
        <a:blip cstate="print" r:embed="rId12"/>
        <a:stretch>
          <a:fillRect/>
        </a:stretch>
      </blipFill>
      <spPr>
        <a:prstGeom prst="rect"/>
      </spPr>
    </pic>
    <clientData/>
  </twoCellAnchor>
  <twoCellAnchor editAs="twoCell">
    <from>
      <col>21</col>
      <colOff>28575</colOff>
      <row>15</row>
      <rowOff>28575</rowOff>
    </from>
    <to>
      <col>21</col>
      <colOff>828675</colOff>
      <row>15</row>
      <rowOff>828675</rowOff>
    </to>
    <pic>
      <nvPicPr>
        <cNvPr id="13" name="Image 13" descr="Picture"/>
        <cNvPicPr/>
      </nvPicPr>
      <blipFill>
        <a:blip cstate="print" r:embed="rId13"/>
        <a:stretch>
          <a:fillRect/>
        </a:stretch>
      </blipFill>
      <spPr>
        <a:prstGeom prst="rect"/>
      </spPr>
    </pic>
    <clientData/>
  </twoCellAnchor>
  <twoCellAnchor editAs="twoCell">
    <from>
      <col>21</col>
      <colOff>28575</colOff>
      <row>16</row>
      <rowOff>28575</rowOff>
    </from>
    <to>
      <col>21</col>
      <colOff>828675</colOff>
      <row>16</row>
      <rowOff>828675</rowOff>
    </to>
    <pic>
      <nvPicPr>
        <cNvPr id="14" name="Image 14" descr="Picture"/>
        <cNvPicPr/>
      </nvPicPr>
      <blipFill>
        <a:blip cstate="print" r:embed="rId14"/>
        <a:stretch>
          <a:fillRect/>
        </a:stretch>
      </blipFill>
      <spPr>
        <a:prstGeom prst="rect"/>
      </spPr>
    </pic>
    <clientData/>
  </twoCellAnchor>
  <twoCellAnchor editAs="twoCell">
    <from>
      <col>21</col>
      <colOff>28575</colOff>
      <row>17</row>
      <rowOff>28575</rowOff>
    </from>
    <to>
      <col>21</col>
      <colOff>828675</colOff>
      <row>17</row>
      <rowOff>828675</rowOff>
    </to>
    <pic>
      <nvPicPr>
        <cNvPr id="15" name="Image 15" descr="Picture"/>
        <cNvPicPr/>
      </nvPicPr>
      <blipFill>
        <a:blip cstate="print" r:embed="rId15"/>
        <a:stretch>
          <a:fillRect/>
        </a:stretch>
      </blipFill>
      <spPr>
        <a:prstGeom prst="rect"/>
      </spPr>
    </pic>
    <clientData/>
  </twoCellAnchor>
  <twoCellAnchor editAs="twoCell">
    <from>
      <col>21</col>
      <colOff>28575</colOff>
      <row>18</row>
      <rowOff>28575</rowOff>
    </from>
    <to>
      <col>21</col>
      <colOff>828675</colOff>
      <row>18</row>
      <rowOff>828675</rowOff>
    </to>
    <pic>
      <nvPicPr>
        <cNvPr id="16" name="Image 16" descr="Picture"/>
        <cNvPicPr/>
      </nvPicPr>
      <blipFill>
        <a:blip cstate="print" r:embed="rId16"/>
        <a:stretch>
          <a:fillRect/>
        </a:stretch>
      </blipFill>
      <spPr>
        <a:prstGeom prst="rect"/>
      </spPr>
    </pic>
    <clientData/>
  </twoCellAnchor>
  <twoCellAnchor editAs="twoCell">
    <from>
      <col>21</col>
      <colOff>28575</colOff>
      <row>19</row>
      <rowOff>28575</rowOff>
    </from>
    <to>
      <col>21</col>
      <colOff>828675</colOff>
      <row>19</row>
      <rowOff>828675</rowOff>
    </to>
    <pic>
      <nvPicPr>
        <cNvPr id="17" name="Image 17" descr="Picture"/>
        <cNvPicPr/>
      </nvPicPr>
      <blipFill>
        <a:blip cstate="print" r:embed="rId17"/>
        <a:stretch>
          <a:fillRect/>
        </a:stretch>
      </blipFill>
      <spPr>
        <a:prstGeom prst="rect"/>
      </spPr>
    </pic>
    <clientData/>
  </twoCellAnchor>
  <twoCellAnchor editAs="twoCell">
    <from>
      <col>21</col>
      <colOff>28575</colOff>
      <row>20</row>
      <rowOff>28575</rowOff>
    </from>
    <to>
      <col>21</col>
      <colOff>828675</colOff>
      <row>20</row>
      <rowOff>828675</rowOff>
    </to>
    <pic>
      <nvPicPr>
        <cNvPr id="18" name="Image 18" descr="Picture"/>
        <cNvPicPr/>
      </nvPicPr>
      <blipFill>
        <a:blip cstate="print" r:embed="rId18"/>
        <a:stretch>
          <a:fillRect/>
        </a:stretch>
      </blipFill>
      <spPr>
        <a:prstGeom prst="rect"/>
      </spPr>
    </pic>
    <clientData/>
  </twoCellAnchor>
  <twoCellAnchor editAs="twoCell">
    <from>
      <col>21</col>
      <colOff>28575</colOff>
      <row>21</row>
      <rowOff>28575</rowOff>
    </from>
    <to>
      <col>21</col>
      <colOff>828675</colOff>
      <row>21</row>
      <rowOff>828675</rowOff>
    </to>
    <pic>
      <nvPicPr>
        <cNvPr id="19" name="Image 19" descr="Picture"/>
        <cNvPicPr/>
      </nvPicPr>
      <blipFill>
        <a:blip cstate="print" r:embed="rId19"/>
        <a:stretch>
          <a:fillRect/>
        </a:stretch>
      </blipFill>
      <spPr>
        <a:prstGeom prst="rect"/>
      </spPr>
    </pic>
    <clientData/>
  </twoCellAnchor>
  <twoCellAnchor editAs="twoCell">
    <from>
      <col>21</col>
      <colOff>28575</colOff>
      <row>22</row>
      <rowOff>28575</rowOff>
    </from>
    <to>
      <col>21</col>
      <colOff>828675</colOff>
      <row>22</row>
      <rowOff>828675</rowOff>
    </to>
    <pic>
      <nvPicPr>
        <cNvPr id="20" name="Image 20" descr="Picture"/>
        <cNvPicPr/>
      </nvPicPr>
      <blipFill>
        <a:blip cstate="print" r:embed="rId20"/>
        <a:stretch>
          <a:fillRect/>
        </a:stretch>
      </blipFill>
      <spPr>
        <a:prstGeom prst="rect"/>
      </spPr>
    </pic>
    <clientData/>
  </twoCellAnchor>
  <twoCellAnchor editAs="twoCell">
    <from>
      <col>21</col>
      <colOff>28575</colOff>
      <row>23</row>
      <rowOff>28575</rowOff>
    </from>
    <to>
      <col>21</col>
      <colOff>828675</colOff>
      <row>23</row>
      <rowOff>828675</rowOff>
    </to>
    <pic>
      <nvPicPr>
        <cNvPr id="21" name="Image 21" descr="Picture"/>
        <cNvPicPr/>
      </nvPicPr>
      <blipFill>
        <a:blip cstate="print" r:embed="rId21"/>
        <a:stretch>
          <a:fillRect/>
        </a:stretch>
      </blipFill>
      <spPr>
        <a:prstGeom prst="rect"/>
      </spPr>
    </pic>
    <clientData/>
  </twoCellAnchor>
  <twoCellAnchor editAs="twoCell">
    <from>
      <col>21</col>
      <colOff>28575</colOff>
      <row>24</row>
      <rowOff>28575</rowOff>
    </from>
    <to>
      <col>21</col>
      <colOff>828675</colOff>
      <row>24</row>
      <rowOff>828675</rowOff>
    </to>
    <pic>
      <nvPicPr>
        <cNvPr id="22" name="Image 22" descr="Picture"/>
        <cNvPicPr/>
      </nvPicPr>
      <blipFill>
        <a:blip cstate="print" r:embed="rId22"/>
        <a:stretch>
          <a:fillRect/>
        </a:stretch>
      </blipFill>
      <spPr>
        <a:prstGeom prst="rect"/>
      </spPr>
    </pic>
    <clientData/>
  </twoCellAnchor>
  <twoCellAnchor editAs="twoCell">
    <from>
      <col>21</col>
      <colOff>28575</colOff>
      <row>25</row>
      <rowOff>28575</rowOff>
    </from>
    <to>
      <col>21</col>
      <colOff>828675</colOff>
      <row>25</row>
      <rowOff>828675</rowOff>
    </to>
    <pic>
      <nvPicPr>
        <cNvPr id="23" name="Image 23" descr="Picture"/>
        <cNvPicPr/>
      </nvPicPr>
      <blipFill>
        <a:blip cstate="print" r:embed="rId23"/>
        <a:stretch>
          <a:fillRect/>
        </a:stretch>
      </blipFill>
      <spPr>
        <a:prstGeom prst="rect"/>
      </spPr>
    </pic>
    <clientData/>
  </twoCellAnchor>
  <twoCellAnchor editAs="twoCell">
    <from>
      <col>21</col>
      <colOff>28575</colOff>
      <row>26</row>
      <rowOff>28575</rowOff>
    </from>
    <to>
      <col>21</col>
      <colOff>828675</colOff>
      <row>26</row>
      <rowOff>828675</rowOff>
    </to>
    <pic>
      <nvPicPr>
        <cNvPr id="24" name="Image 24" descr="Picture"/>
        <cNvPicPr/>
      </nvPicPr>
      <blipFill>
        <a:blip cstate="print" r:embed="rId24"/>
        <a:stretch>
          <a:fillRect/>
        </a:stretch>
      </blipFill>
      <spPr>
        <a:prstGeom prst="rect"/>
      </spPr>
    </pic>
    <clientData/>
  </twoCellAnchor>
  <twoCellAnchor editAs="twoCell">
    <from>
      <col>21</col>
      <colOff>28575</colOff>
      <row>27</row>
      <rowOff>28575</rowOff>
    </from>
    <to>
      <col>21</col>
      <colOff>828675</colOff>
      <row>27</row>
      <rowOff>828675</rowOff>
    </to>
    <pic>
      <nvPicPr>
        <cNvPr id="25" name="Image 25" descr="Picture"/>
        <cNvPicPr/>
      </nvPicPr>
      <blipFill>
        <a:blip cstate="print" r:embed="rId25"/>
        <a:stretch>
          <a:fillRect/>
        </a:stretch>
      </blipFill>
      <spPr>
        <a:prstGeom prst="rect"/>
      </spPr>
    </pic>
    <clientData/>
  </twoCellAnchor>
  <twoCellAnchor editAs="twoCell">
    <from>
      <col>21</col>
      <colOff>28575</colOff>
      <row>28</row>
      <rowOff>28575</rowOff>
    </from>
    <to>
      <col>21</col>
      <colOff>828675</colOff>
      <row>28</row>
      <rowOff>828675</rowOff>
    </to>
    <pic>
      <nvPicPr>
        <cNvPr id="26" name="Image 26" descr="Picture"/>
        <cNvPicPr/>
      </nvPicPr>
      <blipFill>
        <a:blip cstate="print" r:embed="rId26"/>
        <a:stretch>
          <a:fillRect/>
        </a:stretch>
      </blipFill>
      <spPr>
        <a:prstGeom prst="rect"/>
      </spPr>
    </pic>
    <clientData/>
  </twoCellAnchor>
  <twoCellAnchor editAs="twoCell">
    <from>
      <col>21</col>
      <colOff>28575</colOff>
      <row>29</row>
      <rowOff>28575</rowOff>
    </from>
    <to>
      <col>21</col>
      <colOff>828675</colOff>
      <row>29</row>
      <rowOff>828675</rowOff>
    </to>
    <pic>
      <nvPicPr>
        <cNvPr id="27" name="Image 27" descr="Picture"/>
        <cNvPicPr/>
      </nvPicPr>
      <blipFill>
        <a:blip cstate="print" r:embed="rId27"/>
        <a:stretch>
          <a:fillRect/>
        </a:stretch>
      </blipFill>
      <spPr>
        <a:prstGeom prst="rect"/>
      </spPr>
    </pic>
    <clientData/>
  </twoCellAnchor>
  <twoCellAnchor editAs="twoCell">
    <from>
      <col>21</col>
      <colOff>28575</colOff>
      <row>30</row>
      <rowOff>28575</rowOff>
    </from>
    <to>
      <col>21</col>
      <colOff>828675</colOff>
      <row>30</row>
      <rowOff>828675</rowOff>
    </to>
    <pic>
      <nvPicPr>
        <cNvPr id="28" name="Image 28" descr="Picture"/>
        <cNvPicPr/>
      </nvPicPr>
      <blipFill>
        <a:blip cstate="print" r:embed="rId28"/>
        <a:stretch>
          <a:fillRect/>
        </a:stretch>
      </blipFill>
      <spPr>
        <a:prstGeom prst="rect"/>
      </spPr>
    </pic>
    <clientData/>
  </twoCellAnchor>
  <twoCellAnchor editAs="twoCell">
    <from>
      <col>21</col>
      <colOff>28575</colOff>
      <row>31</row>
      <rowOff>28575</rowOff>
    </from>
    <to>
      <col>21</col>
      <colOff>828675</colOff>
      <row>31</row>
      <rowOff>828675</rowOff>
    </to>
    <pic>
      <nvPicPr>
        <cNvPr id="29" name="Image 29" descr="Picture"/>
        <cNvPicPr/>
      </nvPicPr>
      <blipFill>
        <a:blip cstate="print" r:embed="rId29"/>
        <a:stretch>
          <a:fillRect/>
        </a:stretch>
      </blipFill>
      <spPr>
        <a:prstGeom prst="rect"/>
      </spPr>
    </pic>
    <clientData/>
  </twoCellAnchor>
  <twoCellAnchor editAs="twoCell">
    <from>
      <col>21</col>
      <colOff>28575</colOff>
      <row>32</row>
      <rowOff>28575</rowOff>
    </from>
    <to>
      <col>21</col>
      <colOff>828675</colOff>
      <row>32</row>
      <rowOff>828675</rowOff>
    </to>
    <pic>
      <nvPicPr>
        <cNvPr id="30" name="Image 30" descr="Picture"/>
        <cNvPicPr/>
      </nvPicPr>
      <blipFill>
        <a:blip cstate="print" r:embed="rId30"/>
        <a:stretch>
          <a:fillRect/>
        </a:stretch>
      </blipFill>
      <spPr>
        <a:prstGeom prst="rect"/>
      </spPr>
    </pic>
    <clientData/>
  </twoCellAnchor>
  <twoCellAnchor editAs="twoCell">
    <from>
      <col>21</col>
      <colOff>28575</colOff>
      <row>33</row>
      <rowOff>28575</rowOff>
    </from>
    <to>
      <col>21</col>
      <colOff>828675</colOff>
      <row>33</row>
      <rowOff>828675</rowOff>
    </to>
    <pic>
      <nvPicPr>
        <cNvPr id="31" name="Image 31" descr="Picture"/>
        <cNvPicPr/>
      </nvPicPr>
      <blipFill>
        <a:blip cstate="print" r:embed="rId31"/>
        <a:stretch>
          <a:fillRect/>
        </a:stretch>
      </blipFill>
      <spPr>
        <a:prstGeom prst="rect"/>
      </spPr>
    </pic>
    <clientData/>
  </twoCellAnchor>
  <twoCellAnchor editAs="twoCell">
    <from>
      <col>21</col>
      <colOff>28575</colOff>
      <row>34</row>
      <rowOff>28575</rowOff>
    </from>
    <to>
      <col>21</col>
      <colOff>828675</colOff>
      <row>34</row>
      <rowOff>828675</rowOff>
    </to>
    <pic>
      <nvPicPr>
        <cNvPr id="32" name="Image 32" descr="Picture"/>
        <cNvPicPr/>
      </nvPicPr>
      <blipFill>
        <a:blip cstate="print" r:embed="rId32"/>
        <a:stretch>
          <a:fillRect/>
        </a:stretch>
      </blipFill>
      <spPr>
        <a:prstGeom prst="rect"/>
      </spPr>
    </pic>
    <clientData/>
  </twoCellAnchor>
  <twoCellAnchor editAs="twoCell">
    <from>
      <col>21</col>
      <colOff>28575</colOff>
      <row>35</row>
      <rowOff>28575</rowOff>
    </from>
    <to>
      <col>21</col>
      <colOff>828675</colOff>
      <row>35</row>
      <rowOff>828675</rowOff>
    </to>
    <pic>
      <nvPicPr>
        <cNvPr id="33" name="Image 33" descr="Picture"/>
        <cNvPicPr/>
      </nvPicPr>
      <blipFill>
        <a:blip cstate="print" r:embed="rId33"/>
        <a:stretch>
          <a:fillRect/>
        </a:stretch>
      </blipFill>
      <spPr>
        <a:prstGeom prst="rect"/>
      </spPr>
    </pic>
    <clientData/>
  </twoCellAnchor>
  <twoCellAnchor editAs="twoCell">
    <from>
      <col>21</col>
      <colOff>28575</colOff>
      <row>36</row>
      <rowOff>28575</rowOff>
    </from>
    <to>
      <col>21</col>
      <colOff>828675</colOff>
      <row>36</row>
      <rowOff>828675</rowOff>
    </to>
    <pic>
      <nvPicPr>
        <cNvPr id="34" name="Image 34" descr="Picture"/>
        <cNvPicPr/>
      </nvPicPr>
      <blipFill>
        <a:blip cstate="print" r:embed="rId34"/>
        <a:stretch>
          <a:fillRect/>
        </a:stretch>
      </blipFill>
      <spPr>
        <a:prstGeom prst="rect"/>
      </spPr>
    </pic>
    <clientData/>
  </twoCellAnchor>
  <twoCellAnchor editAs="twoCell">
    <from>
      <col>21</col>
      <colOff>28575</colOff>
      <row>37</row>
      <rowOff>28575</rowOff>
    </from>
    <to>
      <col>21</col>
      <colOff>828675</colOff>
      <row>37</row>
      <rowOff>828675</rowOff>
    </to>
    <pic>
      <nvPicPr>
        <cNvPr id="35" name="Image 35" descr="Picture"/>
        <cNvPicPr/>
      </nvPicPr>
      <blipFill>
        <a:blip cstate="print" r:embed="rId35"/>
        <a:stretch>
          <a:fillRect/>
        </a:stretch>
      </blipFill>
      <spPr>
        <a:prstGeom prst="rect"/>
      </spPr>
    </pic>
    <clientData/>
  </twoCellAnchor>
</wsDr>
</file>

<file path=xl/drawings/drawing10.xml><?xml version="1.0" encoding="utf-8"?>
<wsDr xmlns:a="http://schemas.openxmlformats.org/drawingml/2006/main" xmlns:r="http://schemas.openxmlformats.org/officeDocument/2006/relationships" xmlns="http://schemas.openxmlformats.org/drawingml/2006/spreadsheetDrawing">
  <twoCellAnchor editAs="twoCell">
    <from>
      <col>21</col>
      <colOff>28575</colOff>
      <row>3</row>
      <rowOff>28575</rowOff>
    </from>
    <to>
      <col>21</col>
      <colOff>828675</colOff>
      <row>3</row>
      <rowOff>828675</rowOff>
    </to>
    <pic>
      <nvPicPr>
        <cNvPr id="1" name="Image 1" descr="Picture"/>
        <cNvPicPr/>
      </nvPicPr>
      <blipFill>
        <a:blip cstate="print" r:embed="rId1"/>
        <a:stretch>
          <a:fillRect/>
        </a:stretch>
      </blipFill>
      <spPr>
        <a:prstGeom prst="rect"/>
      </spPr>
    </pic>
    <clientData/>
  </twoCellAnchor>
  <twoCellAnchor editAs="twoCell">
    <from>
      <col>21</col>
      <colOff>28575</colOff>
      <row>4</row>
      <rowOff>28575</rowOff>
    </from>
    <to>
      <col>21</col>
      <colOff>828675</colOff>
      <row>4</row>
      <rowOff>828675</rowOff>
    </to>
    <pic>
      <nvPicPr>
        <cNvPr id="2" name="Image 2" descr="Picture"/>
        <cNvPicPr/>
      </nvPicPr>
      <blipFill>
        <a:blip cstate="print" r:embed="rId2"/>
        <a:stretch>
          <a:fillRect/>
        </a:stretch>
      </blipFill>
      <spPr>
        <a:prstGeom prst="rect"/>
      </spPr>
    </pic>
    <clientData/>
  </twoCellAnchor>
  <twoCellAnchor editAs="twoCell">
    <from>
      <col>21</col>
      <colOff>28575</colOff>
      <row>5</row>
      <rowOff>28575</rowOff>
    </from>
    <to>
      <col>21</col>
      <colOff>828675</colOff>
      <row>5</row>
      <rowOff>828675</rowOff>
    </to>
    <pic>
      <nvPicPr>
        <cNvPr id="3" name="Image 3" descr="Picture"/>
        <cNvPicPr/>
      </nvPicPr>
      <blipFill>
        <a:blip cstate="print" r:embed="rId3"/>
        <a:stretch>
          <a:fillRect/>
        </a:stretch>
      </blipFill>
      <spPr>
        <a:prstGeom prst="rect"/>
      </spPr>
    </pic>
    <clientData/>
  </twoCellAnchor>
  <twoCellAnchor editAs="twoCell">
    <from>
      <col>21</col>
      <colOff>28575</colOff>
      <row>6</row>
      <rowOff>28575</rowOff>
    </from>
    <to>
      <col>21</col>
      <colOff>828675</colOff>
      <row>6</row>
      <rowOff>828675</rowOff>
    </to>
    <pic>
      <nvPicPr>
        <cNvPr id="4" name="Image 4" descr="Picture"/>
        <cNvPicPr/>
      </nvPicPr>
      <blipFill>
        <a:blip cstate="print" r:embed="rId4"/>
        <a:stretch>
          <a:fillRect/>
        </a:stretch>
      </blipFill>
      <spPr>
        <a:prstGeom prst="rect"/>
      </spPr>
    </pic>
    <clientData/>
  </twoCellAnchor>
  <twoCellAnchor editAs="twoCell">
    <from>
      <col>21</col>
      <colOff>28575</colOff>
      <row>7</row>
      <rowOff>28575</rowOff>
    </from>
    <to>
      <col>21</col>
      <colOff>828675</colOff>
      <row>7</row>
      <rowOff>828675</rowOff>
    </to>
    <pic>
      <nvPicPr>
        <cNvPr id="5" name="Image 5" descr="Picture"/>
        <cNvPicPr/>
      </nvPicPr>
      <blipFill>
        <a:blip cstate="print" r:embed="rId5"/>
        <a:stretch>
          <a:fillRect/>
        </a:stretch>
      </blipFill>
      <spPr>
        <a:prstGeom prst="rect"/>
      </spPr>
    </pic>
    <clientData/>
  </twoCellAnchor>
  <twoCellAnchor editAs="twoCell">
    <from>
      <col>21</col>
      <colOff>28575</colOff>
      <row>8</row>
      <rowOff>28575</rowOff>
    </from>
    <to>
      <col>21</col>
      <colOff>828675</colOff>
      <row>8</row>
      <rowOff>828675</rowOff>
    </to>
    <pic>
      <nvPicPr>
        <cNvPr id="6" name="Image 6" descr="Picture"/>
        <cNvPicPr/>
      </nvPicPr>
      <blipFill>
        <a:blip cstate="print" r:embed="rId6"/>
        <a:stretch>
          <a:fillRect/>
        </a:stretch>
      </blipFill>
      <spPr>
        <a:prstGeom prst="rect"/>
      </spPr>
    </pic>
    <clientData/>
  </twoCellAnchor>
  <twoCellAnchor editAs="twoCell">
    <from>
      <col>21</col>
      <colOff>28575</colOff>
      <row>9</row>
      <rowOff>28575</rowOff>
    </from>
    <to>
      <col>21</col>
      <colOff>828675</colOff>
      <row>9</row>
      <rowOff>828675</rowOff>
    </to>
    <pic>
      <nvPicPr>
        <cNvPr id="7" name="Image 7" descr="Picture"/>
        <cNvPicPr/>
      </nvPicPr>
      <blipFill>
        <a:blip cstate="print" r:embed="rId7"/>
        <a:stretch>
          <a:fillRect/>
        </a:stretch>
      </blipFill>
      <spPr>
        <a:prstGeom prst="rect"/>
      </spPr>
    </pic>
    <clientData/>
  </twoCellAnchor>
  <twoCellAnchor editAs="twoCell">
    <from>
      <col>21</col>
      <colOff>28575</colOff>
      <row>10</row>
      <rowOff>28575</rowOff>
    </from>
    <to>
      <col>21</col>
      <colOff>828675</colOff>
      <row>10</row>
      <rowOff>828675</rowOff>
    </to>
    <pic>
      <nvPicPr>
        <cNvPr id="8" name="Image 8" descr="Picture"/>
        <cNvPicPr/>
      </nvPicPr>
      <blipFill>
        <a:blip cstate="print" r:embed="rId8"/>
        <a:stretch>
          <a:fillRect/>
        </a:stretch>
      </blipFill>
      <spPr>
        <a:prstGeom prst="rect"/>
      </spPr>
    </pic>
    <clientData/>
  </twoCellAnchor>
  <twoCellAnchor editAs="twoCell">
    <from>
      <col>21</col>
      <colOff>28575</colOff>
      <row>11</row>
      <rowOff>28575</rowOff>
    </from>
    <to>
      <col>21</col>
      <colOff>828675</colOff>
      <row>11</row>
      <rowOff>828675</rowOff>
    </to>
    <pic>
      <nvPicPr>
        <cNvPr id="9" name="Image 9" descr="Picture"/>
        <cNvPicPr/>
      </nvPicPr>
      <blipFill>
        <a:blip cstate="print" r:embed="rId9"/>
        <a:stretch>
          <a:fillRect/>
        </a:stretch>
      </blipFill>
      <spPr>
        <a:prstGeom prst="rect"/>
      </spPr>
    </pic>
    <clientData/>
  </twoCellAnchor>
  <twoCellAnchor editAs="twoCell">
    <from>
      <col>21</col>
      <colOff>28575</colOff>
      <row>12</row>
      <rowOff>28575</rowOff>
    </from>
    <to>
      <col>21</col>
      <colOff>828675</colOff>
      <row>12</row>
      <rowOff>828675</rowOff>
    </to>
    <pic>
      <nvPicPr>
        <cNvPr id="10" name="Image 10" descr="Picture"/>
        <cNvPicPr/>
      </nvPicPr>
      <blipFill>
        <a:blip cstate="print" r:embed="rId10"/>
        <a:stretch>
          <a:fillRect/>
        </a:stretch>
      </blipFill>
      <spPr>
        <a:prstGeom prst="rect"/>
      </spPr>
    </pic>
    <clientData/>
  </twoCellAnchor>
  <twoCellAnchor editAs="twoCell">
    <from>
      <col>21</col>
      <colOff>28575</colOff>
      <row>13</row>
      <rowOff>28575</rowOff>
    </from>
    <to>
      <col>21</col>
      <colOff>828675</colOff>
      <row>13</row>
      <rowOff>828675</rowOff>
    </to>
    <pic>
      <nvPicPr>
        <cNvPr id="11" name="Image 11" descr="Picture"/>
        <cNvPicPr/>
      </nvPicPr>
      <blipFill>
        <a:blip cstate="print" r:embed="rId11"/>
        <a:stretch>
          <a:fillRect/>
        </a:stretch>
      </blipFill>
      <spPr>
        <a:prstGeom prst="rect"/>
      </spPr>
    </pic>
    <clientData/>
  </twoCellAnchor>
  <twoCellAnchor editAs="twoCell">
    <from>
      <col>21</col>
      <colOff>28575</colOff>
      <row>14</row>
      <rowOff>28575</rowOff>
    </from>
    <to>
      <col>21</col>
      <colOff>828675</colOff>
      <row>14</row>
      <rowOff>828675</rowOff>
    </to>
    <pic>
      <nvPicPr>
        <cNvPr id="12" name="Image 12" descr="Picture"/>
        <cNvPicPr/>
      </nvPicPr>
      <blipFill>
        <a:blip cstate="print" r:embed="rId12"/>
        <a:stretch>
          <a:fillRect/>
        </a:stretch>
      </blipFill>
      <spPr>
        <a:prstGeom prst="rect"/>
      </spPr>
    </pic>
    <clientData/>
  </twoCellAnchor>
  <twoCellAnchor editAs="twoCell">
    <from>
      <col>21</col>
      <colOff>28575</colOff>
      <row>15</row>
      <rowOff>28575</rowOff>
    </from>
    <to>
      <col>21</col>
      <colOff>828675</colOff>
      <row>15</row>
      <rowOff>828675</rowOff>
    </to>
    <pic>
      <nvPicPr>
        <cNvPr id="13" name="Image 13" descr="Picture"/>
        <cNvPicPr/>
      </nvPicPr>
      <blipFill>
        <a:blip cstate="print" r:embed="rId13"/>
        <a:stretch>
          <a:fillRect/>
        </a:stretch>
      </blipFill>
      <spPr>
        <a:prstGeom prst="rect"/>
      </spPr>
    </pic>
    <clientData/>
  </twoCellAnchor>
  <twoCellAnchor editAs="twoCell">
    <from>
      <col>21</col>
      <colOff>28575</colOff>
      <row>16</row>
      <rowOff>28575</rowOff>
    </from>
    <to>
      <col>21</col>
      <colOff>828675</colOff>
      <row>16</row>
      <rowOff>828675</rowOff>
    </to>
    <pic>
      <nvPicPr>
        <cNvPr id="14" name="Image 14" descr="Picture"/>
        <cNvPicPr/>
      </nvPicPr>
      <blipFill>
        <a:blip cstate="print" r:embed="rId14"/>
        <a:stretch>
          <a:fillRect/>
        </a:stretch>
      </blipFill>
      <spPr>
        <a:prstGeom prst="rect"/>
      </spPr>
    </pic>
    <clientData/>
  </twoCellAnchor>
  <twoCellAnchor editAs="twoCell">
    <from>
      <col>21</col>
      <colOff>28575</colOff>
      <row>17</row>
      <rowOff>28575</rowOff>
    </from>
    <to>
      <col>21</col>
      <colOff>828675</colOff>
      <row>17</row>
      <rowOff>828675</rowOff>
    </to>
    <pic>
      <nvPicPr>
        <cNvPr id="15" name="Image 15" descr="Picture"/>
        <cNvPicPr/>
      </nvPicPr>
      <blipFill>
        <a:blip cstate="print" r:embed="rId15"/>
        <a:stretch>
          <a:fillRect/>
        </a:stretch>
      </blipFill>
      <spPr>
        <a:prstGeom prst="rect"/>
      </spPr>
    </pic>
    <clientData/>
  </twoCellAnchor>
  <twoCellAnchor editAs="twoCell">
    <from>
      <col>21</col>
      <colOff>28575</colOff>
      <row>18</row>
      <rowOff>28575</rowOff>
    </from>
    <to>
      <col>21</col>
      <colOff>828675</colOff>
      <row>18</row>
      <rowOff>828675</rowOff>
    </to>
    <pic>
      <nvPicPr>
        <cNvPr id="16" name="Image 16" descr="Picture"/>
        <cNvPicPr/>
      </nvPicPr>
      <blipFill>
        <a:blip cstate="print" r:embed="rId16"/>
        <a:stretch>
          <a:fillRect/>
        </a:stretch>
      </blipFill>
      <spPr>
        <a:prstGeom prst="rect"/>
      </spPr>
    </pic>
    <clientData/>
  </twoCellAnchor>
  <twoCellAnchor editAs="twoCell">
    <from>
      <col>21</col>
      <colOff>28575</colOff>
      <row>19</row>
      <rowOff>28575</rowOff>
    </from>
    <to>
      <col>21</col>
      <colOff>828675</colOff>
      <row>19</row>
      <rowOff>828675</rowOff>
    </to>
    <pic>
      <nvPicPr>
        <cNvPr id="17" name="Image 17" descr="Picture"/>
        <cNvPicPr/>
      </nvPicPr>
      <blipFill>
        <a:blip cstate="print" r:embed="rId17"/>
        <a:stretch>
          <a:fillRect/>
        </a:stretch>
      </blipFill>
      <spPr>
        <a:prstGeom prst="rect"/>
      </spPr>
    </pic>
    <clientData/>
  </twoCellAnchor>
  <twoCellAnchor editAs="twoCell">
    <from>
      <col>21</col>
      <colOff>28575</colOff>
      <row>20</row>
      <rowOff>28575</rowOff>
    </from>
    <to>
      <col>21</col>
      <colOff>828675</colOff>
      <row>20</row>
      <rowOff>828675</rowOff>
    </to>
    <pic>
      <nvPicPr>
        <cNvPr id="18" name="Image 18" descr="Picture"/>
        <cNvPicPr/>
      </nvPicPr>
      <blipFill>
        <a:blip cstate="print" r:embed="rId18"/>
        <a:stretch>
          <a:fillRect/>
        </a:stretch>
      </blipFill>
      <spPr>
        <a:prstGeom prst="rect"/>
      </spPr>
    </pic>
    <clientData/>
  </twoCellAnchor>
  <twoCellAnchor editAs="twoCell">
    <from>
      <col>21</col>
      <colOff>28575</colOff>
      <row>21</row>
      <rowOff>28575</rowOff>
    </from>
    <to>
      <col>21</col>
      <colOff>828675</colOff>
      <row>21</row>
      <rowOff>828675</rowOff>
    </to>
    <pic>
      <nvPicPr>
        <cNvPr id="19" name="Image 19" descr="Picture"/>
        <cNvPicPr/>
      </nvPicPr>
      <blipFill>
        <a:blip cstate="print" r:embed="rId19"/>
        <a:stretch>
          <a:fillRect/>
        </a:stretch>
      </blipFill>
      <spPr>
        <a:prstGeom prst="rect"/>
      </spPr>
    </pic>
    <clientData/>
  </twoCellAnchor>
  <twoCellAnchor editAs="twoCell">
    <from>
      <col>21</col>
      <colOff>28575</colOff>
      <row>22</row>
      <rowOff>28575</rowOff>
    </from>
    <to>
      <col>21</col>
      <colOff>828675</colOff>
      <row>22</row>
      <rowOff>828675</rowOff>
    </to>
    <pic>
      <nvPicPr>
        <cNvPr id="20" name="Image 20" descr="Picture"/>
        <cNvPicPr/>
      </nvPicPr>
      <blipFill>
        <a:blip cstate="print" r:embed="rId20"/>
        <a:stretch>
          <a:fillRect/>
        </a:stretch>
      </blipFill>
      <spPr>
        <a:prstGeom prst="rect"/>
      </spPr>
    </pic>
    <clientData/>
  </twoCellAnchor>
  <twoCellAnchor editAs="twoCell">
    <from>
      <col>21</col>
      <colOff>28575</colOff>
      <row>23</row>
      <rowOff>28575</rowOff>
    </from>
    <to>
      <col>21</col>
      <colOff>828675</colOff>
      <row>23</row>
      <rowOff>828675</rowOff>
    </to>
    <pic>
      <nvPicPr>
        <cNvPr id="21" name="Image 21" descr="Picture"/>
        <cNvPicPr/>
      </nvPicPr>
      <blipFill>
        <a:blip cstate="print" r:embed="rId21"/>
        <a:stretch>
          <a:fillRect/>
        </a:stretch>
      </blipFill>
      <spPr>
        <a:prstGeom prst="rect"/>
      </spPr>
    </pic>
    <clientData/>
  </twoCellAnchor>
  <twoCellAnchor editAs="twoCell">
    <from>
      <col>21</col>
      <colOff>28575</colOff>
      <row>24</row>
      <rowOff>28575</rowOff>
    </from>
    <to>
      <col>21</col>
      <colOff>828675</colOff>
      <row>24</row>
      <rowOff>828675</rowOff>
    </to>
    <pic>
      <nvPicPr>
        <cNvPr id="22" name="Image 22" descr="Picture"/>
        <cNvPicPr/>
      </nvPicPr>
      <blipFill>
        <a:blip cstate="print" r:embed="rId22"/>
        <a:stretch>
          <a:fillRect/>
        </a:stretch>
      </blipFill>
      <spPr>
        <a:prstGeom prst="rect"/>
      </spPr>
    </pic>
    <clientData/>
  </twoCellAnchor>
  <twoCellAnchor editAs="twoCell">
    <from>
      <col>21</col>
      <colOff>28575</colOff>
      <row>25</row>
      <rowOff>28575</rowOff>
    </from>
    <to>
      <col>21</col>
      <colOff>828675</colOff>
      <row>25</row>
      <rowOff>828675</rowOff>
    </to>
    <pic>
      <nvPicPr>
        <cNvPr id="23" name="Image 23" descr="Picture"/>
        <cNvPicPr/>
      </nvPicPr>
      <blipFill>
        <a:blip cstate="print" r:embed="rId23"/>
        <a:stretch>
          <a:fillRect/>
        </a:stretch>
      </blipFill>
      <spPr>
        <a:prstGeom prst="rect"/>
      </spPr>
    </pic>
    <clientData/>
  </twoCellAnchor>
  <twoCellAnchor editAs="twoCell">
    <from>
      <col>21</col>
      <colOff>28575</colOff>
      <row>26</row>
      <rowOff>28575</rowOff>
    </from>
    <to>
      <col>21</col>
      <colOff>828675</colOff>
      <row>26</row>
      <rowOff>828675</rowOff>
    </to>
    <pic>
      <nvPicPr>
        <cNvPr id="24" name="Image 24" descr="Picture"/>
        <cNvPicPr/>
      </nvPicPr>
      <blipFill>
        <a:blip cstate="print" r:embed="rId24"/>
        <a:stretch>
          <a:fillRect/>
        </a:stretch>
      </blipFill>
      <spPr>
        <a:prstGeom prst="rect"/>
      </spPr>
    </pic>
    <clientData/>
  </twoCellAnchor>
  <twoCellAnchor editAs="twoCell">
    <from>
      <col>21</col>
      <colOff>28575</colOff>
      <row>27</row>
      <rowOff>28575</rowOff>
    </from>
    <to>
      <col>21</col>
      <colOff>828675</colOff>
      <row>27</row>
      <rowOff>828675</rowOff>
    </to>
    <pic>
      <nvPicPr>
        <cNvPr id="25" name="Image 25" descr="Picture"/>
        <cNvPicPr/>
      </nvPicPr>
      <blipFill>
        <a:blip cstate="print" r:embed="rId25"/>
        <a:stretch>
          <a:fillRect/>
        </a:stretch>
      </blipFill>
      <spPr>
        <a:prstGeom prst="rect"/>
      </spPr>
    </pic>
    <clientData/>
  </twoCellAnchor>
  <twoCellAnchor editAs="twoCell">
    <from>
      <col>21</col>
      <colOff>28575</colOff>
      <row>28</row>
      <rowOff>28575</rowOff>
    </from>
    <to>
      <col>21</col>
      <colOff>828675</colOff>
      <row>28</row>
      <rowOff>828675</rowOff>
    </to>
    <pic>
      <nvPicPr>
        <cNvPr id="26" name="Image 26" descr="Picture"/>
        <cNvPicPr/>
      </nvPicPr>
      <blipFill>
        <a:blip cstate="print" r:embed="rId26"/>
        <a:stretch>
          <a:fillRect/>
        </a:stretch>
      </blipFill>
      <spPr>
        <a:prstGeom prst="rect"/>
      </spPr>
    </pic>
    <clientData/>
  </twoCellAnchor>
</wsDr>
</file>

<file path=xl/drawings/drawing11.xml><?xml version="1.0" encoding="utf-8"?>
<wsDr xmlns:a="http://schemas.openxmlformats.org/drawingml/2006/main" xmlns:r="http://schemas.openxmlformats.org/officeDocument/2006/relationships" xmlns="http://schemas.openxmlformats.org/drawingml/2006/spreadsheetDrawing">
  <twoCellAnchor editAs="twoCell">
    <from>
      <col>3</col>
      <colOff>28575</colOff>
      <row>4</row>
      <rowOff>28575</rowOff>
    </from>
    <to>
      <col>3</col>
      <colOff>1076325</colOff>
      <row>4</row>
      <rowOff>1076325</rowOff>
    </to>
    <pic>
      <nvPicPr>
        <cNvPr id="1" name="Image 1" descr="Picture"/>
        <cNvPicPr/>
      </nvPicPr>
      <blipFill>
        <a:blip cstate="print" r:embed="rId1"/>
        <a:stretch>
          <a:fillRect/>
        </a:stretch>
      </blipFill>
      <spPr>
        <a:prstGeom prst="rect"/>
      </spPr>
    </pic>
    <clientData/>
  </twoCellAnchor>
  <twoCellAnchor editAs="twoCell">
    <from>
      <col>3</col>
      <colOff>28575</colOff>
      <row>5</row>
      <rowOff>28575</rowOff>
    </from>
    <to>
      <col>3</col>
      <colOff>1076325</colOff>
      <row>5</row>
      <rowOff>1076325</rowOff>
    </to>
    <pic>
      <nvPicPr>
        <cNvPr id="2" name="Image 2" descr="Picture"/>
        <cNvPicPr/>
      </nvPicPr>
      <blipFill>
        <a:blip cstate="print" r:embed="rId2"/>
        <a:stretch>
          <a:fillRect/>
        </a:stretch>
      </blipFill>
      <spPr>
        <a:prstGeom prst="rect"/>
      </spPr>
    </pic>
    <clientData/>
  </twoCellAnchor>
  <twoCellAnchor editAs="twoCell">
    <from>
      <col>3</col>
      <colOff>28575</colOff>
      <row>6</row>
      <rowOff>28575</rowOff>
    </from>
    <to>
      <col>3</col>
      <colOff>1076325</colOff>
      <row>6</row>
      <rowOff>1076325</rowOff>
    </to>
    <pic>
      <nvPicPr>
        <cNvPr id="3" name="Image 3" descr="Picture"/>
        <cNvPicPr/>
      </nvPicPr>
      <blipFill>
        <a:blip cstate="print" r:embed="rId3"/>
        <a:stretch>
          <a:fillRect/>
        </a:stretch>
      </blipFill>
      <spPr>
        <a:prstGeom prst="rect"/>
      </spPr>
    </pic>
    <clientData/>
  </twoCellAnchor>
  <twoCellAnchor editAs="twoCell">
    <from>
      <col>3</col>
      <colOff>28575</colOff>
      <row>7</row>
      <rowOff>28575</rowOff>
    </from>
    <to>
      <col>3</col>
      <colOff>1076325</colOff>
      <row>7</row>
      <rowOff>1076325</rowOff>
    </to>
    <pic>
      <nvPicPr>
        <cNvPr id="4" name="Image 4" descr="Picture"/>
        <cNvPicPr/>
      </nvPicPr>
      <blipFill>
        <a:blip cstate="print" r:embed="rId4"/>
        <a:stretch>
          <a:fillRect/>
        </a:stretch>
      </blipFill>
      <spPr>
        <a:prstGeom prst="rect"/>
      </spPr>
    </pic>
    <clientData/>
  </twoCellAnchor>
  <twoCellAnchor editAs="twoCell">
    <from>
      <col>3</col>
      <colOff>28575</colOff>
      <row>8</row>
      <rowOff>28575</rowOff>
    </from>
    <to>
      <col>3</col>
      <colOff>1076325</colOff>
      <row>8</row>
      <rowOff>1076325</rowOff>
    </to>
    <pic>
      <nvPicPr>
        <cNvPr id="5" name="Image 5" descr="Picture"/>
        <cNvPicPr/>
      </nvPicPr>
      <blipFill>
        <a:blip cstate="print" r:embed="rId5"/>
        <a:stretch>
          <a:fillRect/>
        </a:stretch>
      </blipFill>
      <spPr>
        <a:prstGeom prst="rect"/>
      </spPr>
    </pic>
    <clientData/>
  </twoCellAnchor>
  <twoCellAnchor editAs="twoCell">
    <from>
      <col>3</col>
      <colOff>28575</colOff>
      <row>9</row>
      <rowOff>28575</rowOff>
    </from>
    <to>
      <col>3</col>
      <colOff>1076325</colOff>
      <row>9</row>
      <rowOff>1076325</rowOff>
    </to>
    <pic>
      <nvPicPr>
        <cNvPr id="6" name="Image 6" descr="Picture"/>
        <cNvPicPr/>
      </nvPicPr>
      <blipFill>
        <a:blip cstate="print" r:embed="rId6"/>
        <a:stretch>
          <a:fillRect/>
        </a:stretch>
      </blipFill>
      <spPr>
        <a:prstGeom prst="rect"/>
      </spPr>
    </pic>
    <clientData/>
  </twoCellAnchor>
  <twoCellAnchor editAs="twoCell">
    <from>
      <col>3</col>
      <colOff>28575</colOff>
      <row>10</row>
      <rowOff>28575</rowOff>
    </from>
    <to>
      <col>3</col>
      <colOff>1076325</colOff>
      <row>10</row>
      <rowOff>1076325</rowOff>
    </to>
    <pic>
      <nvPicPr>
        <cNvPr id="7" name="Image 7" descr="Picture"/>
        <cNvPicPr/>
      </nvPicPr>
      <blipFill>
        <a:blip cstate="print" r:embed="rId7"/>
        <a:stretch>
          <a:fillRect/>
        </a:stretch>
      </blipFill>
      <spPr>
        <a:prstGeom prst="rect"/>
      </spPr>
    </pic>
    <clientData/>
  </twoCellAnchor>
  <twoCellAnchor editAs="twoCell">
    <from>
      <col>3</col>
      <colOff>28575</colOff>
      <row>11</row>
      <rowOff>28575</rowOff>
    </from>
    <to>
      <col>3</col>
      <colOff>1076325</colOff>
      <row>11</row>
      <rowOff>1076325</rowOff>
    </to>
    <pic>
      <nvPicPr>
        <cNvPr id="8" name="Image 8" descr="Picture"/>
        <cNvPicPr/>
      </nvPicPr>
      <blipFill>
        <a:blip cstate="print" r:embed="rId8"/>
        <a:stretch>
          <a:fillRect/>
        </a:stretch>
      </blipFill>
      <spPr>
        <a:prstGeom prst="rect"/>
      </spPr>
    </pic>
    <clientData/>
  </twoCellAnchor>
  <twoCellAnchor editAs="twoCell">
    <from>
      <col>3</col>
      <colOff>28575</colOff>
      <row>12</row>
      <rowOff>28575</rowOff>
    </from>
    <to>
      <col>3</col>
      <colOff>1076325</colOff>
      <row>12</row>
      <rowOff>1076325</rowOff>
    </to>
    <pic>
      <nvPicPr>
        <cNvPr id="9" name="Image 9" descr="Picture"/>
        <cNvPicPr/>
      </nvPicPr>
      <blipFill>
        <a:blip cstate="print" r:embed="rId9"/>
        <a:stretch>
          <a:fillRect/>
        </a:stretch>
      </blipFill>
      <spPr>
        <a:prstGeom prst="rect"/>
      </spPr>
    </pic>
    <clientData/>
  </twoCellAnchor>
  <twoCellAnchor editAs="twoCell">
    <from>
      <col>3</col>
      <colOff>28575</colOff>
      <row>13</row>
      <rowOff>28575</rowOff>
    </from>
    <to>
      <col>3</col>
      <colOff>1076325</colOff>
      <row>13</row>
      <rowOff>1076325</rowOff>
    </to>
    <pic>
      <nvPicPr>
        <cNvPr id="10" name="Image 10" descr="Picture"/>
        <cNvPicPr/>
      </nvPicPr>
      <blipFill>
        <a:blip cstate="print" r:embed="rId10"/>
        <a:stretch>
          <a:fillRect/>
        </a:stretch>
      </blipFill>
      <spPr>
        <a:prstGeom prst="rect"/>
      </spPr>
    </pic>
    <clientData/>
  </twoCellAnchor>
  <twoCellAnchor editAs="twoCell">
    <from>
      <col>3</col>
      <colOff>28575</colOff>
      <row>14</row>
      <rowOff>28575</rowOff>
    </from>
    <to>
      <col>3</col>
      <colOff>1076325</colOff>
      <row>14</row>
      <rowOff>1076325</rowOff>
    </to>
    <pic>
      <nvPicPr>
        <cNvPr id="11" name="Image 11" descr="Picture"/>
        <cNvPicPr/>
      </nvPicPr>
      <blipFill>
        <a:blip cstate="print" r:embed="rId11"/>
        <a:stretch>
          <a:fillRect/>
        </a:stretch>
      </blipFill>
      <spPr>
        <a:prstGeom prst="rect"/>
      </spPr>
    </pic>
    <clientData/>
  </twoCellAnchor>
  <twoCellAnchor editAs="twoCell">
    <from>
      <col>3</col>
      <colOff>28575</colOff>
      <row>15</row>
      <rowOff>28575</rowOff>
    </from>
    <to>
      <col>3</col>
      <colOff>1076325</colOff>
      <row>15</row>
      <rowOff>1076325</rowOff>
    </to>
    <pic>
      <nvPicPr>
        <cNvPr id="12" name="Image 12" descr="Picture"/>
        <cNvPicPr/>
      </nvPicPr>
      <blipFill>
        <a:blip cstate="print" r:embed="rId12"/>
        <a:stretch>
          <a:fillRect/>
        </a:stretch>
      </blipFill>
      <spPr>
        <a:prstGeom prst="rect"/>
      </spPr>
    </pic>
    <clientData/>
  </twoCellAnchor>
  <twoCellAnchor editAs="twoCell">
    <from>
      <col>3</col>
      <colOff>28575</colOff>
      <row>16</row>
      <rowOff>28575</rowOff>
    </from>
    <to>
      <col>3</col>
      <colOff>1076325</colOff>
      <row>16</row>
      <rowOff>1076325</rowOff>
    </to>
    <pic>
      <nvPicPr>
        <cNvPr id="13" name="Image 13" descr="Picture"/>
        <cNvPicPr/>
      </nvPicPr>
      <blipFill>
        <a:blip cstate="print" r:embed="rId13"/>
        <a:stretch>
          <a:fillRect/>
        </a:stretch>
      </blipFill>
      <spPr>
        <a:prstGeom prst="rect"/>
      </spPr>
    </pic>
    <clientData/>
  </twoCellAnchor>
  <twoCellAnchor editAs="twoCell">
    <from>
      <col>3</col>
      <colOff>28575</colOff>
      <row>17</row>
      <rowOff>28575</rowOff>
    </from>
    <to>
      <col>3</col>
      <colOff>1076325</colOff>
      <row>17</row>
      <rowOff>1076325</rowOff>
    </to>
    <pic>
      <nvPicPr>
        <cNvPr id="14" name="Image 14" descr="Picture"/>
        <cNvPicPr/>
      </nvPicPr>
      <blipFill>
        <a:blip cstate="print" r:embed="rId14"/>
        <a:stretch>
          <a:fillRect/>
        </a:stretch>
      </blipFill>
      <spPr>
        <a:prstGeom prst="rect"/>
      </spPr>
    </pic>
    <clientData/>
  </twoCellAnchor>
  <twoCellAnchor editAs="twoCell">
    <from>
      <col>3</col>
      <colOff>28575</colOff>
      <row>18</row>
      <rowOff>28575</rowOff>
    </from>
    <to>
      <col>3</col>
      <colOff>1076325</colOff>
      <row>18</row>
      <rowOff>1076325</rowOff>
    </to>
    <pic>
      <nvPicPr>
        <cNvPr id="15" name="Image 15" descr="Picture"/>
        <cNvPicPr/>
      </nvPicPr>
      <blipFill>
        <a:blip cstate="print" r:embed="rId15"/>
        <a:stretch>
          <a:fillRect/>
        </a:stretch>
      </blipFill>
      <spPr>
        <a:prstGeom prst="rect"/>
      </spPr>
    </pic>
    <clientData/>
  </twoCellAnchor>
  <twoCellAnchor editAs="twoCell">
    <from>
      <col>3</col>
      <colOff>28575</colOff>
      <row>19</row>
      <rowOff>28575</rowOff>
    </from>
    <to>
      <col>3</col>
      <colOff>1076325</colOff>
      <row>19</row>
      <rowOff>1076325</rowOff>
    </to>
    <pic>
      <nvPicPr>
        <cNvPr id="16" name="Image 16" descr="Picture"/>
        <cNvPicPr/>
      </nvPicPr>
      <blipFill>
        <a:blip cstate="print" r:embed="rId16"/>
        <a:stretch>
          <a:fillRect/>
        </a:stretch>
      </blipFill>
      <spPr>
        <a:prstGeom prst="rect"/>
      </spPr>
    </pic>
    <clientData/>
  </twoCellAnchor>
  <twoCellAnchor editAs="twoCell">
    <from>
      <col>3</col>
      <colOff>28575</colOff>
      <row>20</row>
      <rowOff>28575</rowOff>
    </from>
    <to>
      <col>3</col>
      <colOff>1076325</colOff>
      <row>20</row>
      <rowOff>1076325</rowOff>
    </to>
    <pic>
      <nvPicPr>
        <cNvPr id="17" name="Image 17" descr="Picture"/>
        <cNvPicPr/>
      </nvPicPr>
      <blipFill>
        <a:blip cstate="print" r:embed="rId17"/>
        <a:stretch>
          <a:fillRect/>
        </a:stretch>
      </blipFill>
      <spPr>
        <a:prstGeom prst="rect"/>
      </spPr>
    </pic>
    <clientData/>
  </twoCellAnchor>
  <twoCellAnchor editAs="twoCell">
    <from>
      <col>3</col>
      <colOff>28575</colOff>
      <row>21</row>
      <rowOff>28575</rowOff>
    </from>
    <to>
      <col>3</col>
      <colOff>1076325</colOff>
      <row>21</row>
      <rowOff>1076325</rowOff>
    </to>
    <pic>
      <nvPicPr>
        <cNvPr id="18" name="Image 18" descr="Picture"/>
        <cNvPicPr/>
      </nvPicPr>
      <blipFill>
        <a:blip cstate="print" r:embed="rId18"/>
        <a:stretch>
          <a:fillRect/>
        </a:stretch>
      </blipFill>
      <spPr>
        <a:prstGeom prst="rect"/>
      </spPr>
    </pic>
    <clientData/>
  </twoCellAnchor>
  <twoCellAnchor editAs="twoCell">
    <from>
      <col>3</col>
      <colOff>28575</colOff>
      <row>22</row>
      <rowOff>28575</rowOff>
    </from>
    <to>
      <col>3</col>
      <colOff>1076325</colOff>
      <row>22</row>
      <rowOff>1076325</rowOff>
    </to>
    <pic>
      <nvPicPr>
        <cNvPr id="19" name="Image 19" descr="Picture"/>
        <cNvPicPr/>
      </nvPicPr>
      <blipFill>
        <a:blip cstate="print" r:embed="rId19"/>
        <a:stretch>
          <a:fillRect/>
        </a:stretch>
      </blipFill>
      <spPr>
        <a:prstGeom prst="rect"/>
      </spPr>
    </pic>
    <clientData/>
  </twoCellAnchor>
  <twoCellAnchor editAs="twoCell">
    <from>
      <col>3</col>
      <colOff>28575</colOff>
      <row>23</row>
      <rowOff>28575</rowOff>
    </from>
    <to>
      <col>3</col>
      <colOff>1076325</colOff>
      <row>23</row>
      <rowOff>1076325</rowOff>
    </to>
    <pic>
      <nvPicPr>
        <cNvPr id="20" name="Image 20" descr="Picture"/>
        <cNvPicPr/>
      </nvPicPr>
      <blipFill>
        <a:blip cstate="print" r:embed="rId20"/>
        <a:stretch>
          <a:fillRect/>
        </a:stretch>
      </blipFill>
      <spPr>
        <a:prstGeom prst="rect"/>
      </spPr>
    </pic>
    <clientData/>
  </twoCellAnchor>
  <twoCellAnchor editAs="twoCell">
    <from>
      <col>3</col>
      <colOff>28575</colOff>
      <row>24</row>
      <rowOff>28575</rowOff>
    </from>
    <to>
      <col>3</col>
      <colOff>1076325</colOff>
      <row>24</row>
      <rowOff>1076325</rowOff>
    </to>
    <pic>
      <nvPicPr>
        <cNvPr id="21" name="Image 21" descr="Picture"/>
        <cNvPicPr/>
      </nvPicPr>
      <blipFill>
        <a:blip cstate="print" r:embed="rId21"/>
        <a:stretch>
          <a:fillRect/>
        </a:stretch>
      </blipFill>
      <spPr>
        <a:prstGeom prst="rect"/>
      </spPr>
    </pic>
    <clientData/>
  </twoCellAnchor>
  <twoCellAnchor editAs="twoCell">
    <from>
      <col>3</col>
      <colOff>28575</colOff>
      <row>25</row>
      <rowOff>28575</rowOff>
    </from>
    <to>
      <col>3</col>
      <colOff>1076325</colOff>
      <row>25</row>
      <rowOff>1076325</rowOff>
    </to>
    <pic>
      <nvPicPr>
        <cNvPr id="22" name="Image 22" descr="Picture"/>
        <cNvPicPr/>
      </nvPicPr>
      <blipFill>
        <a:blip cstate="print" r:embed="rId22"/>
        <a:stretch>
          <a:fillRect/>
        </a:stretch>
      </blipFill>
      <spPr>
        <a:prstGeom prst="rect"/>
      </spPr>
    </pic>
    <clientData/>
  </twoCellAnchor>
  <twoCellAnchor editAs="twoCell">
    <from>
      <col>3</col>
      <colOff>28575</colOff>
      <row>26</row>
      <rowOff>28575</rowOff>
    </from>
    <to>
      <col>3</col>
      <colOff>1076325</colOff>
      <row>26</row>
      <rowOff>1076325</rowOff>
    </to>
    <pic>
      <nvPicPr>
        <cNvPr id="23" name="Image 23" descr="Picture"/>
        <cNvPicPr/>
      </nvPicPr>
      <blipFill>
        <a:blip cstate="print" r:embed="rId23"/>
        <a:stretch>
          <a:fillRect/>
        </a:stretch>
      </blipFill>
      <spPr>
        <a:prstGeom prst="rect"/>
      </spPr>
    </pic>
    <clientData/>
  </twoCellAnchor>
  <twoCellAnchor editAs="twoCell">
    <from>
      <col>3</col>
      <colOff>28575</colOff>
      <row>27</row>
      <rowOff>28575</rowOff>
    </from>
    <to>
      <col>3</col>
      <colOff>1076325</colOff>
      <row>27</row>
      <rowOff>1076325</rowOff>
    </to>
    <pic>
      <nvPicPr>
        <cNvPr id="24" name="Image 24" descr="Picture"/>
        <cNvPicPr/>
      </nvPicPr>
      <blipFill>
        <a:blip cstate="print" r:embed="rId24"/>
        <a:stretch>
          <a:fillRect/>
        </a:stretch>
      </blipFill>
      <spPr>
        <a:prstGeom prst="rect"/>
      </spPr>
    </pic>
    <clientData/>
  </twoCellAnchor>
  <twoCellAnchor editAs="twoCell">
    <from>
      <col>3</col>
      <colOff>28575</colOff>
      <row>28</row>
      <rowOff>28575</rowOff>
    </from>
    <to>
      <col>3</col>
      <colOff>1076325</colOff>
      <row>28</row>
      <rowOff>1076325</rowOff>
    </to>
    <pic>
      <nvPicPr>
        <cNvPr id="25" name="Image 25" descr="Picture"/>
        <cNvPicPr/>
      </nvPicPr>
      <blipFill>
        <a:blip cstate="print" r:embed="rId25"/>
        <a:stretch>
          <a:fillRect/>
        </a:stretch>
      </blipFill>
      <spPr>
        <a:prstGeom prst="rect"/>
      </spPr>
    </pic>
    <clientData/>
  </twoCellAnchor>
  <twoCellAnchor editAs="twoCell">
    <from>
      <col>3</col>
      <colOff>28575</colOff>
      <row>29</row>
      <rowOff>28575</rowOff>
    </from>
    <to>
      <col>3</col>
      <colOff>1076325</colOff>
      <row>29</row>
      <rowOff>1076325</rowOff>
    </to>
    <pic>
      <nvPicPr>
        <cNvPr id="26" name="Image 26" descr="Picture"/>
        <cNvPicPr/>
      </nvPicPr>
      <blipFill>
        <a:blip cstate="print" r:embed="rId26"/>
        <a:stretch>
          <a:fillRect/>
        </a:stretch>
      </blipFill>
      <spPr>
        <a:prstGeom prst="rect"/>
      </spPr>
    </pic>
    <clientData/>
  </twoCellAnchor>
  <twoCellAnchor editAs="twoCell">
    <from>
      <col>3</col>
      <colOff>28575</colOff>
      <row>30</row>
      <rowOff>28575</rowOff>
    </from>
    <to>
      <col>3</col>
      <colOff>1076325</colOff>
      <row>30</row>
      <rowOff>1076325</rowOff>
    </to>
    <pic>
      <nvPicPr>
        <cNvPr id="27" name="Image 27" descr="Picture"/>
        <cNvPicPr/>
      </nvPicPr>
      <blipFill>
        <a:blip cstate="print" r:embed="rId27"/>
        <a:stretch>
          <a:fillRect/>
        </a:stretch>
      </blipFill>
      <spPr>
        <a:prstGeom prst="rect"/>
      </spPr>
    </pic>
    <clientData/>
  </twoCellAnchor>
  <twoCellAnchor editAs="twoCell">
    <from>
      <col>3</col>
      <colOff>28575</colOff>
      <row>31</row>
      <rowOff>28575</rowOff>
    </from>
    <to>
      <col>3</col>
      <colOff>1076325</colOff>
      <row>31</row>
      <rowOff>1076325</rowOff>
    </to>
    <pic>
      <nvPicPr>
        <cNvPr id="28" name="Image 28" descr="Picture"/>
        <cNvPicPr/>
      </nvPicPr>
      <blipFill>
        <a:blip cstate="print" r:embed="rId28"/>
        <a:stretch>
          <a:fillRect/>
        </a:stretch>
      </blipFill>
      <spPr>
        <a:prstGeom prst="rect"/>
      </spPr>
    </pic>
    <clientData/>
  </twoCellAnchor>
  <twoCellAnchor editAs="twoCell">
    <from>
      <col>3</col>
      <colOff>28575</colOff>
      <row>32</row>
      <rowOff>28575</rowOff>
    </from>
    <to>
      <col>3</col>
      <colOff>1076325</colOff>
      <row>32</row>
      <rowOff>1076325</rowOff>
    </to>
    <pic>
      <nvPicPr>
        <cNvPr id="29" name="Image 29" descr="Picture"/>
        <cNvPicPr/>
      </nvPicPr>
      <blipFill>
        <a:blip cstate="print" r:embed="rId29"/>
        <a:stretch>
          <a:fillRect/>
        </a:stretch>
      </blipFill>
      <spPr>
        <a:prstGeom prst="rect"/>
      </spPr>
    </pic>
    <clientData/>
  </twoCellAnchor>
  <twoCellAnchor editAs="twoCell">
    <from>
      <col>3</col>
      <colOff>28575</colOff>
      <row>33</row>
      <rowOff>28575</rowOff>
    </from>
    <to>
      <col>3</col>
      <colOff>1076325</colOff>
      <row>33</row>
      <rowOff>1076325</rowOff>
    </to>
    <pic>
      <nvPicPr>
        <cNvPr id="30" name="Image 30" descr="Picture"/>
        <cNvPicPr/>
      </nvPicPr>
      <blipFill>
        <a:blip cstate="print" r:embed="rId30"/>
        <a:stretch>
          <a:fillRect/>
        </a:stretch>
      </blipFill>
      <spPr>
        <a:prstGeom prst="rect"/>
      </spPr>
    </pic>
    <clientData/>
  </twoCellAnchor>
  <twoCellAnchor editAs="twoCell">
    <from>
      <col>3</col>
      <colOff>28575</colOff>
      <row>34</row>
      <rowOff>28575</rowOff>
    </from>
    <to>
      <col>3</col>
      <colOff>1076325</colOff>
      <row>34</row>
      <rowOff>1076325</rowOff>
    </to>
    <pic>
      <nvPicPr>
        <cNvPr id="31" name="Image 31" descr="Picture"/>
        <cNvPicPr/>
      </nvPicPr>
      <blipFill>
        <a:blip cstate="print" r:embed="rId31"/>
        <a:stretch>
          <a:fillRect/>
        </a:stretch>
      </blipFill>
      <spPr>
        <a:prstGeom prst="rect"/>
      </spPr>
    </pic>
    <clientData/>
  </twoCellAnchor>
  <twoCellAnchor editAs="twoCell">
    <from>
      <col>3</col>
      <colOff>28575</colOff>
      <row>35</row>
      <rowOff>28575</rowOff>
    </from>
    <to>
      <col>3</col>
      <colOff>1076325</colOff>
      <row>35</row>
      <rowOff>1076325</rowOff>
    </to>
    <pic>
      <nvPicPr>
        <cNvPr id="32" name="Image 32" descr="Picture"/>
        <cNvPicPr/>
      </nvPicPr>
      <blipFill>
        <a:blip cstate="print" r:embed="rId32"/>
        <a:stretch>
          <a:fillRect/>
        </a:stretch>
      </blipFill>
      <spPr>
        <a:prstGeom prst="rect"/>
      </spPr>
    </pic>
    <clientData/>
  </twoCellAnchor>
  <twoCellAnchor editAs="twoCell">
    <from>
      <col>3</col>
      <colOff>28575</colOff>
      <row>36</row>
      <rowOff>28575</rowOff>
    </from>
    <to>
      <col>3</col>
      <colOff>1076325</colOff>
      <row>36</row>
      <rowOff>1076325</rowOff>
    </to>
    <pic>
      <nvPicPr>
        <cNvPr id="33" name="Image 33" descr="Picture"/>
        <cNvPicPr/>
      </nvPicPr>
      <blipFill>
        <a:blip cstate="print" r:embed="rId33"/>
        <a:stretch>
          <a:fillRect/>
        </a:stretch>
      </blipFill>
      <spPr>
        <a:prstGeom prst="rect"/>
      </spPr>
    </pic>
    <clientData/>
  </twoCellAnchor>
  <twoCellAnchor editAs="twoCell">
    <from>
      <col>3</col>
      <colOff>28575</colOff>
      <row>37</row>
      <rowOff>28575</rowOff>
    </from>
    <to>
      <col>3</col>
      <colOff>1076325</colOff>
      <row>37</row>
      <rowOff>1076325</rowOff>
    </to>
    <pic>
      <nvPicPr>
        <cNvPr id="34" name="Image 34" descr="Picture"/>
        <cNvPicPr/>
      </nvPicPr>
      <blipFill>
        <a:blip cstate="print" r:embed="rId34"/>
        <a:stretch>
          <a:fillRect/>
        </a:stretch>
      </blipFill>
      <spPr>
        <a:prstGeom prst="rect"/>
      </spPr>
    </pic>
    <clientData/>
  </twoCellAnchor>
  <twoCellAnchor editAs="twoCell">
    <from>
      <col>3</col>
      <colOff>28575</colOff>
      <row>38</row>
      <rowOff>28575</rowOff>
    </from>
    <to>
      <col>3</col>
      <colOff>1076325</colOff>
      <row>38</row>
      <rowOff>1076325</rowOff>
    </to>
    <pic>
      <nvPicPr>
        <cNvPr id="35" name="Image 35" descr="Picture"/>
        <cNvPicPr/>
      </nvPicPr>
      <blipFill>
        <a:blip cstate="print" r:embed="rId35"/>
        <a:stretch>
          <a:fillRect/>
        </a:stretch>
      </blipFill>
      <spPr>
        <a:prstGeom prst="rect"/>
      </spPr>
    </pic>
    <clientData/>
  </twoCellAnchor>
  <twoCellAnchor editAs="twoCell">
    <from>
      <col>3</col>
      <colOff>28575</colOff>
      <row>39</row>
      <rowOff>28575</rowOff>
    </from>
    <to>
      <col>3</col>
      <colOff>1076325</colOff>
      <row>39</row>
      <rowOff>1076325</rowOff>
    </to>
    <pic>
      <nvPicPr>
        <cNvPr id="36" name="Image 36" descr="Picture"/>
        <cNvPicPr/>
      </nvPicPr>
      <blipFill>
        <a:blip cstate="print" r:embed="rId36"/>
        <a:stretch>
          <a:fillRect/>
        </a:stretch>
      </blipFill>
      <spPr>
        <a:prstGeom prst="rect"/>
      </spPr>
    </pic>
    <clientData/>
  </twoCellAnchor>
  <twoCellAnchor editAs="twoCell">
    <from>
      <col>3</col>
      <colOff>28575</colOff>
      <row>40</row>
      <rowOff>28575</rowOff>
    </from>
    <to>
      <col>3</col>
      <colOff>1076325</colOff>
      <row>40</row>
      <rowOff>1076325</rowOff>
    </to>
    <pic>
      <nvPicPr>
        <cNvPr id="37" name="Image 37" descr="Picture"/>
        <cNvPicPr/>
      </nvPicPr>
      <blipFill>
        <a:blip cstate="print" r:embed="rId37"/>
        <a:stretch>
          <a:fillRect/>
        </a:stretch>
      </blipFill>
      <spPr>
        <a:prstGeom prst="rect"/>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city.aomori.aomori.jp/somu/shiseijouhou/jyouhou-koukai/tyougi/documents/tiikikoutuumoukeikaku.pdf" TargetMode="External" Id="rId1" /><Relationship Type="http://schemas.openxmlformats.org/officeDocument/2006/relationships/hyperlink" Target="https://www.city.aomori.aomori.jp/_res/projects/default_project/_page_/001/011/090/05_080722siryou3.pdf" TargetMode="External" Id="rId2" /><Relationship Type="http://schemas.openxmlformats.org/officeDocument/2006/relationships/hyperlink" Target="https://www.city.hirosaki.aomori.jp/jouhou/keikaku/kokyokotu/kotsukeikaku.pdf" TargetMode="External" Id="rId3" /><Relationship Type="http://schemas.openxmlformats.org/officeDocument/2006/relationships/hyperlink" Target="https://www.city.hirosaki.aomori.jp/jouhou/keikaku/2021-0401-kankyoukihon.html" TargetMode="External" Id="rId4" /><Relationship Type="http://schemas.openxmlformats.org/officeDocument/2006/relationships/hyperlink" Target="https://wwwtb.mlit.go.jp/tohoku/content/000181287.pdf" TargetMode="External" Id="rId5" /><Relationship Type="http://schemas.openxmlformats.org/officeDocument/2006/relationships/hyperlink" Target="https://www.city.hachinohe.aomori.jp/gyoseijoho/keikaku_plan/kurashi_tetsuzuki/1/1/7959.html" TargetMode="External" Id="rId6" /><Relationship Type="http://schemas.openxmlformats.org/officeDocument/2006/relationships/hyperlink" Target="http://www.city.kuroishi.aomori.jp/shisei/keikaku/2025-0523-1102-33.html" TargetMode="External" Id="rId7" /><Relationship Type="http://schemas.openxmlformats.org/officeDocument/2006/relationships/hyperlink" Target="http://www.city.kuroishi.aomori.jp/shisei/keikaku/kankyou-kihon-keikaku.html" TargetMode="External" Id="rId8" /><Relationship Type="http://schemas.openxmlformats.org/officeDocument/2006/relationships/hyperlink" Target="https://www.city.goshogawara.lg.jp/kurashi/machi/chiikikoukyokoutsukeikaku.html" TargetMode="External" Id="rId9" /><Relationship Type="http://schemas.openxmlformats.org/officeDocument/2006/relationships/hyperlink" Target="https://www.city.towada.lg.jp/kurashi/koutsu/files/keikaku.pdf" TargetMode="External" Id="rId10" /><Relationship Type="http://schemas.openxmlformats.org/officeDocument/2006/relationships/hyperlink" Target="https://www.city.misawa.lg.jp/index.cfm/12,21981,57,254,html" TargetMode="External" Id="rId11" /><Relationship Type="http://schemas.openxmlformats.org/officeDocument/2006/relationships/hyperlink" Target="https://www.city.misawa.lg.jp/index.cfm/12,31881,c,html/31881/20181207-151357.pdf" TargetMode="External" Id="rId12" /><Relationship Type="http://schemas.openxmlformats.org/officeDocument/2006/relationships/hyperlink" Target="https://www.city.mutsu.lg.jp/government/katsudou/kyoudou/files/simokitatiikikoukyoukoutuukeikakusoann.pdf" TargetMode="External" Id="rId13" /><Relationship Type="http://schemas.openxmlformats.org/officeDocument/2006/relationships/hyperlink" Target="https://www.city.tsugaru.aomori.jp/soshiki/minsei/shimin/kankyoeisei/gomi/kankyoukihonkeikaku/10184.html" TargetMode="External" Id="rId14" /><Relationship Type="http://schemas.openxmlformats.org/officeDocument/2006/relationships/hyperlink" Target="https://www.city.hirakawa.lg.jp/kurashi/keikaku/2021-0514-1007-25.html" TargetMode="External" Id="rId15" /><Relationship Type="http://schemas.openxmlformats.org/officeDocument/2006/relationships/hyperlink" Target="https://www.city.hirakawa.lg.jp/kurashi/keikaku/kankyokihonkeikaku.html" TargetMode="External" Id="rId16" /><Relationship Type="http://schemas.openxmlformats.org/officeDocument/2006/relationships/hyperlink" Target="https://www.town.hiranai.aomori.jp/chosei/machizukuri/3/1241.html" TargetMode="External" Id="rId17" /><Relationship Type="http://schemas.openxmlformats.org/officeDocument/2006/relationships/hyperlink" Target="https://www.town.imabetsu.lg.jp/gyousei/koukai/2023-0828-1639-1.html" TargetMode="External" Id="rId18" /><Relationship Type="http://schemas.openxmlformats.org/officeDocument/2006/relationships/hyperlink" Target="https://www.town.sotogahama.lg.jp/gyosei/public/2024-0227-tiikikoukyokoutukeikaku_pabukome.html" TargetMode="External" Id="rId19" /><Relationship Type="http://schemas.openxmlformats.org/officeDocument/2006/relationships/hyperlink" Target="http://www.town.ajigasawa.lg.jp/gyosei_jyoho/kotsu/kokyokotukeikaku.html" TargetMode="External" Id="rId20" /><Relationship Type="http://schemas.openxmlformats.org/officeDocument/2006/relationships/hyperlink" Target="https://www.town.fukaura.lg.jp/doc/2020031800019/file_contents/2020031800019_fixed_docs_2020031800019_file_contents_kotsukeikaku.pdf" TargetMode="External" Id="rId21" /><Relationship Type="http://schemas.openxmlformats.org/officeDocument/2006/relationships/hyperlink" Target="http://www.town.owani.lg.jp/aboutowani/plan/kokyo-kotsu.html" TargetMode="External" Id="rId22" /><Relationship Type="http://schemas.openxmlformats.org/officeDocument/2006/relationships/hyperlink" Target="https://www.town.nakadomari.lg.jp/material/files/group/3/koutuukeikakur6.pdf" TargetMode="External" Id="rId23" /><Relationship Type="http://schemas.openxmlformats.org/officeDocument/2006/relationships/hyperlink" Target="https://www.town.shichinohe.lg.jp/gyosei/keikaku/kurashi/post-197.html" TargetMode="External" Id="rId24" /><Relationship Type="http://schemas.openxmlformats.org/officeDocument/2006/relationships/hyperlink" Target="https://www.rokkasho.jp/index.cfm/14,19918,c,html/19918/20250620-120455.pdf" TargetMode="External" Id="rId25" /><Relationship Type="http://schemas.openxmlformats.org/officeDocument/2006/relationships/hyperlink" Target="https://wwwtb.mlit.go.jp/tohoku/content/000181287.pdf" TargetMode="External" Id="rId26" /><Relationship Type="http://schemas.openxmlformats.org/officeDocument/2006/relationships/hyperlink" Target="https://www.city.mutsu.lg.jp/government/katsudou/kyoudou/files/simokitatiikikoukyoukoutuukeikakusoann.pdf" TargetMode="External" Id="rId27" /><Relationship Type="http://schemas.openxmlformats.org/officeDocument/2006/relationships/hyperlink" Target="https://www.city.mutsu.lg.jp/government/katsudou/kyoudou/files/simokitatiikikoukyoukoutuukeikakusoann.pdf" TargetMode="External" Id="rId28" /><Relationship Type="http://schemas.openxmlformats.org/officeDocument/2006/relationships/hyperlink" Target="https://www.city.mutsu.lg.jp/government/katsudou/kyoudou/files/simokitatiikikoukyoukoutuukeikakusoann.pdf" TargetMode="External" Id="rId29" /><Relationship Type="http://schemas.openxmlformats.org/officeDocument/2006/relationships/hyperlink" Target="https://www.city.mutsu.lg.jp/government/katsudou/kyoudou/files/simokitatiikikoukyoukoutuukeikakusoann.pdf" TargetMode="External" Id="rId30" /><Relationship Type="http://schemas.openxmlformats.org/officeDocument/2006/relationships/hyperlink" Target="https://wwwtb.mlit.go.jp/tohoku/content/000181287.pdf" TargetMode="External" Id="rId31" /><Relationship Type="http://schemas.openxmlformats.org/officeDocument/2006/relationships/hyperlink" Target="https://wwwtb.mlit.go.jp/tohoku/content/000181287.pdf" TargetMode="External" Id="rId32" /><Relationship Type="http://schemas.openxmlformats.org/officeDocument/2006/relationships/hyperlink" Target="https://wwwtb.mlit.go.jp/tohoku/content/000181287.pdf" TargetMode="External" Id="rId33" /><Relationship Type="http://schemas.openxmlformats.org/officeDocument/2006/relationships/hyperlink" Target="https://wwwtb.mlit.go.jp/tohoku/content/000181287.pdf" TargetMode="External" Id="rId34" /><Relationship Type="http://schemas.openxmlformats.org/officeDocument/2006/relationships/hyperlink" Target="https://wwwtb.mlit.go.jp/tohoku/content/000181287.pdf" TargetMode="External" Id="rId35" /><Relationship Type="http://schemas.openxmlformats.org/officeDocument/2006/relationships/hyperlink" Target="https://wwwtb.mlit.go.jp/tohoku/content/000181287.pdf" TargetMode="External" Id="rId36" /><Relationship Type="http://schemas.openxmlformats.org/officeDocument/2006/relationships/drawing" Target="/xl/drawings/drawing1.xml" Id="rId37" /></Relationships>
</file>

<file path=xl/worksheets/_rels/sheet3.xml.rels><Relationships xmlns="http://schemas.openxmlformats.org/package/2006/relationships"><Relationship Type="http://schemas.openxmlformats.org/officeDocument/2006/relationships/hyperlink" Target="https://www.city.morioka.iwate.jp/_res/projects/default_project/_page_/001/043/162/R7honpen.pdf" TargetMode="External" Id="rId1" /><Relationship Type="http://schemas.openxmlformats.org/officeDocument/2006/relationships/hyperlink" Target="https://www.city.morioka.iwate.jp/_res/projects/default_project/_page_/001/010/054/kihonntekizikou.pdf" TargetMode="External" Id="rId2" /><Relationship Type="http://schemas.openxmlformats.org/officeDocument/2006/relationships/hyperlink" Target="https://www.city.miyako.iwate.jp/material/files/group/8/miyakositiikikoukyoukoutuukeikaku.pdf" TargetMode="External" Id="rId3" /><Relationship Type="http://schemas.openxmlformats.org/officeDocument/2006/relationships/hyperlink" Target="https://www.city.miyako.iwate.jp/material/files/group/14/kihonkeikaku.pdf" TargetMode="External" Id="rId4" /><Relationship Type="http://schemas.openxmlformats.org/officeDocument/2006/relationships/hyperlink" Target="https://www.city.ofunato.iwate.jp/archive/contents-5125" TargetMode="External" Id="rId5" /><Relationship Type="http://schemas.openxmlformats.org/officeDocument/2006/relationships/hyperlink" Target="https://www.city.ofunato.iwate.jp/site/kankyokeikaku/" TargetMode="External" Id="rId6" /><Relationship Type="http://schemas.openxmlformats.org/officeDocument/2006/relationships/hyperlink" Target="https://www.city.hanamaki.iwate.jp/_res/projects/default_project/_page_/001/021/245/keikaku.pdf" TargetMode="External" Id="rId7" /><Relationship Type="http://schemas.openxmlformats.org/officeDocument/2006/relationships/hyperlink" Target="https://www.city.hanamaki.iwate.jp/shisei/shisei/keikaku/1002782.html" TargetMode="External" Id="rId8" /><Relationship Type="http://schemas.openxmlformats.org/officeDocument/2006/relationships/hyperlink" Target="https://www.city.kitakami.iwate.jp/life/soshikikarasagasu/toshisaiseisuishin/koutsuuseisaku/1_1/21919.html" TargetMode="External" Id="rId9" /><Relationship Type="http://schemas.openxmlformats.org/officeDocument/2006/relationships/hyperlink" Target="https://www.city.kitakami.iwate.jp/material/files/group/14/kankyokeikaku_0803.pdf" TargetMode="External" Id="rId10" /><Relationship Type="http://schemas.openxmlformats.org/officeDocument/2006/relationships/hyperlink" Target="https://www.city.kuji.lg.jp/material/files/group/19/keikaku.pdf" TargetMode="External" Id="rId11" /><Relationship Type="http://schemas.openxmlformats.org/officeDocument/2006/relationships/hyperlink" Target="https://www.city.kuji.lg.jp/material/files/group/19/2021_kuji_kankyou_1.pdf" TargetMode="External" Id="rId12" /><Relationship Type="http://schemas.openxmlformats.org/officeDocument/2006/relationships/hyperlink" Target="https://www.city.tono.iwate.jp/index.cfm/50,13281,311,html" TargetMode="External" Id="rId13" /><Relationship Type="http://schemas.openxmlformats.org/officeDocument/2006/relationships/hyperlink" Target="https://www.city.tono.iwate.jp/index.cfm/45,34797,247,html" TargetMode="External" Id="rId14" /><Relationship Type="http://schemas.openxmlformats.org/officeDocument/2006/relationships/hyperlink" Target="https://www.city.ichinoseki.iwate.jp/index.cfm/7,166695,c,html/166695/20240410-160623.pdf" TargetMode="External" Id="rId15" /><Relationship Type="http://schemas.openxmlformats.org/officeDocument/2006/relationships/hyperlink" Target="https://www.city.ichinoseki.iwate.jp/index.cfm/7,90284,125,html" TargetMode="External" Id="rId16" /><Relationship Type="http://schemas.openxmlformats.org/officeDocument/2006/relationships/hyperlink" Target="https://www.city.rikuzentakata.iwate.jp/material/files/group/19/20231124_4-2.pdf" TargetMode="External" Id="rId17" /><Relationship Type="http://schemas.openxmlformats.org/officeDocument/2006/relationships/hyperlink" Target="https://www.city.kamaishi.iwate.jp/docs/2021040500020/file_contents/001.pdf" TargetMode="External" Id="rId18" /><Relationship Type="http://schemas.openxmlformats.org/officeDocument/2006/relationships/hyperlink" Target="https://www.city.kamaishi.iwate.jp/docs/2023110200014/" TargetMode="External" Id="rId19" /><Relationship Type="http://schemas.openxmlformats.org/officeDocument/2006/relationships/hyperlink" Target="https://www.city.ninohe.lg.jp/info/2661" TargetMode="External" Id="rId20" /><Relationship Type="http://schemas.openxmlformats.org/officeDocument/2006/relationships/hyperlink" Target="https://www.city.hachimantai.lg.jp/soshiki/machi/1517.html" TargetMode="External" Id="rId21" /><Relationship Type="http://schemas.openxmlformats.org/officeDocument/2006/relationships/hyperlink" Target="https://www.city.hachimantai.lg.jp/uploaded/attachment/13185.pdf" TargetMode="External" Id="rId22" /><Relationship Type="http://schemas.openxmlformats.org/officeDocument/2006/relationships/hyperlink" Target="https://www.city.oshu.iwate.jp/soshiki/2/1004/12523.html" TargetMode="External" Id="rId23" /><Relationship Type="http://schemas.openxmlformats.org/officeDocument/2006/relationships/hyperlink" Target="https://www.city.oshu.iwate.jp/material/files/group/183/dai2jikankyoukihonnkeikaku_GX.pdf" TargetMode="External" Id="rId24" /><Relationship Type="http://schemas.openxmlformats.org/officeDocument/2006/relationships/hyperlink" Target="https://www.city.morioka.iwate.jp/_res/projects/default_project/_page_/001/043/162/R7honpen.pdf" TargetMode="External" Id="rId25" /><Relationship Type="http://schemas.openxmlformats.org/officeDocument/2006/relationships/hyperlink" Target="https://www.city.takizawa.iwate.jp/kurashi/kankyo/contents-12768/p20241204162009" TargetMode="External" Id="rId26" /><Relationship Type="http://schemas.openxmlformats.org/officeDocument/2006/relationships/hyperlink" Target="https://www.town.shizukuishi.iwate.jp/docs/2021101200012/file_contents/honpen.pdf" TargetMode="External" Id="rId27" /><Relationship Type="http://schemas.openxmlformats.org/officeDocument/2006/relationships/hyperlink" Target="https://www.town.shizukuishi.iwate.jp/docs/2016050600013/file_contents/kankyoukihonkeikaku.pdf" TargetMode="External" Id="rId28" /><Relationship Type="http://schemas.openxmlformats.org/officeDocument/2006/relationships/hyperlink" Target="https://town.iwate.iwate.jp/town/gyosei/koutsuumoukeisei2017-2021/" TargetMode="External" Id="rId29" /><Relationship Type="http://schemas.openxmlformats.org/officeDocument/2006/relationships/hyperlink" Target="https://www.town.shiwa.iwate.jp/shiwatown/cms/soshiki/4/2_99/koukyoukoutsukeikaku.pdf" TargetMode="External" Id="rId30" /><Relationship Type="http://schemas.openxmlformats.org/officeDocument/2006/relationships/hyperlink" Target="https://www.town.shiwa.iwate.jp/shiwatown/cms/soshiki/2_1/2_3/2026%E7%92%B0%E5%A2%83%E3%83%BB%E5%BE%AA%E7%92%B0%E5%9F%BA%E6%9C%AC%E8%A8%88%E7%94%BB%EF%BC%88%E6%9C%80%E7%B5%82%E8%AA%BF%E6%95%B4%EF%BC%89_20260316_%E7%A2%BA%E5%AE%9A.pdf" TargetMode="External" Id="rId31" /><Relationship Type="http://schemas.openxmlformats.org/officeDocument/2006/relationships/hyperlink" Target="https://www.city.morioka.iwate.jp/_res/projects/default_project/_page_/001/043/162/R7honpen.pdf" TargetMode="External" Id="rId32" /><Relationship Type="http://schemas.openxmlformats.org/officeDocument/2006/relationships/hyperlink" Target="https://www.town.nishiwaga.lg.jp/material/files/group/1/2306nishiwagakotsukeikaku.pdf" TargetMode="External" Id="rId33" /><Relationship Type="http://schemas.openxmlformats.org/officeDocument/2006/relationships/hyperlink" Target="https://www.town.kanegasaki.iwate.jp/articles/2020032900015/file_contents/keikaku.pdf" TargetMode="External" Id="rId34" /><Relationship Type="http://schemas.openxmlformats.org/officeDocument/2006/relationships/hyperlink" Target="https://www.town.hiraizumi.iwate.jp/%E5%B9%B3%E6%B3%89%E7%94%BA%E5%9C%B0%E5%9F%9F%E5%85%AC%E5%85%B1%E4%BA%A4%E9%80%9A%E8%A8%88%E7%94%BB%E3%82%92%E7%AD%96%E5%AE%9A%E3%81%97%E3%81%BE%E3%81%97%E3%81%9F-25574/" TargetMode="External" Id="rId35" /><Relationship Type="http://schemas.openxmlformats.org/officeDocument/2006/relationships/hyperlink" Target="https://www.town.sumita.iwate.jp/docs/2025040400014/files/tiikikoukyoukoutuukeikaku2025.pdf" TargetMode="External" Id="rId36" /><Relationship Type="http://schemas.openxmlformats.org/officeDocument/2006/relationships/hyperlink" Target="https://www.town.sumita.iwate.jp/docs/2023061500010/files/04_dai4syou.pdf" TargetMode="External" Id="rId37" /><Relationship Type="http://schemas.openxmlformats.org/officeDocument/2006/relationships/hyperlink" Target="https://www.town.otsuchi.iwate.jp/fs/2/3/0/5/0/9/_/___________.pdf" TargetMode="External" Id="rId38" /><Relationship Type="http://schemas.openxmlformats.org/officeDocument/2006/relationships/hyperlink" Target="https://www.town.yamada.iwate.jp/fs/1/2/1/7/4/5/_/___________.pdf" TargetMode="External" Id="rId39" /><Relationship Type="http://schemas.openxmlformats.org/officeDocument/2006/relationships/hyperlink" Target="https://www.town.iwaizumi.lg.jp/docs/2024032500015/" TargetMode="External" Id="rId40" /><Relationship Type="http://schemas.openxmlformats.org/officeDocument/2006/relationships/hyperlink" Target="https://www.vill.tanohata.iwate.jp/bunya/keikaku/tanohata/" TargetMode="External" Id="rId41" /><Relationship Type="http://schemas.openxmlformats.org/officeDocument/2006/relationships/hyperlink" Target="https://www.vill.tanohata.iwate.jp/docs/2015081800027/" TargetMode="External" Id="rId42" /><Relationship Type="http://schemas.openxmlformats.org/officeDocument/2006/relationships/hyperlink" Target="https://www.city.miyako.iwate.jp/material/files/group/8/sanntetsukoutuukeikaku2024.pdf" TargetMode="External" Id="rId43" /><Relationship Type="http://schemas.openxmlformats.org/officeDocument/2006/relationships/hyperlink" Target="https://www.city.miyako.iwate.jp/material/files/group/8/sanntetsukoutuukeikaku2024.pdf" TargetMode="External" Id="rId44" /><Relationship Type="http://schemas.openxmlformats.org/officeDocument/2006/relationships/hyperlink" Target="https://vill.kunohe.iwate.jp/fs/9/5/9/5/_/%E4%B9%9D%E6%88%B8%E6%9D%91%E5%9C%B0%E5%9F%9F%E5%85%AC%E5%85%B1%E4%BA%A4%E9%80%9A%E8%A8%88%E7%94%BB.pdf" TargetMode="External" Id="rId45" /><Relationship Type="http://schemas.openxmlformats.org/officeDocument/2006/relationships/hyperlink" Target="https://www.town.hirono.iwate.jp/doc/2026070700013" TargetMode="External" Id="rId46" /><Relationship Type="http://schemas.openxmlformats.org/officeDocument/2006/relationships/drawing" Target="/xl/drawings/drawing2.xml" Id="rId47" /></Relationships>
</file>

<file path=xl/worksheets/_rels/sheet4.xml.rels><Relationships xmlns="http://schemas.openxmlformats.org/package/2006/relationships"><Relationship Type="http://schemas.openxmlformats.org/officeDocument/2006/relationships/hyperlink" Target="https://www.city.sendai.jp/kokyo/kurashi/machi/kotsu/kekakunado/chikoukei.html" TargetMode="External" Id="rId1" /><Relationship Type="http://schemas.openxmlformats.org/officeDocument/2006/relationships/hyperlink" Target="https://www.city.sendai.jp/kankyo-chose/kurashi/machi/kankyohozen/chosa/morinomiyako/documents/01_moripura_honpen.pdf" TargetMode="External" Id="rId2" /><Relationship Type="http://schemas.openxmlformats.org/officeDocument/2006/relationships/hyperlink" Target="https://www.city.ishinomaki.lg.jp:443/cont/10053500/issks/dai1shou.pdf" TargetMode="External" Id="rId3" /><Relationship Type="http://schemas.openxmlformats.org/officeDocument/2006/relationships/hyperlink" Target="https://www.city.ishinomaki.lg.jp/cont/10301000/3253/1.pdf" TargetMode="External" Id="rId4" /><Relationship Type="http://schemas.openxmlformats.org/officeDocument/2006/relationships/hyperlink" Target="https://www.city.shiogama.miyagi.jp/soshiki/18/50557.html" TargetMode="External" Id="rId5" /><Relationship Type="http://schemas.openxmlformats.org/officeDocument/2006/relationships/hyperlink" Target="https://www.kesennuma.miyagi.jp/li/shisei/150/020/index.html" TargetMode="External" Id="rId6" /><Relationship Type="http://schemas.openxmlformats.org/officeDocument/2006/relationships/hyperlink" Target="https://www.city.shiroishi.miyagi.jp/uploaded/attachment/22013.pdf" TargetMode="External" Id="rId7" /><Relationship Type="http://schemas.openxmlformats.org/officeDocument/2006/relationships/hyperlink" Target="https://www.city.shiroishi.miyagi.jp/soshiki/18/" TargetMode="External" Id="rId8" /><Relationship Type="http://schemas.openxmlformats.org/officeDocument/2006/relationships/hyperlink" Target="https://www.city.natori.miyagi.jp/uploaded/attachment/9510.pdf" TargetMode="External" Id="rId9" /><Relationship Type="http://schemas.openxmlformats.org/officeDocument/2006/relationships/hyperlink" Target="https://www.city.natori.miyagi.jp/page/4721.html" TargetMode="External" Id="rId10" /><Relationship Type="http://schemas.openxmlformats.org/officeDocument/2006/relationships/hyperlink" Target="https://www.city.kakuda.lg.jp/soshiki/4/25038.html" TargetMode="External" Id="rId11" /><Relationship Type="http://schemas.openxmlformats.org/officeDocument/2006/relationships/hyperlink" Target="https://www.city.tagajo.miyagi.jp/toshike/kurashi/kotsu/documents/keikaku.pdf" TargetMode="External" Id="rId12" /><Relationship Type="http://schemas.openxmlformats.org/officeDocument/2006/relationships/hyperlink" Target="https://www.city.iwanuma.miyagi.jp/kurashi/kotsu/shimin-bus/documents/shinbuskeikaku.pdf" TargetMode="External" Id="rId13" /><Relationship Type="http://schemas.openxmlformats.org/officeDocument/2006/relationships/hyperlink" Target="https://www.city.iwanuma.miyagi.jp/kurashi/kankyo-eisei/kankyo-eisei/kankyo-keikaku.html" TargetMode="External" Id="rId14" /><Relationship Type="http://schemas.openxmlformats.org/officeDocument/2006/relationships/hyperlink" Target="https://www.city.tome.miyagi.jp/shiminkyodo/koukyoukoutsuu/documents/tomechikikoukyokotsukeikakuan.pdf" TargetMode="External" Id="rId15" /><Relationship Type="http://schemas.openxmlformats.org/officeDocument/2006/relationships/hyperlink" Target="https://www.city.tome.miyagi.jp/kankyo/shisejoho/gyose/sogokekaku/documents/3rdenviplan.pdf" TargetMode="External" Id="rId16" /><Relationship Type="http://schemas.openxmlformats.org/officeDocument/2006/relationships/hyperlink" Target="https://www.kuriharacity.jp/li/010/020/120/index.html" TargetMode="External" Id="rId17" /><Relationship Type="http://schemas.openxmlformats.org/officeDocument/2006/relationships/hyperlink" Target="https://www.kuriharacity.jp/w012/010/010/020/120/51193.html" TargetMode="External" Id="rId18" /><Relationship Type="http://schemas.openxmlformats.org/officeDocument/2006/relationships/hyperlink" Target="https://www.city.higashimatsushima.miyagi.jp/shisei/shisaku-keikaku/kihonkeikaku/kokyokotsumo-keisei.html" TargetMode="External" Id="rId19" /><Relationship Type="http://schemas.openxmlformats.org/officeDocument/2006/relationships/hyperlink" Target="https://www.city.higashimatsushima.miyagi.jp/shisei/shisaku-keikaku/kihonkeikaku/index.html" TargetMode="External" Id="rId20" /><Relationship Type="http://schemas.openxmlformats.org/officeDocument/2006/relationships/hyperlink" Target="https://www.city.osaki.miyagi.jp/shisei/soshikikarasagasu/shiminkyodousuishimbu/machizukurisuishinka/3/2/1/3214.html" TargetMode="External" Id="rId21" /><Relationship Type="http://schemas.openxmlformats.org/officeDocument/2006/relationships/hyperlink" Target="https://www.city.osaki.miyagi.jp/material/files/group/12/20200421-200432.pdf" TargetMode="External" Id="rId22" /><Relationship Type="http://schemas.openxmlformats.org/officeDocument/2006/relationships/hyperlink" Target="https://www.tomiya-city.miyagi.jp/uploads/pdf/b4883b320d97c8ac81041749b47dad0a9397ae5e.pdf" TargetMode="External" Id="rId23" /><Relationship Type="http://schemas.openxmlformats.org/officeDocument/2006/relationships/hyperlink" Target="https://www.town.zao.miyagi.jp/kurashi_guide/seikatsu_kankyo/koutuu/koukyoukoutsuu.html" TargetMode="External" Id="rId24" /><Relationship Type="http://schemas.openxmlformats.org/officeDocument/2006/relationships/hyperlink" Target="https://town.zao.miyagi.jp/section/kankyo/kankyou/kihonkeikaku.files/kankyoukeikaku2.pdf" TargetMode="External" Id="rId25" /><Relationship Type="http://schemas.openxmlformats.org/officeDocument/2006/relationships/hyperlink" Target="https://www.town.ogawara.miyagi.jp/1292.htm" TargetMode="External" Id="rId26" /><Relationship Type="http://schemas.openxmlformats.org/officeDocument/2006/relationships/hyperlink" Target="https://www.town.ogawara.miyagi.jp/7882.htm" TargetMode="External" Id="rId27" /><Relationship Type="http://schemas.openxmlformats.org/officeDocument/2006/relationships/hyperlink" Target="https://www.pref.miyagi.jp/soshiki/soukou/abukumakyougikai-keikaku2.html" TargetMode="External" Id="rId28" /><Relationship Type="http://schemas.openxmlformats.org/officeDocument/2006/relationships/hyperlink" Target="https://www.town.shibata.miyagi.jp/index.cfm/82,54128,c,html/54128/20230329-105154.pdf" TargetMode="External" Id="rId29" /><Relationship Type="http://schemas.openxmlformats.org/officeDocument/2006/relationships/hyperlink" Target="https://www.town.kawasaki.miyagi.jp/soshiki/chishin/484.html" TargetMode="External" Id="rId30" /><Relationship Type="http://schemas.openxmlformats.org/officeDocument/2006/relationships/hyperlink" Target="http://www.town.marumori.miyagi.jp/common/img/content/content_20240411_180249.pdf" TargetMode="External" Id="rId31" /><Relationship Type="http://schemas.openxmlformats.org/officeDocument/2006/relationships/hyperlink" Target="https://www.town.watari.miyagi.jp/town/detail.php?content=1730" TargetMode="External" Id="rId32" /><Relationship Type="http://schemas.openxmlformats.org/officeDocument/2006/relationships/hyperlink" Target="https://www.town.watari.miyagi.jp/common/img/content/content_20220126_163920.pdf" TargetMode="External" Id="rId33" /><Relationship Type="http://schemas.openxmlformats.org/officeDocument/2006/relationships/hyperlink" Target="https://www.town.yamamoto.miyagi.jp/uploaded/attachment/19314.pdf" TargetMode="External" Id="rId34" /><Relationship Type="http://schemas.openxmlformats.org/officeDocument/2006/relationships/hyperlink" Target="https://www.town.rifu.miyagi.jp/gyosei/soshikikarasagasu/seikatu/koukyoukoutu/1/1162.html" TargetMode="External" Id="rId35" /><Relationship Type="http://schemas.openxmlformats.org/officeDocument/2006/relationships/hyperlink" Target="https://www.town.taiwa.miyagi.jp/soshiki/machizukuriseisaku/machizukuri_suishin/bustaxi/3547.html" TargetMode="External" Id="rId36" /><Relationship Type="http://schemas.openxmlformats.org/officeDocument/2006/relationships/hyperlink" Target="https://www.town.taiwa.miyagi.jp/soshiki/chominseikatsu/seikatsukankyo/3718.html" TargetMode="External" Id="rId37" /><Relationship Type="http://schemas.openxmlformats.org/officeDocument/2006/relationships/hyperlink" Target="https://www.town.kami.miyagi.jp/soshikikarasagasu/chominka/kankyoeisei/3689.html" TargetMode="External" Id="rId38" /><Relationship Type="http://schemas.openxmlformats.org/officeDocument/2006/relationships/hyperlink" Target="https://www.town.wakuya.miyagi.jp/documents/honpen.pdf" TargetMode="External" Id="rId39" /><Relationship Type="http://schemas.openxmlformats.org/officeDocument/2006/relationships/hyperlink" Target="https://www.town.onagawa.miyagi.jp/pdf/koutsuu/koutsu_keikaku_gaiyou.pdf" TargetMode="External" Id="rId40" /><Relationship Type="http://schemas.openxmlformats.org/officeDocument/2006/relationships/hyperlink" Target="https://www.town.minamisanriku.miyagi.jp/material/files/group/3/202602042.pdf" TargetMode="External" Id="rId41" /><Relationship Type="http://schemas.openxmlformats.org/officeDocument/2006/relationships/hyperlink" Target="https://www.town.minamisanriku.miyagi.jp/material/files/group/7/keikakusyo.pdf" TargetMode="External" Id="rId42" /><Relationship Type="http://schemas.openxmlformats.org/officeDocument/2006/relationships/drawing" Target="/xl/drawings/drawing3.xml" Id="rId43" /></Relationships>
</file>

<file path=xl/worksheets/_rels/sheet5.xml.rels><Relationships xmlns="http://schemas.openxmlformats.org/package/2006/relationships"><Relationship Type="http://schemas.openxmlformats.org/officeDocument/2006/relationships/hyperlink" Target="https://www.city.akita.lg.jp/_res/projects/default_project/_page_/001/049/732/koukyoukoutuuseisakubijonn080306.pdf" TargetMode="External" Id="rId1" /><Relationship Type="http://schemas.openxmlformats.org/officeDocument/2006/relationships/hyperlink" Target="https://www.city.akita.lg.jp/_res/projects/default_project/_page_/001/006/108/keikaku23.pdf" TargetMode="External" Id="rId2" /><Relationship Type="http://schemas.openxmlformats.org/officeDocument/2006/relationships/hyperlink" Target="https://www.city.noshiro.lg.jp/sangyo/kokyo-kotsu/kokyokoutsu-keikaku/24040" TargetMode="External" Id="rId3" /><Relationship Type="http://schemas.openxmlformats.org/officeDocument/2006/relationships/hyperlink" Target="https://www.city.noshiro.lg.jp/sangyo/kankyo/keikaku/22091" TargetMode="External" Id="rId4" /><Relationship Type="http://schemas.openxmlformats.org/officeDocument/2006/relationships/hyperlink" Target="https://www.city.yokote.lg.jp/shisei/1001179/1001469/1001472/1003840.html" TargetMode="External" Id="rId5" /><Relationship Type="http://schemas.openxmlformats.org/officeDocument/2006/relationships/hyperlink" Target="https://www.city.yokote.lg.jp/shisei/1001179/1001469/1001471/1003346.html" TargetMode="External" Id="rId6" /><Relationship Type="http://schemas.openxmlformats.org/officeDocument/2006/relationships/hyperlink" Target="https://www.city.odate.lg.jp/city/soshiki/koutsu/p11901" TargetMode="External" Id="rId7" /><Relationship Type="http://schemas.openxmlformats.org/officeDocument/2006/relationships/hyperlink" Target="https://www.city.odate.lg.jp/city/soshiki/kankyokikaku/p7909" TargetMode="External" Id="rId8" /><Relationship Type="http://schemas.openxmlformats.org/officeDocument/2006/relationships/hyperlink" Target="https://www.city.oga.akita.jp/soshik/kikakuseisakuka/kakushukeikaku/6608.html" TargetMode="External" Id="rId9" /><Relationship Type="http://schemas.openxmlformats.org/officeDocument/2006/relationships/hyperlink" Target="https://www.city-yuzawa.jp/soshiki/31/5581.html" TargetMode="External" Id="rId10" /><Relationship Type="http://schemas.openxmlformats.org/officeDocument/2006/relationships/hyperlink" Target="https://www.city.kazuno.lg.jp/soshiki/shiminkyodo/kankyoseikatsu/gyomu/2/3/10092.html" TargetMode="External" Id="rId11" /><Relationship Type="http://schemas.openxmlformats.org/officeDocument/2006/relationships/hyperlink" Target="https://www.city.kazuno.lg.jp/soshiki/shiminkyodo/kankyoseikatsu/gyomu/1/3/index.html" TargetMode="External" Id="rId12" /><Relationship Type="http://schemas.openxmlformats.org/officeDocument/2006/relationships/hyperlink" Target="https://www.city.yurihonjo.lg.jp/1000006/1001990/1009868.html" TargetMode="External" Id="rId13" /><Relationship Type="http://schemas.openxmlformats.org/officeDocument/2006/relationships/hyperlink" Target="https://www.city.yurihonjo.lg.jp/_res/projects/default_project/_page_/001/007/924/keikaku.pdf" TargetMode="External" Id="rId14" /><Relationship Type="http://schemas.openxmlformats.org/officeDocument/2006/relationships/hyperlink" Target="https://www.city.katagami.lg.jp/soshiki/shiminseikatsu/chiikidukurika/chiikishinko/bus/4006.html" TargetMode="External" Id="rId15" /><Relationship Type="http://schemas.openxmlformats.org/officeDocument/2006/relationships/hyperlink" Target="https://www.city.katagami.lg.jp/material/files/group/6/kankyokihon2.pdf" TargetMode="External" Id="rId16" /><Relationship Type="http://schemas.openxmlformats.org/officeDocument/2006/relationships/hyperlink" Target="https://www.city.daisen.lg.jp/archive/contents-12074" TargetMode="External" Id="rId17" /><Relationship Type="http://schemas.openxmlformats.org/officeDocument/2006/relationships/hyperlink" Target="https://www.city.daisen.lg.jp/genre/administration/plannning" TargetMode="External" Id="rId18" /><Relationship Type="http://schemas.openxmlformats.org/officeDocument/2006/relationships/hyperlink" Target="https://www.city.kitaakita.akita.jp/uploads/public/news_0000015700_00/koukyoukoutsukeikaku.pdf" TargetMode="External" Id="rId19" /><Relationship Type="http://schemas.openxmlformats.org/officeDocument/2006/relationships/hyperlink" Target="https://www.city.kitaakita.akita.jp/uploads/public/archive_0000014042_00/%E3%80%90R3%E6%94%B9%E6%AD%A3%E3%80%91%E5%8C%97%E7%A7%8B%E7%94%B0%E5%B8%82%E7%92%B0%E5%A2%83%E5%9F%BA%E6%9C%AC%E8%A8%88%E7%94%BB_(%E6%9C%80%E7%B5%82%E7%89%88).pdf" TargetMode="External" Id="rId20" /><Relationship Type="http://schemas.openxmlformats.org/officeDocument/2006/relationships/hyperlink" Target="https://www.city.nikaho.akita.jp/material/files/group/5/koukyoukoutuukeikaku3.pdf" TargetMode="External" Id="rId21" /><Relationship Type="http://schemas.openxmlformats.org/officeDocument/2006/relationships/hyperlink" Target="https://www.city.semboku.akita.jp/government/keikaku/documents/220428_koukyoukoutsuu.pdf" TargetMode="External" Id="rId22" /><Relationship Type="http://schemas.openxmlformats.org/officeDocument/2006/relationships/hyperlink" Target="https://www.town.kosaka.akita.jp/machinososhiki/somuka/kikakuzaiseihan/2_2/kokyokotsukeikaku/2497.html" TargetMode="External" Id="rId23" /><Relationship Type="http://schemas.openxmlformats.org/officeDocument/2006/relationships/hyperlink" Target="https://www.town.kosaka.akita.jp/material/files/group/8/01.pdf" TargetMode="External" Id="rId24" /><Relationship Type="http://schemas.openxmlformats.org/officeDocument/2006/relationships/hyperlink" Target="http://www.town.fujisato.akita.jp/kotsu/c640/c643/2890" TargetMode="External" Id="rId25" /><Relationship Type="http://schemas.openxmlformats.org/officeDocument/2006/relationships/hyperlink" Target="https://www.env.go.jp/press/files/jp/3487.pdf" TargetMode="External" Id="rId26" /><Relationship Type="http://schemas.openxmlformats.org/officeDocument/2006/relationships/hyperlink" Target="https://www.town.mitane.akita.jp/material/files/group/3/mitanekoukyoukoutuukeikaku.pdf" TargetMode="External" Id="rId27" /><Relationship Type="http://schemas.openxmlformats.org/officeDocument/2006/relationships/hyperlink" Target="https://www.town.gojome.akita.jp/kurashi/koukyoukoutsu/2085" TargetMode="External" Id="rId28" /><Relationship Type="http://schemas.openxmlformats.org/officeDocument/2006/relationships/hyperlink" Target="https://www.town.gojome.akita.jp/kurashi/koukyoukoutsu/2085" TargetMode="External" Id="rId29" /><Relationship Type="http://schemas.openxmlformats.org/officeDocument/2006/relationships/hyperlink" Target="https://www.pref.akita.lg.jp/uploads/public/archive_0000062825_00/&#35251;&#12473;&#12509;_&#25152;&#31649;&#20107;&#38917;&#38306;&#36899;&#12288;&#21029;&#20874;&#65298;&#65288;&#31179;&#30000;&#30476;&#22320;&#22495;&#20844;&#20849;&#20132;&#36890;&#35336;&#30011;&#65288;&#26696;&#65289;&#12395;&#12388;&#12356;&#12390;&#65289;.pdf" TargetMode="External" Id="rId30" /><Relationship Type="http://schemas.openxmlformats.org/officeDocument/2006/relationships/hyperlink" Target="https://www.town.gojome.akita.jp/kurashi/koukyoukoutsu/2085" TargetMode="External" Id="rId31" /><Relationship Type="http://schemas.openxmlformats.org/officeDocument/2006/relationships/hyperlink" Target="https://www.town.misato.akita.jp/up/files/madoguchi/kikaku/kikakuzaiseihan/koutukeikaku/%E7%BE%8E%E9%83%B7%E7%94%BA%E5%9C%B0%E5%9F%9F%E5%85%AC%E5%85%B1%E4%BA%A4%E9%80%9A%E8%A8%88%E7%94%BB.pdf" TargetMode="External" Id="rId32" /><Relationship Type="http://schemas.openxmlformats.org/officeDocument/2006/relationships/hyperlink" Target="https://www.pref.akita.lg.jp/uploads/public/archive_0000062825_00/&#35251;&#12473;&#12509;_&#25152;&#31649;&#20107;&#38917;&#38306;&#36899;&#12288;&#21029;&#20874;&#65298;&#65288;&#31179;&#30000;&#30476;&#22320;&#22495;&#20844;&#20849;&#20132;&#36890;&#35336;&#30011;&#65288;&#26696;&#65289;&#12395;&#12388;&#12356;&#12390;&#65289;.pdf" TargetMode="External" Id="rId33" /><Relationship Type="http://schemas.openxmlformats.org/officeDocument/2006/relationships/hyperlink" Target="https://vill.higashinaruse.lg.jp/villager/lifework/post-36197/" TargetMode="External" Id="rId34" /><Relationship Type="http://schemas.openxmlformats.org/officeDocument/2006/relationships/drawing" Target="/xl/drawings/drawing4.xml" Id="rId35" /></Relationships>
</file>

<file path=xl/worksheets/_rels/sheet6.xml.rels><Relationships xmlns="http://schemas.openxmlformats.org/package/2006/relationships"><Relationship Type="http://schemas.openxmlformats.org/officeDocument/2006/relationships/hyperlink" Target="https://www.city.yamagata-yamagata.lg.jp/_res/projects/default_project/_page_/001/002/654/keikaku2_honpen.pdf" TargetMode="External" Id="rId1" /><Relationship Type="http://schemas.openxmlformats.org/officeDocument/2006/relationships/hyperlink" Target="https://www.city.yamagata-yamagata.lg.jp/shiseijoho/keikaku/1006993/1002366.html" TargetMode="External" Id="rId2" /><Relationship Type="http://schemas.openxmlformats.org/officeDocument/2006/relationships/hyperlink" Target="https://www.city.yonezawa.yamagata.jp/soshiki/2/1007/7/2367.html" TargetMode="External" Id="rId3" /><Relationship Type="http://schemas.openxmlformats.org/officeDocument/2006/relationships/hyperlink" Target="https://www.city.yonezawa.yamagata.jp/soshiki/3/kankyo/9_1/8300.html" TargetMode="External" Id="rId4" /><Relationship Type="http://schemas.openxmlformats.org/officeDocument/2006/relationships/hyperlink" Target="https://www.city.tsuruoka.lg.jp/seibi/tiikikoukyoukoutu/tiiki0120160419.files/R8.3honnpenn.pdf" TargetMode="External" Id="rId5" /><Relationship Type="http://schemas.openxmlformats.org/officeDocument/2006/relationships/hyperlink" Target="https://www.city.tsuruoka.lg.jp/seibi/kankyo/kihonkeikaku/dainizi_kankyoukihon.html" TargetMode="External" Id="rId6" /><Relationship Type="http://schemas.openxmlformats.org/officeDocument/2006/relationships/hyperlink" Target="https://www.city.sakata.lg.jp/shisei/shisakukeikaku/kikaku/chiikokyokotsumo/trafficplan2021.html" TargetMode="External" Id="rId7" /><Relationship Type="http://schemas.openxmlformats.org/officeDocument/2006/relationships/hyperlink" Target="https://www.city.sakata.lg.jp/shisei/shisakukeikaku/shimin/kankyokihonkeikaku/kankyoplan03.files/kankyoplan3-data.pdf" TargetMode="External" Id="rId8" /><Relationship Type="http://schemas.openxmlformats.org/officeDocument/2006/relationships/hyperlink" Target="https://www.pref.yamagata.jp/documents/50579/keikaku_honpen.pdf" TargetMode="External" Id="rId9" /><Relationship Type="http://schemas.openxmlformats.org/officeDocument/2006/relationships/hyperlink" Target="http://www.city.shinjo.yamagata.jp/s008/170/010/kankyoukihonkeikakuno4.pdf" TargetMode="External" Id="rId10" /><Relationship Type="http://schemas.openxmlformats.org/officeDocument/2006/relationships/hyperlink" Target="https://www.city.sagae.yamagata.jp/shisei/keikaku/toshikankyokeikaku/koutsu_net_sakutei.html" TargetMode="External" Id="rId11" /><Relationship Type="http://schemas.openxmlformats.org/officeDocument/2006/relationships/hyperlink" Target="https://www.city.sagae.yamagata.jp/shisei/keikaku/toshikankyokeikaku/kankyokeikaku.html" TargetMode="External" Id="rId12" /><Relationship Type="http://schemas.openxmlformats.org/officeDocument/2006/relationships/hyperlink" Target="https://www.pref.yamagata.jp/020057/kurashi/kendo/kotsuseisaku/ykotsu_kasseikakyougikai.html" TargetMode="External" Id="rId13" /><Relationship Type="http://schemas.openxmlformats.org/officeDocument/2006/relationships/hyperlink" Target="https://www.city.kaminoyama.yamagata.jp/soshiki/6/kaitekikankyou-gaiyou.html" TargetMode="External" Id="rId14" /><Relationship Type="http://schemas.openxmlformats.org/officeDocument/2006/relationships/hyperlink" Target="https://www.pref.yamagata.jp/020057/kurashi/kendo/kotsuseisaku/ykotsu_kasseikakyougikai.html" TargetMode="External" Id="rId15" /><Relationship Type="http://schemas.openxmlformats.org/officeDocument/2006/relationships/hyperlink" Target="https://www.city.murayama.lg.jp/kurashi/shizen/kankyohozen/kankyoukihon.files/kankyou-2.pdf" TargetMode="External" Id="rId16" /><Relationship Type="http://schemas.openxmlformats.org/officeDocument/2006/relationships/hyperlink" Target="https://www.city.nagai.yamagata.jp/kurashi_tetsuzuki/kokyokotsu/1/15982.html" TargetMode="External" Id="rId17" /><Relationship Type="http://schemas.openxmlformats.org/officeDocument/2006/relationships/hyperlink" Target="https://www.city.nagai.yamagata.jp/soshiki/sougoseisaku/106/205/6/sisakukeikaku/13731.html" TargetMode="External" Id="rId18" /><Relationship Type="http://schemas.openxmlformats.org/officeDocument/2006/relationships/hyperlink" Target="https://www.pref.yamagata.jp/020057/kurashi/kendo/kotsuseisaku/ykotsu_kasseikakyougikai.html" TargetMode="External" Id="rId19" /><Relationship Type="http://schemas.openxmlformats.org/officeDocument/2006/relationships/hyperlink" Target="https://www.city.tendo.yamagata.jp/municipal/shisaku/kannkyoukihonn.html" TargetMode="External" Id="rId20" /><Relationship Type="http://schemas.openxmlformats.org/officeDocument/2006/relationships/hyperlink" Target="https://www.pref.yamagata.jp/020057/kurashi/kendo/kotsuseisaku/ykotsu_kasseikakyougikai.html" TargetMode="External" Id="rId21" /><Relationship Type="http://schemas.openxmlformats.org/officeDocument/2006/relationships/hyperlink" Target="https://www.city.higashine.yamagata.jp/section_list/section008/seikatsukankyo-keikaku/169" TargetMode="External" Id="rId22" /><Relationship Type="http://schemas.openxmlformats.org/officeDocument/2006/relationships/hyperlink" Target="https://www.pref.yamagata.jp/020057/kurashi/kendo/kotsuseisaku/ykotsu_kasseikakyougikai.html" TargetMode="External" Id="rId23" /><Relationship Type="http://schemas.openxmlformats.org/officeDocument/2006/relationships/hyperlink" Target="https://www.city.obanazawa.yamagata.jp/kurashi/kankyo/kankyo-shisaku/715" TargetMode="External" Id="rId24" /><Relationship Type="http://schemas.openxmlformats.org/officeDocument/2006/relationships/hyperlink" Target="http://www.city.nanyo.yamagata.jp/kikakusuishin/6356" TargetMode="External" Id="rId25" /><Relationship Type="http://schemas.openxmlformats.org/officeDocument/2006/relationships/hyperlink" Target="https://www.pref.yamagata.jp/020057/kurashi/kendo/kotsuseisaku/ykotsu_kasseikakyougikai.html" TargetMode="External" Id="rId26" /><Relationship Type="http://schemas.openxmlformats.org/officeDocument/2006/relationships/hyperlink" Target="https://www.pref.yamagata.jp/020057/kurashi/kendo/kotsuseisaku/ykotsu_kasseikakyougikai.html" TargetMode="External" Id="rId27" /><Relationship Type="http://schemas.openxmlformats.org/officeDocument/2006/relationships/hyperlink" Target="https://www.town.kahoku.yamagata.jp/gyouseizyouhou/seisaku_keikaku/keikaku_matizukuri/index.html" TargetMode="External" Id="rId28" /><Relationship Type="http://schemas.openxmlformats.org/officeDocument/2006/relationships/hyperlink" Target="https://www.town.nishikawa.yamagata.jp/uploaded/attachment/510.pdf" TargetMode="External" Id="rId29" /><Relationship Type="http://schemas.openxmlformats.org/officeDocument/2006/relationships/hyperlink" Target="https://www.pref.yamagata.jp/020057/kurashi/kendo/kotsuseisaku/ykotsu_kasseikakyougikai.html" TargetMode="External" Id="rId30" /><Relationship Type="http://schemas.openxmlformats.org/officeDocument/2006/relationships/hyperlink" Target="https://www.town.asahi.yamagata.jp/portal/soshikinogoannai/somuka/bosaigakari/3_1/3/2438.html" TargetMode="External" Id="rId31" /><Relationship Type="http://schemas.openxmlformats.org/officeDocument/2006/relationships/hyperlink" Target="https://www.pref.yamagata.jp/020057/kurashi/kendo/kotsuseisaku/ykotsu_kasseikakyougikai.html" TargetMode="External" Id="rId32" /><Relationship Type="http://schemas.openxmlformats.org/officeDocument/2006/relationships/hyperlink" Target="https://www.town.oe.yamagata.jp/government/mainpolicy/keikaku/" TargetMode="External" Id="rId33" /><Relationship Type="http://schemas.openxmlformats.org/officeDocument/2006/relationships/hyperlink" Target="https://www.pref.yamagata.jp/020057/kurashi/kendo/kotsuseisaku/ykotsu_kasseikakyougikai.html" TargetMode="External" Id="rId34" /><Relationship Type="http://schemas.openxmlformats.org/officeDocument/2006/relationships/hyperlink" Target="https://www.pref.yamagata.jp/020057/kurashi/kendo/kotsuseisaku/ykotsu_kasseikakyougikai.html" TargetMode="External" Id="rId35" /><Relationship Type="http://schemas.openxmlformats.org/officeDocument/2006/relationships/hyperlink" Target="https://www.pref.yamagata.jp/020057/kurashi/kendo/kotsuseisaku/ykotsu_kasseikakyougikai.html" TargetMode="External" Id="rId36" /><Relationship Type="http://schemas.openxmlformats.org/officeDocument/2006/relationships/hyperlink" Target="https://www.pref.yamagata.jp/020057/kurashi/kendo/kotsuseisaku/ykotsu_kasseikakyougikai.html" TargetMode="External" Id="rId37" /><Relationship Type="http://schemas.openxmlformats.org/officeDocument/2006/relationships/hyperlink" Target="https://www.pref.yamagata.jp/020057/kurashi/kendo/kotsuseisaku/ykotsu_kasseikakyougikai.html" TargetMode="External" Id="rId38" /><Relationship Type="http://schemas.openxmlformats.org/officeDocument/2006/relationships/hyperlink" Target="https://www.pref.yamagata.jp/020057/kurashi/kendo/kotsuseisaku/ykotsu_kasseikakyougikai.html" TargetMode="External" Id="rId39" /><Relationship Type="http://schemas.openxmlformats.org/officeDocument/2006/relationships/hyperlink" Target="https://www.pref.yamagata.jp/020057/kurashi/kendo/kotsuseisaku/ykotsu_kasseikakyougikai.html" TargetMode="External" Id="rId40" /><Relationship Type="http://schemas.openxmlformats.org/officeDocument/2006/relationships/hyperlink" Target="https://www.pref.yamagata.jp/020057/kurashi/kendo/kotsuseisaku/ykotsu_kasseikakyougikai.html" TargetMode="External" Id="rId41" /><Relationship Type="http://schemas.openxmlformats.org/officeDocument/2006/relationships/hyperlink" Target="https://www.town.takahata.yamagata.jp/soshikiichiran/kikaku/3/kokyokotsu/4511.html" TargetMode="External" Id="rId42" /><Relationship Type="http://schemas.openxmlformats.org/officeDocument/2006/relationships/hyperlink" Target="https://www.town.takahata.yamagata.jp/kurashi/gyoseijoho/kakushukeikaku/1/2728.html" TargetMode="External" Id="rId43" /><Relationship Type="http://schemas.openxmlformats.org/officeDocument/2006/relationships/hyperlink" Target="https://www.town.kawanishi.yamagata.jp/kurashi/doro/02keikaku.pdf" TargetMode="External" Id="rId44" /><Relationship Type="http://schemas.openxmlformats.org/officeDocument/2006/relationships/hyperlink" Target="https://www.town.oguni.yamagata.jp/soshiki/choumin/1214.html" TargetMode="External" Id="rId45" /><Relationship Type="http://schemas.openxmlformats.org/officeDocument/2006/relationships/hyperlink" Target="https://www.pref.yamagata.jp/020057/kurashi/kendo/kotsuseisaku/ykotsu_kasseikakyougikai.html" TargetMode="External" Id="rId46" /><Relationship Type="http://schemas.openxmlformats.org/officeDocument/2006/relationships/hyperlink" Target="https://www.pref.yamagata.jp/020057/kurashi/kendo/kotsuseisaku/ykotsu_kasseikakyougikai.html" TargetMode="External" Id="rId47" /><Relationship Type="http://schemas.openxmlformats.org/officeDocument/2006/relationships/hyperlink" Target="https://www.pref.yamagata.jp/020057/kurashi/kendo/kotsuseisaku/ykotsu_kasseikakyougikai.html" TargetMode="External" Id="rId48" /><Relationship Type="http://schemas.openxmlformats.org/officeDocument/2006/relationships/hyperlink" Target="https://www.town.shonai.lg.jp/kurashi/koutsu/chiikikoukyou/tiikikoukyokotsukaigi.html" TargetMode="External" Id="rId49" /><Relationship Type="http://schemas.openxmlformats.org/officeDocument/2006/relationships/hyperlink" Target="https://www.town.shonai.lg.jp/gyousei/shisaku/seisaku/index.html" TargetMode="External" Id="rId50" /><Relationship Type="http://schemas.openxmlformats.org/officeDocument/2006/relationships/hyperlink" Target="https://www.pref.yamagata.jp/020057/kurashi/kendo/kotsuseisaku/ykotsu_kasseikakyougikai.html" TargetMode="External" Id="rId51" /><Relationship Type="http://schemas.openxmlformats.org/officeDocument/2006/relationships/hyperlink" Target="https://www.town.yuza.yamagata.jp/genre/living/environment" TargetMode="External" Id="rId52" /><Relationship Type="http://schemas.openxmlformats.org/officeDocument/2006/relationships/drawing" Target="/xl/drawings/drawing5.xml" Id="rId53" /></Relationships>
</file>

<file path=xl/worksheets/_rels/sheet7.xml.rels><Relationships xmlns="http://schemas.openxmlformats.org/package/2006/relationships"><Relationship Type="http://schemas.openxmlformats.org/officeDocument/2006/relationships/hyperlink" Target="https://www.city.fukushima.fukushima.jp/material/files/group/62/40koutuukeikaku-honnpenn1.pdf" TargetMode="External" Id="rId1" /><Relationship Type="http://schemas.openxmlformats.org/officeDocument/2006/relationships/hyperlink" Target="https://www.city.fukushima.fukushima.jp/material/files/group/36/02_r6_kannkyoukihonnkeikaku.pdf" TargetMode="External" Id="rId2" /><Relationship Type="http://schemas.openxmlformats.org/officeDocument/2006/relationships/hyperlink" Target="https://www.pref.fukushima.lg.jp/sec/16005d/aizukenikimoukeikaku.html" TargetMode="External" Id="rId3" /><Relationship Type="http://schemas.openxmlformats.org/officeDocument/2006/relationships/hyperlink" Target="https://www.city.aizuwakamatsu.fukushima.jp/docs/2024050800012/" TargetMode="External" Id="rId4" /><Relationship Type="http://schemas.openxmlformats.org/officeDocument/2006/relationships/hyperlink" Target="https://www.city.koriyama.lg.jp/soshiki/125/68026.html" TargetMode="External" Id="rId5" /><Relationship Type="http://schemas.openxmlformats.org/officeDocument/2006/relationships/hyperlink" Target="https://www.city.koriyama.lg.jp/uploaded/attachment/109925.pdf" TargetMode="External" Id="rId6" /><Relationship Type="http://schemas.openxmlformats.org/officeDocument/2006/relationships/hyperlink" Target="https://www.city.iwaki.lg.jp/www/contents/1679296597893/simple/koukyoukoutuukeikaku1.pdf" TargetMode="External" Id="rId7" /><Relationship Type="http://schemas.openxmlformats.org/officeDocument/2006/relationships/hyperlink" Target="https://www.city.iwaki.lg.jp/www/contents/1774836268840/simple/gaiyo.pdf" TargetMode="External" Id="rId8" /><Relationship Type="http://schemas.openxmlformats.org/officeDocument/2006/relationships/hyperlink" Target="https://www.city.shirakawa.fukushima.jp/data/doc/1712536078_doc_45_0.pdf" TargetMode="External" Id="rId9" /><Relationship Type="http://schemas.openxmlformats.org/officeDocument/2006/relationships/hyperlink" Target="https://www.city.shirakawa.fukushima.jp/data/doc/1634185398_doc_49_0.pdf" TargetMode="External" Id="rId10" /><Relationship Type="http://schemas.openxmlformats.org/officeDocument/2006/relationships/hyperlink" Target="https://www.city.sukagawa.fukushima.jp/kurashi/koutsu/koutsu_keikaku/1015962.html" TargetMode="External" Id="rId11" /><Relationship Type="http://schemas.openxmlformats.org/officeDocument/2006/relationships/hyperlink" Target="https://www.city.sukagawa.fukushima.jp/kurashi/gomi_recycle/kankyo_hozen/1002334/index.html" TargetMode="External" Id="rId12" /><Relationship Type="http://schemas.openxmlformats.org/officeDocument/2006/relationships/hyperlink" Target="https://www.pref.fukushima.lg.jp/sec/16005d/aizukenikimoukeikaku.html" TargetMode="External" Id="rId13" /><Relationship Type="http://schemas.openxmlformats.org/officeDocument/2006/relationships/hyperlink" Target="https://www.city.kitakata.fukushima.jp/life/4/25/125/" TargetMode="External" Id="rId14" /><Relationship Type="http://schemas.openxmlformats.org/officeDocument/2006/relationships/hyperlink" Target="https://www.city.soma.fukushima.jp/shinososhiki/seikatsukankyoka/keikaku_shisaku/1622.html" TargetMode="External" Id="rId15" /><Relationship Type="http://schemas.openxmlformats.org/officeDocument/2006/relationships/hyperlink" Target="https://www.city.nihonmatsu.lg.jp/kurashi_tetsuduki/koutsu/page011927.html" TargetMode="External" Id="rId16" /><Relationship Type="http://schemas.openxmlformats.org/officeDocument/2006/relationships/hyperlink" Target="https://www.city.nihonmatsu.lg.jp/data/doc/1716164612_doc_33_0.pdf" TargetMode="External" Id="rId17" /><Relationship Type="http://schemas.openxmlformats.org/officeDocument/2006/relationships/hyperlink" Target="https://www.city.tamura.lg.jp/soshiki/1/assets/&#12304;set&#12305;&#30000;&#26449;&#24066;&#22320;&#22495;&#20844;&#20849;&#20132;&#36890;&#35336;&#30011;&#27010;&#35201;&#29256;2406&#25913;&#35330;.pdf" TargetMode="External" Id="rId18" /><Relationship Type="http://schemas.openxmlformats.org/officeDocument/2006/relationships/hyperlink" Target="https://www.city.minamisoma.lg.jp/material/files/group/3/202601281245.pdf" TargetMode="External" Id="rId19" /><Relationship Type="http://schemas.openxmlformats.org/officeDocument/2006/relationships/hyperlink" Target="https://www.city.minamisoma.lg.jp/material/files/group/3/20231024_co148.pdf" TargetMode="External" Id="rId20" /><Relationship Type="http://schemas.openxmlformats.org/officeDocument/2006/relationships/hyperlink" Target="https://www.city.fukushima-date.lg.jp/soshiki/86/47231.html" TargetMode="External" Id="rId21" /><Relationship Type="http://schemas.openxmlformats.org/officeDocument/2006/relationships/hyperlink" Target="https://www.city.fukushima-date.lg.jp/soshiki/86/47604.html" TargetMode="External" Id="rId22" /><Relationship Type="http://schemas.openxmlformats.org/officeDocument/2006/relationships/hyperlink" Target="https://www.city.motomiya.lg.jp/soshiki/10/tiikikoukyoukoutsuukeikaku.html" TargetMode="External" Id="rId23" /><Relationship Type="http://schemas.openxmlformats.org/officeDocument/2006/relationships/hyperlink" Target="https://www.pref.fukushima.lg.jp/sec/16005d/hinankeikaku.html" TargetMode="External" Id="rId24" /><Relationship Type="http://schemas.openxmlformats.org/officeDocument/2006/relationships/hyperlink" Target="https://www.vill.otama.fukushima.jp/gyousei_jouhou/keikaku/" TargetMode="External" Id="rId25" /><Relationship Type="http://schemas.openxmlformats.org/officeDocument/2006/relationships/hyperlink" Target="https://www.town.minamiaizu.lg.jp/official/soshikikarasagasu/sogoseisakuka/kakushukeikaku/1/3114.html" TargetMode="External" Id="rId26" /><Relationship Type="http://schemas.openxmlformats.org/officeDocument/2006/relationships/hyperlink" Target="https://www.town.minamiaizu.lg.jp/official/soshikikarasagasu/kankyosuidoka/kakushukeikaku/1/450.html" TargetMode="External" Id="rId27" /><Relationship Type="http://schemas.openxmlformats.org/officeDocument/2006/relationships/hyperlink" Target="https://www.vill.kitashiobara.fukushima.jp/soshiki/somukikaku/6805.html" TargetMode="External" Id="rId28" /><Relationship Type="http://schemas.openxmlformats.org/officeDocument/2006/relationships/hyperlink" Target="https://www.pref.fukushima.lg.jp/sec/16005d/aizukeniki-keikaku-ribenkeikaku.html" TargetMode="External" Id="rId29" /><Relationship Type="http://schemas.openxmlformats.org/officeDocument/2006/relationships/hyperlink" Target="https://www.pref.fukushima.lg.jp/sec/16005d/aizukeniki-keikaku-ribenkeikaku.html" TargetMode="External" Id="rId30" /><Relationship Type="http://schemas.openxmlformats.org/officeDocument/2006/relationships/hyperlink" Target="https://www.pref.fukushima.lg.jp/sec/16005d/aizukeniki-keikaku-ribenkeikaku.html" TargetMode="External" Id="rId31" /><Relationship Type="http://schemas.openxmlformats.org/officeDocument/2006/relationships/hyperlink" Target="https://www.pref.fukushima.lg.jp/sec/16005d/aizukeniki-keikaku-ribenkeikaku.html" TargetMode="External" Id="rId32" /><Relationship Type="http://schemas.openxmlformats.org/officeDocument/2006/relationships/hyperlink" Target="https://www.vill.nishigo.fukushima.jp/material/files/group/3/koutsuukeikaku_soan_2026.pdf" TargetMode="External" Id="rId33" /><Relationship Type="http://schemas.openxmlformats.org/officeDocument/2006/relationships/hyperlink" Target="https://www.vill.nishigo.fukushima.jp/soshiki/kankyohozenka/kankyo_gomi/2/4547.html" TargetMode="External" Id="rId34" /><Relationship Type="http://schemas.openxmlformats.org/officeDocument/2006/relationships/hyperlink" Target="https://www.pref.fukushima.lg.jp/uploaded/attachment/622613.pdf" TargetMode="External" Id="rId35" /><Relationship Type="http://schemas.openxmlformats.org/officeDocument/2006/relationships/hyperlink" Target="https://www.pref.fukushima.lg.jp/uploaded/attachment/622613.pdf" TargetMode="External" Id="rId36" /><Relationship Type="http://schemas.openxmlformats.org/officeDocument/2006/relationships/hyperlink" Target="https://www.town.yabuki.fukushima.jp/page/page009573.html" TargetMode="External" Id="rId37" /><Relationship Type="http://schemas.openxmlformats.org/officeDocument/2006/relationships/hyperlink" Target="https://www.pref.fukushima.lg.jp/uploaded/attachment/622613.pdf" TargetMode="External" Id="rId38" /><Relationship Type="http://schemas.openxmlformats.org/officeDocument/2006/relationships/hyperlink" Target="https://www.town.tanagura.fukushima.jp/data/doc/1617153691_doc_15_0.pdf" TargetMode="External" Id="rId39" /><Relationship Type="http://schemas.openxmlformats.org/officeDocument/2006/relationships/hyperlink" Target="https://www.pref.fukushima.lg.jp/uploaded/attachment/622613.pdf" TargetMode="External" Id="rId40" /><Relationship Type="http://schemas.openxmlformats.org/officeDocument/2006/relationships/hyperlink" Target="https://www.town.hanawa.fukushima.jp/page/page000688.html" TargetMode="External" Id="rId41" /><Relationship Type="http://schemas.openxmlformats.org/officeDocument/2006/relationships/hyperlink" Target="https://www.vill.samegawa.fukushima.jp/sp/page/page002592.html" TargetMode="External" Id="rId42" /><Relationship Type="http://schemas.openxmlformats.org/officeDocument/2006/relationships/hyperlink" Target="https://www.town.ishikawa.fukushima.jp/admin/project/03/24.html" TargetMode="External" Id="rId43" /><Relationship Type="http://schemas.openxmlformats.org/officeDocument/2006/relationships/hyperlink" Target="https://www.vill.tamakawa.fukushima.jp/guide/plan/000055.html" TargetMode="External" Id="rId44" /><Relationship Type="http://schemas.openxmlformats.org/officeDocument/2006/relationships/hyperlink" Target="https://www.pref.fukushima.lg.jp/uploaded/attachment/622613.pdf" TargetMode="External" Id="rId45" /><Relationship Type="http://schemas.openxmlformats.org/officeDocument/2006/relationships/hyperlink" Target="https://www.pref.fukushima.lg.jp/uploaded/attachment/622613.pdf" TargetMode="External" Id="rId46" /><Relationship Type="http://schemas.openxmlformats.org/officeDocument/2006/relationships/hyperlink" Target="https://www.pref.fukushima.lg.jp/uploaded/attachment/622613.pdf" TargetMode="External" Id="rId47" /><Relationship Type="http://schemas.openxmlformats.org/officeDocument/2006/relationships/hyperlink" Target="https://www.town.miharu.fukushima.jp/soshiki/4/kokyoukotsu.html" TargetMode="External" Id="rId48" /><Relationship Type="http://schemas.openxmlformats.org/officeDocument/2006/relationships/hyperlink" Target="https://www.town.ono.fukushima.jp/soshiki/3/entry_9.html" TargetMode="External" Id="rId49" /><Relationship Type="http://schemas.openxmlformats.org/officeDocument/2006/relationships/hyperlink" Target="https://www.pref.fukushima.lg.jp/sec/16005d/hinan-koutsuu-keikaku.html" TargetMode="External" Id="rId50" /><Relationship Type="http://schemas.openxmlformats.org/officeDocument/2006/relationships/hyperlink" Target="https://www.town.hirono.fukushima.jp/chousei/machidukuri/1003877/1005075.html" TargetMode="External" Id="rId51" /><Relationship Type="http://schemas.openxmlformats.org/officeDocument/2006/relationships/hyperlink" Target="https://www.pref.fukushima.lg.jp/sec/16005d/hinan-koutsuu-keikaku.html" TargetMode="External" Id="rId52" /><Relationship Type="http://schemas.openxmlformats.org/officeDocument/2006/relationships/hyperlink" Target="https://www.pref.fukushima.lg.jp/sec/16005d/hinan-koutsuu-keikaku.html" TargetMode="External" Id="rId53" /><Relationship Type="http://schemas.openxmlformats.org/officeDocument/2006/relationships/hyperlink" Target="https://www.pref.fukushima.lg.jp/sec/16005d/hinan-koutsuu-keikaku.html" TargetMode="External" Id="rId54" /><Relationship Type="http://schemas.openxmlformats.org/officeDocument/2006/relationships/hyperlink" Target="https://www.pref.fukushima.lg.jp/sec/16005d/hinan-koutsuu-keikaku.html" TargetMode="External" Id="rId55" /><Relationship Type="http://schemas.openxmlformats.org/officeDocument/2006/relationships/hyperlink" Target="https://www.pref.fukushima.lg.jp/sec/16005d/hinan-koutsuu-keikaku.html" TargetMode="External" Id="rId56" /><Relationship Type="http://schemas.openxmlformats.org/officeDocument/2006/relationships/hyperlink" Target="https://www.pref.fukushima.lg.jp/sec/16005d/hinan-koutsuu-keikaku.html" TargetMode="External" Id="rId57" /><Relationship Type="http://schemas.openxmlformats.org/officeDocument/2006/relationships/hyperlink" Target="https://www.pref.fukushima.lg.jp/sec/16005d/hinan-koutsuu-keikaku.html" TargetMode="External" Id="rId58" /><Relationship Type="http://schemas.openxmlformats.org/officeDocument/2006/relationships/hyperlink" Target="https://www.pref.fukushima.lg.jp/sec/16005d/chiikikoukyoukasseikakyougikai.html" TargetMode="External" Id="rId59" /><Relationship Type="http://schemas.openxmlformats.org/officeDocument/2006/relationships/hyperlink" Target="https://www.pref.fukushima.lg.jp/sec/16005d/hinan-koutsuu-keikaku.html" TargetMode="External" Id="rId60" /><Relationship Type="http://schemas.openxmlformats.org/officeDocument/2006/relationships/drawing" Target="/xl/drawings/drawing6.xml" Id="rId61" /></Relationships>
</file>

<file path=xl/worksheets/_rels/sheet8.xml.rels><Relationships xmlns="http://schemas.openxmlformats.org/package/2006/relationships"><Relationship Type="http://schemas.openxmlformats.org/officeDocument/2006/relationships/hyperlink" Target="https://www.city.mito.lg.jp/page/117784.html" TargetMode="External" Id="rId1" /><Relationship Type="http://schemas.openxmlformats.org/officeDocument/2006/relationships/hyperlink" Target="https://www.city.mito.lg.jp/page/3982.html" TargetMode="External" Id="rId2" /><Relationship Type="http://schemas.openxmlformats.org/officeDocument/2006/relationships/hyperlink" Target="https://www.city.hitachi.lg.jp/machizukuri_kankyo/kotsu_doro/1002832/1012175.html" TargetMode="External" Id="rId3" /><Relationship Type="http://schemas.openxmlformats.org/officeDocument/2006/relationships/hyperlink" Target="https://www.city.hitachi.lg.jp/_res/projects/default_project/_page_/001/011/987/keikakuhonpen.pdf" TargetMode="External" Id="rId4" /><Relationship Type="http://schemas.openxmlformats.org/officeDocument/2006/relationships/hyperlink" Target="https://www.city.tsuchiura.lg.jp/page/page009677.html" TargetMode="External" Id="rId5" /><Relationship Type="http://schemas.openxmlformats.org/officeDocument/2006/relationships/hyperlink" Target="https://www.city.tsuchiura.lg.jp/shisei/shinokeikaku/kankyo-kotsu-machizukuri/page017189.html" TargetMode="External" Id="rId6" /><Relationship Type="http://schemas.openxmlformats.org/officeDocument/2006/relationships/hyperlink" Target="https://www.city.ibaraki-koga.lg.jp/material/files/group/80/kogasikoukyoukoutuukeikaku2.pdf" TargetMode="External" Id="rId7" /><Relationship Type="http://schemas.openxmlformats.org/officeDocument/2006/relationships/hyperlink" Target="https://www.city.ibaraki-koga.lg.jp/material/files/group/21/kankyoukeikakuhyousi.pdf" TargetMode="External" Id="rId8" /><Relationship Type="http://schemas.openxmlformats.org/officeDocument/2006/relationships/hyperlink" Target="https://www.city.ishioka.lg.jp/data/doc/1712650110_doc_103_0.pdf" TargetMode="External" Id="rId9" /><Relationship Type="http://schemas.openxmlformats.org/officeDocument/2006/relationships/hyperlink" Target="https://www.city.ishioka.lg.jp/data/doc/1749196597_doc_45_0.pdf" TargetMode="External" Id="rId10" /><Relationship Type="http://schemas.openxmlformats.org/officeDocument/2006/relationships/hyperlink" Target="https://www.city.yuki.lg.jp/shisei/keikaku/keikaku-gaiyou/page007919.html" TargetMode="External" Id="rId11" /><Relationship Type="http://schemas.openxmlformats.org/officeDocument/2006/relationships/hyperlink" Target="https://www.city.yuki.lg.jp/shisei/publiccomment/r02/page006785.html" TargetMode="External" Id="rId12" /><Relationship Type="http://schemas.openxmlformats.org/officeDocument/2006/relationships/hyperlink" Target="https://www.city.ryugasaki.ibaraki.jp/kurashi/seikatsu/kokyokotsu/keikaku/20220329131428914.files/01.pdf" TargetMode="External" Id="rId13" /><Relationship Type="http://schemas.openxmlformats.org/officeDocument/2006/relationships/hyperlink" Target="https://www.city.ryugasaki.ibaraki.jp/kurashi/kankyo/kankyo/kankyohakusyo/r7-kakyohakusyo.files/R7kankyo-hakusyo.pdf" TargetMode="External" Id="rId14" /><Relationship Type="http://schemas.openxmlformats.org/officeDocument/2006/relationships/hyperlink" Target="https://www.city.hitachiota.ibaraki.jp/data/doc/1651137157_doc_40_0.pdf" TargetMode="External" Id="rId15" /><Relationship Type="http://schemas.openxmlformats.org/officeDocument/2006/relationships/hyperlink" Target="https://www.city.hitachiota.ibaraki.jp/page/page009600.html" TargetMode="External" Id="rId16" /><Relationship Type="http://schemas.openxmlformats.org/officeDocument/2006/relationships/hyperlink" Target="https://www.city.takahagi.ibaraki.jp/kurashi/koutsu/page005493.html" TargetMode="External" Id="rId17" /><Relationship Type="http://schemas.openxmlformats.org/officeDocument/2006/relationships/hyperlink" Target="https://www.city.takahagi.ibaraki.jp/kurashi/sumai/kankyou/ondanka/page004519.html" TargetMode="External" Id="rId18" /><Relationship Type="http://schemas.openxmlformats.org/officeDocument/2006/relationships/hyperlink" Target="https://www.city.kitaibaraki.lg.jp/docs/2024013000015" TargetMode="External" Id="rId19" /><Relationship Type="http://schemas.openxmlformats.org/officeDocument/2006/relationships/hyperlink" Target="https://cms.city.kitaibaraki.lg.jp/docs/2025060500022/file_contents/file_20256113161234_1.pdf" TargetMode="External" Id="rId20" /><Relationship Type="http://schemas.openxmlformats.org/officeDocument/2006/relationships/hyperlink" Target="https://www.city.kasama.lg.jp/data/doc/1758843883_doc_70_0.pdf" TargetMode="External" Id="rId21" /><Relationship Type="http://schemas.openxmlformats.org/officeDocument/2006/relationships/hyperlink" Target="https://www.city.kasama.lg.jp/data/doc/1774510801_doc_207_0.pdf" TargetMode="External" Id="rId22" /><Relationship Type="http://schemas.openxmlformats.org/officeDocument/2006/relationships/hyperlink" Target="https://www.city.toride.ibaraki.jp/seisaku/shise/machizukuri/sogo/plan2024/kanrenkeikaku.html" TargetMode="External" Id="rId23" /><Relationship Type="http://schemas.openxmlformats.org/officeDocument/2006/relationships/hyperlink" Target="https://www.city.toride.ibaraki.jp/seisaku/shise/machizukuri/sogo/plan2024/documents/33dai2jikannkyoukihonkeikaku.pdf" TargetMode="External" Id="rId24" /><Relationship Type="http://schemas.openxmlformats.org/officeDocument/2006/relationships/hyperlink" Target="https://www.city.ushiku.lg.jp/kurashi-tetsuduki/seikatsu/kokyokotsu/page014651.html" TargetMode="External" Id="rId25" /><Relationship Type="http://schemas.openxmlformats.org/officeDocument/2006/relationships/hyperlink" Target="https://www.city.ushiku.lg.jp/page/page002088.html" TargetMode="External" Id="rId26" /><Relationship Type="http://schemas.openxmlformats.org/officeDocument/2006/relationships/hyperlink" Target="https://www.city.tsukuba.lg.jp/material/files/group/137/3honpen.pdf" TargetMode="External" Id="rId27" /><Relationship Type="http://schemas.openxmlformats.org/officeDocument/2006/relationships/hyperlink" Target="https://www.city.hitachinaka.lg.jp/_res/projects/default_project/_page_/001/016/190/hitachinakashi_chiikikoukyoukoutuukeikakuan.pdf" TargetMode="External" Id="rId28" /><Relationship Type="http://schemas.openxmlformats.org/officeDocument/2006/relationships/hyperlink" Target="https://www.city.hitachinaka.lg.jp/_res/projects/default_project/_page_/001/017/041/kaiteigaiyoubann.pdf" TargetMode="External" Id="rId29" /><Relationship Type="http://schemas.openxmlformats.org/officeDocument/2006/relationships/hyperlink" Target="https://www.city.kashima.ibaraki.jp/uploaded/attachment/60268.pdf" TargetMode="External" Id="rId30" /><Relationship Type="http://schemas.openxmlformats.org/officeDocument/2006/relationships/hyperlink" Target="https://www.city.kashima.ibaraki.jp/uploaded/life/87842_130084_misc.pdf" TargetMode="External" Id="rId31" /><Relationship Type="http://schemas.openxmlformats.org/officeDocument/2006/relationships/hyperlink" Target="https://www.city.itako.lg.jp/page/page006375.html" TargetMode="External" Id="rId32" /><Relationship Type="http://schemas.openxmlformats.org/officeDocument/2006/relationships/hyperlink" Target="https://www.city.moriya.ibaraki.jp/kurashi_tetsuzuki/koutsu/1002163/1002204.html" TargetMode="External" Id="rId33" /><Relationship Type="http://schemas.openxmlformats.org/officeDocument/2006/relationships/hyperlink" Target="https://www.city.moriya.ibaraki.jp/kurashi_tetsuzuki/kankyo_gomi/1001993/1002006.html" TargetMode="External" Id="rId34" /><Relationship Type="http://schemas.openxmlformats.org/officeDocument/2006/relationships/hyperlink" Target="https://www.city.hitachiomiya.lg.jp/data/doc/1685520960_doc_100_0.pdf" TargetMode="External" Id="rId35" /><Relationship Type="http://schemas.openxmlformats.org/officeDocument/2006/relationships/hyperlink" Target="https://www.city.hitachiomiya.lg.jp/data/doc/1673312876_doc_1_0.pdf" TargetMode="External" Id="rId36" /><Relationship Type="http://schemas.openxmlformats.org/officeDocument/2006/relationships/hyperlink" Target="https://www.city.naka.lg.jp/gyousei/keikaku/page009950.html" TargetMode="External" Id="rId37" /><Relationship Type="http://schemas.openxmlformats.org/officeDocument/2006/relationships/hyperlink" Target="https://www.city.naka.lg.jp/gyousei/keikaku/page009444.html" TargetMode="External" Id="rId38" /><Relationship Type="http://schemas.openxmlformats.org/officeDocument/2006/relationships/hyperlink" Target="https://www.city.chikusei.lg.jp/machidukuri/traffic/page009177.html" TargetMode="External" Id="rId39" /><Relationship Type="http://schemas.openxmlformats.org/officeDocument/2006/relationships/hyperlink" Target="https://www.city.bando.lg.jp/page/page006076.html" TargetMode="External" Id="rId40" /><Relationship Type="http://schemas.openxmlformats.org/officeDocument/2006/relationships/hyperlink" Target="https://www.city.bando.lg.jp/page/page010074.html" TargetMode="External" Id="rId41" /><Relationship Type="http://schemas.openxmlformats.org/officeDocument/2006/relationships/hyperlink" Target="https://www.city.inashiki.lg.jp/page/page004756.html" TargetMode="External" Id="rId42" /><Relationship Type="http://schemas.openxmlformats.org/officeDocument/2006/relationships/hyperlink" Target="https://www.city.inashiki.lg.jp/page/page007577.html" TargetMode="External" Id="rId43" /><Relationship Type="http://schemas.openxmlformats.org/officeDocument/2006/relationships/hyperlink" Target="https://www.city.kasumigaura.lg.jp/data/doc/1605678793_doc_10_1.pdf" TargetMode="External" Id="rId44" /><Relationship Type="http://schemas.openxmlformats.org/officeDocument/2006/relationships/hyperlink" Target="https://www.city.kasumigaura.lg.jp/data/doc/1736999768_doc_11_0.pdf" TargetMode="External" Id="rId45" /><Relationship Type="http://schemas.openxmlformats.org/officeDocument/2006/relationships/hyperlink" Target="https://www.city.sakuragawa.lg.jp/sys/public/data/doc/1641257134_0.pdf" TargetMode="External" Id="rId46" /><Relationship Type="http://schemas.openxmlformats.org/officeDocument/2006/relationships/hyperlink" Target="https://www.city.sakuragawa.lg.jp/sys/public/data/doc/1578273137_0.pdf" TargetMode="External" Id="rId47" /><Relationship Type="http://schemas.openxmlformats.org/officeDocument/2006/relationships/hyperlink" Target="https://www.city.kamisu.ibaraki.jp/_res/projects/default_project/_page_/001/003/540/kokeikaku2.pdf" TargetMode="External" Id="rId48" /><Relationship Type="http://schemas.openxmlformats.org/officeDocument/2006/relationships/hyperlink" Target="https://www.city.kamisu.ibaraki.jp/_res/projects/default_project/_page_/001/004/216/kamisushikankyoukihonkeikaku.pdf" TargetMode="External" Id="rId49" /><Relationship Type="http://schemas.openxmlformats.org/officeDocument/2006/relationships/hyperlink" Target="https://www.city.namegata.ibaraki.jp/page/page010706.html" TargetMode="External" Id="rId50" /><Relationship Type="http://schemas.openxmlformats.org/officeDocument/2006/relationships/hyperlink" Target="https://www.city.hokota.lg.jp/page/page007091.html" TargetMode="External" Id="rId51" /><Relationship Type="http://schemas.openxmlformats.org/officeDocument/2006/relationships/hyperlink" Target="https://www.city.hokota.lg.jp/data/doc/1654669803_doc_37_0.pdf" TargetMode="External" Id="rId52" /><Relationship Type="http://schemas.openxmlformats.org/officeDocument/2006/relationships/hyperlink" Target="https://www.city.tsukubamirai.lg.jp/jyumin/shisetu-koutsu/koukyoukoutsu/page004893.html" TargetMode="External" Id="rId53" /><Relationship Type="http://schemas.openxmlformats.org/officeDocument/2006/relationships/hyperlink" Target="https://www.city.tsukubamirai.lg.jp/jyumin/gomi-kankyou-doubutsu/kankyouhozen/page000080.html" TargetMode="External" Id="rId54" /><Relationship Type="http://schemas.openxmlformats.org/officeDocument/2006/relationships/hyperlink" Target="https://www.city.omitama.lg.jp/0102/info-0000010942-0.html" TargetMode="External" Id="rId55" /><Relationship Type="http://schemas.openxmlformats.org/officeDocument/2006/relationships/hyperlink" Target="https://www.city.omitama.lg.jp/manage/contents/upload/602de700e73ca.pdf" TargetMode="External" Id="rId56" /><Relationship Type="http://schemas.openxmlformats.org/officeDocument/2006/relationships/hyperlink" Target="https://www.town.ibaraki.lg.jp/gyousei/kurashitetuduki/gomirisaikle/keikaku/index.html" TargetMode="External" Id="rId57" /><Relationship Type="http://schemas.openxmlformats.org/officeDocument/2006/relationships/hyperlink" Target="https://www.town.oarai.lg.jp/wp/wp-content/uploads/2023/07/%E5%A4%A7%E6%B4%97%E7%94%BA%E5%9C%B0%E5%9F%9F%E5%85%AC%E5%85%B1%E4%BA%A4%E9%80%9A%E8%A8%88%E7%94%BB.pdf" TargetMode="External" Id="rId58" /><Relationship Type="http://schemas.openxmlformats.org/officeDocument/2006/relationships/hyperlink" Target="https://www.town.oarai.lg.jp/wp/wp-content/uploads/2021/03/%E7%AC%AC2%E6%AC%A1%E5%A4%A7%E6%B4%97%E7%94%BA%E7%92%B0%E5%A2%83%E5%9F%BA%E6%9C%AC%E8%A8%88%E7%94%BB%EF%BC%88PDF%EF%BC%89.pdf" TargetMode="External" Id="rId59" /><Relationship Type="http://schemas.openxmlformats.org/officeDocument/2006/relationships/hyperlink" Target="https://www.town.shirosato.lg.jp/page/page006784.html" TargetMode="External" Id="rId60" /><Relationship Type="http://schemas.openxmlformats.org/officeDocument/2006/relationships/hyperlink" Target="https://www.town.shirosato.lg.jp/data/doc/1630301878_doc_711_0.pdf" TargetMode="External" Id="rId61" /><Relationship Type="http://schemas.openxmlformats.org/officeDocument/2006/relationships/hyperlink" Target="https://www.vill.tokai.ibaraki.jp/soshikikarasagasu/sangyobu/sangyoseisakuka/1/1_2/2/5673.html" TargetMode="External" Id="rId62" /><Relationship Type="http://schemas.openxmlformats.org/officeDocument/2006/relationships/hyperlink" Target="https://www.vill.tokai.ibaraki.jp/soshikikarasagasu/somminseikatsubu/kankyoseisakuka/1/1/4/11386.html" TargetMode="External" Id="rId63" /><Relationship Type="http://schemas.openxmlformats.org/officeDocument/2006/relationships/hyperlink" Target="https://www.town.daigo.ibaraki.jp/page/page002515.html" TargetMode="External" Id="rId64" /><Relationship Type="http://schemas.openxmlformats.org/officeDocument/2006/relationships/hyperlink" Target="https://www.town.daigo.ibaraki.jp/page/page003178.html" TargetMode="External" Id="rId65" /><Relationship Type="http://schemas.openxmlformats.org/officeDocument/2006/relationships/hyperlink" Target="https://www.town.ami.lg.jp/cmsfiles/contents/0000009/9640/keikaku.pdf" TargetMode="External" Id="rId66" /><Relationship Type="http://schemas.openxmlformats.org/officeDocument/2006/relationships/hyperlink" Target="https://www.town.ami.lg.jp/cmsfiles/contents/0000012/12659/1syou.pdf" TargetMode="External" Id="rId67" /><Relationship Type="http://schemas.openxmlformats.org/officeDocument/2006/relationships/hyperlink" Target="https://www.town.goka.lg.jp/data/doc/1690350530_doc_20_0.pdf" TargetMode="External" Id="rId68" /><Relationship Type="http://schemas.openxmlformats.org/officeDocument/2006/relationships/hyperlink" Target="https://www.town.goka.lg.jp/data/doc/1684388643_doc_20_0.pdf" TargetMode="External" Id="rId69" /><Relationship Type="http://schemas.openxmlformats.org/officeDocument/2006/relationships/hyperlink" Target="https://www.town.tone.ibaraki.jp/data/doc/1766025418_doc_182_0.pdf" TargetMode="External" Id="rId70" /><Relationship Type="http://schemas.openxmlformats.org/officeDocument/2006/relationships/drawing" Target="/xl/drawings/drawing7.xml" Id="rId71" /></Relationships>
</file>

<file path=xl/worksheets/_rels/sheet9.xml.rels><Relationships xmlns="http://schemas.openxmlformats.org/package/2006/relationships"><Relationship Type="http://schemas.openxmlformats.org/officeDocument/2006/relationships/hyperlink" Target="https://www.city.utsunomiya.lg.jp/_res/projects/default_project/_page_/001/035/885/chiikikeikaku.pdf" TargetMode="External" Id="rId1" /><Relationship Type="http://schemas.openxmlformats.org/officeDocument/2006/relationships/hyperlink" Target="https://www.city.utsunomiya.lg.jp/_res/projects/default_project/_page_/001/045/465/4ji_sasshi.pdf" TargetMode="External" Id="rId2" /><Relationship Type="http://schemas.openxmlformats.org/officeDocument/2006/relationships/hyperlink" Target="https://www.city.ashikaga.tochigi.jp/manage/contents/upload/64dc71a539bc0.pdf" TargetMode="External" Id="rId3" /><Relationship Type="http://schemas.openxmlformats.org/officeDocument/2006/relationships/hyperlink" Target="https://www.city.ashikaga.tochigi.jp/manage/contents/upload/633fd39cd506a.pdf" TargetMode="External" Id="rId4" /><Relationship Type="http://schemas.openxmlformats.org/officeDocument/2006/relationships/hyperlink" Target="https://www.city.tochigi.lg.jp/uploaded/attachment/56361.pdf" TargetMode="External" Id="rId5" /><Relationship Type="http://schemas.openxmlformats.org/officeDocument/2006/relationships/hyperlink" Target="https://www.city.tochigi.lg.jp/uploaded/attachment/60576.pdf" TargetMode="External" Id="rId6" /><Relationship Type="http://schemas.openxmlformats.org/officeDocument/2006/relationships/hyperlink" Target="https://www.city.sano.lg.jp/material/files/group/1/koutuukeikaku2.pdf" TargetMode="External" Id="rId7" /><Relationship Type="http://schemas.openxmlformats.org/officeDocument/2006/relationships/hyperlink" Target="https://www.city.sano.lg.jp/material/files/group/1/kankyoukouki2.pdf" TargetMode="External" Id="rId8" /><Relationship Type="http://schemas.openxmlformats.org/officeDocument/2006/relationships/hyperlink" Target="https://www.city.kanuma.tochigi.jp/manage/contents/upload/623824c0af645.pdf" TargetMode="External" Id="rId9" /><Relationship Type="http://schemas.openxmlformats.org/officeDocument/2006/relationships/hyperlink" Target="https://www.city.kanuma.tochigi.jp/0097/info-0000007871-1.html" TargetMode="External" Id="rId10" /><Relationship Type="http://schemas.openxmlformats.org/officeDocument/2006/relationships/hyperlink" Target="https://www.city.nikko.lg.jp/material/files/group/33/tiikikoukyoukoutuukeikaku.pdf" TargetMode="External" Id="rId11" /><Relationship Type="http://schemas.openxmlformats.org/officeDocument/2006/relationships/hyperlink" Target="https://www.city.nikko.lg.jp/soshiki/6/1031/5/1/1/125.html" TargetMode="External" Id="rId12" /><Relationship Type="http://schemas.openxmlformats.org/officeDocument/2006/relationships/hyperlink" Target="https://www.city.oyama.tochigi.jp/o-bus/news/page011195.html" TargetMode="External" Id="rId13" /><Relationship Type="http://schemas.openxmlformats.org/officeDocument/2006/relationships/hyperlink" Target="https://www.city.oyama.tochigi.jp/data/doc/1700382745_doc_21_0.pdf" TargetMode="External" Id="rId14" /><Relationship Type="http://schemas.openxmlformats.org/officeDocument/2006/relationships/hyperlink" Target="https://www.city.moka.lg.jp/material/files/group/47/kotsu_plan_r8.pdf" TargetMode="External" Id="rId15" /><Relationship Type="http://schemas.openxmlformats.org/officeDocument/2006/relationships/hyperlink" Target="https://www.city.moka.lg.jp/material/files/group/22/20260416kankyougaiyouban.pdf" TargetMode="External" Id="rId16" /><Relationship Type="http://schemas.openxmlformats.org/officeDocument/2006/relationships/hyperlink" Target="https://www.city.ohtawara.tochigi.jp/docs/2026073100056" TargetMode="External" Id="rId17" /><Relationship Type="http://schemas.openxmlformats.org/officeDocument/2006/relationships/hyperlink" Target="https://www.city.ohtawara.tochigi.jp/docs/2026013000019" TargetMode="External" Id="rId18" /><Relationship Type="http://schemas.openxmlformats.org/officeDocument/2006/relationships/hyperlink" Target="https://www.city.yaita.tochigi.jp/soshiki/toshiseibi/koukyoukoutsu-plan.html" TargetMode="External" Id="rId19" /><Relationship Type="http://schemas.openxmlformats.org/officeDocument/2006/relationships/hyperlink" Target="https://www.city.yaita.tochigi.jp/soshiki/seikatsukankyou/kankyo-kihon.html" TargetMode="External" Id="rId20" /><Relationship Type="http://schemas.openxmlformats.org/officeDocument/2006/relationships/hyperlink" Target="https://www.city.nasushiobara.tochigi.jp/material/files/group/15/nasushiobaracity_2nd_publictransportation.pdf" TargetMode="External" Id="rId21" /><Relationship Type="http://schemas.openxmlformats.org/officeDocument/2006/relationships/hyperlink" Target="https://www.city.nasushiobara.tochigi.jp/material/files/group/13/dai2ki_kankyokihonkeikaku_an.pdf" TargetMode="External" Id="rId22" /><Relationship Type="http://schemas.openxmlformats.org/officeDocument/2006/relationships/hyperlink" Target="https://www.city.tochigi-sakura.lg.jp/life/000017/p003140.html" TargetMode="External" Id="rId23" /><Relationship Type="http://schemas.openxmlformats.org/officeDocument/2006/relationships/hyperlink" Target="https://www.city.tochigi-sakura.lg.jp/life/000014/000121/000403/p001957.html" TargetMode="External" Id="rId24" /><Relationship Type="http://schemas.openxmlformats.org/officeDocument/2006/relationships/hyperlink" Target="https://www.city.nasukarasuyama.lg.jp/page/page000722.html" TargetMode="External" Id="rId25" /><Relationship Type="http://schemas.openxmlformats.org/officeDocument/2006/relationships/hyperlink" Target="https://www.city.nasukarasuyama.lg.jp/page/page000773.html" TargetMode="External" Id="rId26" /><Relationship Type="http://schemas.openxmlformats.org/officeDocument/2006/relationships/hyperlink" Target="https://www.city.shimotsuke.lg.jp/0170/info-0000005122-3.html" TargetMode="External" Id="rId27" /><Relationship Type="http://schemas.openxmlformats.org/officeDocument/2006/relationships/hyperlink" Target="https://www.city.shimotsuke.lg.jp/office0109/section-3.html" TargetMode="External" Id="rId28" /><Relationship Type="http://schemas.openxmlformats.org/officeDocument/2006/relationships/hyperlink" Target="https://www.town.kaminokawa.lg.jp/0166/info-0000001338-0.html" TargetMode="External" Id="rId29" /><Relationship Type="http://schemas.openxmlformats.org/officeDocument/2006/relationships/hyperlink" Target="https://www.town.kaminokawa.lg.jp/0003/info-0000003247-0.html" TargetMode="External" Id="rId30" /><Relationship Type="http://schemas.openxmlformats.org/officeDocument/2006/relationships/hyperlink" Target="https://www.town.mashiko.lg.jp/page/page003396.html" TargetMode="External" Id="rId31" /><Relationship Type="http://schemas.openxmlformats.org/officeDocument/2006/relationships/hyperlink" Target="https://www.town.mashiko.lg.jp/page/page000467.html" TargetMode="External" Id="rId32" /><Relationship Type="http://schemas.openxmlformats.org/officeDocument/2006/relationships/hyperlink" Target="https://www.town.motegi.tochigi.jp/motegi/nextpage.php?cd=6374&amp;syurui=2" TargetMode="External" Id="rId33" /><Relationship Type="http://schemas.openxmlformats.org/officeDocument/2006/relationships/hyperlink" Target="https://www.town.motegi.tochigi.jp/motegi/nextpage.php?cd=7672&amp;syurui=2" TargetMode="External" Id="rId34" /><Relationship Type="http://schemas.openxmlformats.org/officeDocument/2006/relationships/hyperlink" Target="https://www.town.ichikai.tochigi.jp/info/785" TargetMode="External" Id="rId35" /><Relationship Type="http://schemas.openxmlformats.org/officeDocument/2006/relationships/hyperlink" Target="https://www.town.ichikai.tochigi.jp/info/1814" TargetMode="External" Id="rId36" /><Relationship Type="http://schemas.openxmlformats.org/officeDocument/2006/relationships/hyperlink" Target="https://www.town.tochigi-haga.lg.jp/kurashi/sekatsu/kokyokotsu/koukyoukoutsuu/koukyoukoutsuu6.html" TargetMode="External" Id="rId37" /><Relationship Type="http://schemas.openxmlformats.org/officeDocument/2006/relationships/hyperlink" Target="https://www.town.tochigi-haga.lg.jp/kurashi/kurashi/ka-bonnyu-toraru/documents/jitugennkeikaku1.pdf" TargetMode="External" Id="rId38" /><Relationship Type="http://schemas.openxmlformats.org/officeDocument/2006/relationships/hyperlink" Target="https://www.town.mibu.tochigi.jp/docs/2026042000042" TargetMode="External" Id="rId39" /><Relationship Type="http://schemas.openxmlformats.org/officeDocument/2006/relationships/hyperlink" Target="https://www.town.mibu.tochigi.jp/docs/2025032700030/file_contents/mibumachikankyokihonkeikaku.pdf" TargetMode="External" Id="rId40" /><Relationship Type="http://schemas.openxmlformats.org/officeDocument/2006/relationships/hyperlink" Target="https://www.town.nogi.lg.jp/cyousei/cyousei_jyouhou/keikaku/keikaku_toshiseibi/page005745.html" TargetMode="External" Id="rId41" /><Relationship Type="http://schemas.openxmlformats.org/officeDocument/2006/relationships/hyperlink" Target="https://www.town.nogi.lg.jp/kurashi/kankyou/ondanka/hojo/" TargetMode="External" Id="rId42" /><Relationship Type="http://schemas.openxmlformats.org/officeDocument/2006/relationships/hyperlink" Target="https://www.town.shioya.tochigi.jp/info/2531" TargetMode="External" Id="rId43" /><Relationship Type="http://schemas.openxmlformats.org/officeDocument/2006/relationships/hyperlink" Target="https://www.town.shioya.tochigi.jp/info/2490" TargetMode="External" Id="rId44" /><Relationship Type="http://schemas.openxmlformats.org/officeDocument/2006/relationships/hyperlink" Target="https://www.town.takanezawa.tochigi.jp/gyosei/plan/bunya/documents/202604koutsukeikaku.pdf" TargetMode="External" Id="rId45" /><Relationship Type="http://schemas.openxmlformats.org/officeDocument/2006/relationships/hyperlink" Target="https://www.town.takanezawa.tochigi.jp/life/kankyo/keikaku/documents/kankyoukihon2026gaiyou.pdf" TargetMode="External" Id="rId46" /><Relationship Type="http://schemas.openxmlformats.org/officeDocument/2006/relationships/hyperlink" Target="https://www.town.nasu.lg.jp/manage/contents/upload/6243b2b07f368.pdf" TargetMode="External" Id="rId47" /><Relationship Type="http://schemas.openxmlformats.org/officeDocument/2006/relationships/hyperlink" Target="http://www.town.nasu.lg.jp/0076/info-0000004347-1.html" TargetMode="External" Id="rId48" /><Relationship Type="http://schemas.openxmlformats.org/officeDocument/2006/relationships/hyperlink" Target="https://www.city.nasushiobara.tochigi.jp/soshikikarasagasu/kb/shinoseisakutokeikaku/1/5504.html" TargetMode="External" Id="rId49" /><Relationship Type="http://schemas.openxmlformats.org/officeDocument/2006/relationships/hyperlink" Target="https://www.town.tochigi-nakagawa.lg.jp/35kankyo/01keikaku/index.html" TargetMode="External" Id="rId50" /><Relationship Type="http://schemas.openxmlformats.org/officeDocument/2006/relationships/drawing" Target="/xl/drawings/drawing8.xml" Id="rId51" /></Relationships>
</file>

<file path=xl/worksheets/_rels/sheet10.xml.rels><Relationships xmlns="http://schemas.openxmlformats.org/package/2006/relationships"><Relationship Type="http://schemas.openxmlformats.org/officeDocument/2006/relationships/hyperlink" Target="https://www.city.maebashi.gunma.jp/material/files/group/9/6keikakusouann7-2-4.pdf" TargetMode="External" Id="rId1" /><Relationship Type="http://schemas.openxmlformats.org/officeDocument/2006/relationships/hyperlink" Target="https://www.city.maebashi.gunma.jp/soshiki/kankyo/kankyoseisaku/gyomu/2_1/5/2718.html" TargetMode="External" Id="rId2" /><Relationship Type="http://schemas.openxmlformats.org/officeDocument/2006/relationships/hyperlink" Target="https://www.city.takasaki.gunma.jp/page/3402.html" TargetMode="External" Id="rId3" /><Relationship Type="http://schemas.openxmlformats.org/officeDocument/2006/relationships/hyperlink" Target="https://www.city.kiryu.lg.jp/_res/projects/default_project/_page_/001/024/200/tpplan2024.pdf" TargetMode="External" Id="rId4" /><Relationship Type="http://schemas.openxmlformats.org/officeDocument/2006/relationships/hyperlink" Target="https://www.city.kiryu.lg.jp/shisei/keikaku/1018141/1002981.html" TargetMode="External" Id="rId5" /><Relationship Type="http://schemas.openxmlformats.org/officeDocument/2006/relationships/hyperlink" Target="https://www.city.isesaki.lg.jp/material/files/group/29/dai3jikankyoukihonkeikaku.pdf" TargetMode="External" Id="rId6" /><Relationship Type="http://schemas.openxmlformats.org/officeDocument/2006/relationships/hyperlink" Target="https://www.city.ota.gunma.jp/page/1051226.html" TargetMode="External" Id="rId7" /><Relationship Type="http://schemas.openxmlformats.org/officeDocument/2006/relationships/hyperlink" Target="https://www.city.ota.gunma.jp/uploaded/attachment/2236.pdf" TargetMode="External" Id="rId8" /><Relationship Type="http://schemas.openxmlformats.org/officeDocument/2006/relationships/hyperlink" Target="https://www.city.numata.gunma.jp/life/kotsu/bus/1014138.html" TargetMode="External" Id="rId9" /><Relationship Type="http://schemas.openxmlformats.org/officeDocument/2006/relationships/hyperlink" Target="https://www.city.numata.gunma.jp/shisei/keikaku/keikaku/1016056.html" TargetMode="External" Id="rId10" /><Relationship Type="http://schemas.openxmlformats.org/officeDocument/2006/relationships/hyperlink" Target="https://www.city.tatebayashi.gunma.jp/s015/shisei/040/020tatebayashitoshikenchiikikoukyoukoutukeikaku/2ndtatebayashitoshikentiikikoukyoukoutukeikaku.pdf" TargetMode="External" Id="rId11" /><Relationship Type="http://schemas.openxmlformats.org/officeDocument/2006/relationships/hyperlink" Target="https://www.city.tatebayashi.gunma.jp/s024/kurashi/120/080/020/kankyo-keikaku.pdf" TargetMode="External" Id="rId12" /><Relationship Type="http://schemas.openxmlformats.org/officeDocument/2006/relationships/hyperlink" Target="http://www.city.shibukawa.lg.jp/shisei/000259/000269/p006726.html" TargetMode="External" Id="rId13" /><Relationship Type="http://schemas.openxmlformats.org/officeDocument/2006/relationships/hyperlink" Target="https://www.city.shibukawa.lg.jp/kurashi/gomi/kankyoseisaku/p006733.html" TargetMode="External" Id="rId14" /><Relationship Type="http://schemas.openxmlformats.org/officeDocument/2006/relationships/hyperlink" Target="https://www.city.fujioka.gunma.jp/material/files/group/21/gaiyouR05.pdf" TargetMode="External" Id="rId15" /><Relationship Type="http://schemas.openxmlformats.org/officeDocument/2006/relationships/hyperlink" Target="https://www.city.tomioka.lg.jp/www/contents/1597279234959/simple/03_koukyoukoutsuu.pdf" TargetMode="External" Id="rId16" /><Relationship Type="http://schemas.openxmlformats.org/officeDocument/2006/relationships/hyperlink" Target="https://www.city.tomioka.lg.jp/www/section/1000000000100/index.html" TargetMode="External" Id="rId17" /><Relationship Type="http://schemas.openxmlformats.org/officeDocument/2006/relationships/hyperlink" Target="https://www.city.annaka.lg.jp/page/17203.html" TargetMode="External" Id="rId18" /><Relationship Type="http://schemas.openxmlformats.org/officeDocument/2006/relationships/hyperlink" Target="https://www.city.annaka.lg.jp/page/1015.html" TargetMode="External" Id="rId19" /><Relationship Type="http://schemas.openxmlformats.org/officeDocument/2006/relationships/hyperlink" Target="https://www.city.midori.gunma.jp/_res/projects/default_project/_page_/001/009/285/keikaku.pdf" TargetMode="External" Id="rId20" /><Relationship Type="http://schemas.openxmlformats.org/officeDocument/2006/relationships/hyperlink" Target="https://www.city.midori.gunma.jp/_res/projects/default_project/_page_/001/005/834/sdgs_midori_202504kaisei.pdf" TargetMode="External" Id="rId21" /><Relationship Type="http://schemas.openxmlformats.org/officeDocument/2006/relationships/hyperlink" Target="https://www.town.shimonita.lg.jp/hoken-kankyo/m01/m02/m01/kankyo-kihonplan.pdf" TargetMode="External" Id="rId22" /><Relationship Type="http://schemas.openxmlformats.org/officeDocument/2006/relationships/hyperlink" Target="https://www.town.kanra.lg.jp/kikaku/chousei/sozai/other/traffic_plan.pdf" TargetMode="External" Id="rId23" /><Relationship Type="http://schemas.openxmlformats.org/officeDocument/2006/relationships/hyperlink" Target="https://www.town.nakanojo.gunma.jp/soshiki/4/14126.html" TargetMode="External" Id="rId24" /><Relationship Type="http://schemas.openxmlformats.org/officeDocument/2006/relationships/hyperlink" Target="https://www.town.nakanojo.gunma.jp/soshiki/4/1284.html" TargetMode="External" Id="rId25" /><Relationship Type="http://schemas.openxmlformats.org/officeDocument/2006/relationships/hyperlink" Target="https://www.town.naganohara.gunma.jp/www/contents/1681342705782/index.html" TargetMode="External" Id="rId26" /><Relationship Type="http://schemas.openxmlformats.org/officeDocument/2006/relationships/hyperlink" Target="https://www.town.higashiagatsuma.gunma.jp/www/contents/1650246606240/index.html" TargetMode="External" Id="rId27" /><Relationship Type="http://schemas.openxmlformats.org/officeDocument/2006/relationships/hyperlink" Target="https://www.town.tamamura.lg.jp/docs/2026050600012" TargetMode="External" Id="rId28" /><Relationship Type="http://schemas.openxmlformats.org/officeDocument/2006/relationships/hyperlink" Target="https://www.city.tatebayashi.gunma.jp/s015/shisei/040/020tatebayashitoshikenchiikikoukyoukoutukeikaku/2ndtatebayashitoshikentiikikoukyoukoutukeikaku.pdf" TargetMode="External" Id="rId29" /><Relationship Type="http://schemas.openxmlformats.org/officeDocument/2006/relationships/hyperlink" Target="https://www.town.meiwa.gunma.jp/material/files/group/2/2ndkeikaku.pdf" TargetMode="External" Id="rId30" /><Relationship Type="http://schemas.openxmlformats.org/officeDocument/2006/relationships/hyperlink" Target="https://www.city.tatebayashi.gunma.jp/s015/shisei/040/020tatebayashitoshikenchiikikoukyoukoutukeikaku/2ndtatebayashitoshikentiikikoukyoukoutukeikaku.pdf" TargetMode="External" Id="rId31" /><Relationship Type="http://schemas.openxmlformats.org/officeDocument/2006/relationships/hyperlink" Target="https://www.town.oizumi.gunma.jp/s024/gyosei/010/010/050kankyokihonkeikaku/20240325132109.html" TargetMode="External" Id="rId32" /><Relationship Type="http://schemas.openxmlformats.org/officeDocument/2006/relationships/hyperlink" Target="https://www.city.tatebayashi.gunma.jp/s015/shisei/040/020tatebayashitoshikenchiikikoukyoukoutukeikaku/2ndtatebayashitoshikentiikikoukyoukoutukeikaku.pdf" TargetMode="External" Id="rId33" /><Relationship Type="http://schemas.openxmlformats.org/officeDocument/2006/relationships/hyperlink" Target="https://www.town.ora.gunma.jp/s017/020/100/700/env-basicplan.pdf" TargetMode="External" Id="rId34" /><Relationship Type="http://schemas.openxmlformats.org/officeDocument/2006/relationships/drawing" Target="/xl/drawings/drawing9.xml" Id="rId35" /></Relationships>
</file>

<file path=xl/worksheets/_rels/sheet11.xml.rels><Relationships xmlns="http://schemas.openxmlformats.org/package/2006/relationships"><Relationship Type="http://schemas.openxmlformats.org/officeDocument/2006/relationships/hyperlink" Target="https://www.city.miyazaki.miyazaki.jp/city/policy/transportation/223591.html" TargetMode="External" Id="rId1" /><Relationship Type="http://schemas.openxmlformats.org/officeDocument/2006/relationships/hyperlink" Target="https://www.city.miyazaki.miyazaki.jp/fs/8/3/8/2/2/9/_/838229.pdf" TargetMode="External" Id="rId2" /><Relationship Type="http://schemas.openxmlformats.org/officeDocument/2006/relationships/hyperlink" Target="https://www.city.miyakonojo.miyazaki.jp/soshiki/78/63199.html" TargetMode="External" Id="rId3" /><Relationship Type="http://schemas.openxmlformats.org/officeDocument/2006/relationships/hyperlink" Target="https://www.city.miyakonojo.miyazaki.jp/uploaded/attachment/26663.pdf" TargetMode="External" Id="rId4" /><Relationship Type="http://schemas.openxmlformats.org/officeDocument/2006/relationships/hyperlink" Target="https://www.city.nobeoka.miyazaki.jp/soshiki/4/33676.html" TargetMode="External" Id="rId5" /><Relationship Type="http://schemas.openxmlformats.org/officeDocument/2006/relationships/hyperlink" Target="https://www.city.nobeoka.miyazaki.jp/soshiki/24/33838.html" TargetMode="External" Id="rId6" /><Relationship Type="http://schemas.openxmlformats.org/officeDocument/2006/relationships/hyperlink" Target="https://www.city.nichinan.lg.jp/soshikikarasagasu/miraisoseika/2/2/1125.html" TargetMode="External" Id="rId7" /><Relationship Type="http://schemas.openxmlformats.org/officeDocument/2006/relationships/hyperlink" Target="https://www.city.kobayashi.lg.jp/material/files/group/6/20240531koutuukeikaku.pdf" TargetMode="External" Id="rId8" /><Relationship Type="http://schemas.openxmlformats.org/officeDocument/2006/relationships/hyperlink" Target="https://www.city.kobayashi.lg.jp/material/files/group/14/R5-R14kobayasisikankyoukihonkeikaku.pdf" TargetMode="External" Id="rId9" /><Relationship Type="http://schemas.openxmlformats.org/officeDocument/2006/relationships/hyperlink" Target="https://www.hyugacity.jp/sp/tempimg/20240124090032.pdf" TargetMode="External" Id="rId10" /><Relationship Type="http://schemas.openxmlformats.org/officeDocument/2006/relationships/hyperlink" Target="https://www.hyugacity.jp/sp/display.php?slist=0012" TargetMode="External" Id="rId11" /><Relationship Type="http://schemas.openxmlformats.org/officeDocument/2006/relationships/hyperlink" Target="https://www.city.kushima.lg.jp/main/city/tiitki/cat3051/post-658.html" TargetMode="External" Id="rId12" /><Relationship Type="http://schemas.openxmlformats.org/officeDocument/2006/relationships/hyperlink" Target="https://www.city.saito.lg.jp/kurashi/kokyokotsu/post_1473.html" TargetMode="External" Id="rId13" /><Relationship Type="http://schemas.openxmlformats.org/officeDocument/2006/relationships/hyperlink" Target="https://www.city.saito.lg.jp/%E6%A6%82%E8%A6%81%E7%89%88.pdf" TargetMode="External" Id="rId14" /><Relationship Type="http://schemas.openxmlformats.org/officeDocument/2006/relationships/hyperlink" Target="https://www.city.ebino.lg.jp/soshiki/kikaku/6/866.html" TargetMode="External" Id="rId15" /><Relationship Type="http://schemas.openxmlformats.org/officeDocument/2006/relationships/hyperlink" Target="https://www.city.ebino.lg.jp/soshiki/shiminkankyo/2/1343.html" TargetMode="External" Id="rId16" /><Relationship Type="http://schemas.openxmlformats.org/officeDocument/2006/relationships/hyperlink" Target="https://www.town.mimata.lg.jp/upload/file/01soumu/03gyosei/%E5%85%AC%E5%85%B1%E4%BA%A4%E9%80%9A%E8%A8%88%E7%94%BB/%E3%80%90%E5%AE%8C%E6%88%90%E7%89%88%E3%80%91%E2%98%85%E4%B8%89%E8%82%A1%E7%94%BA%E5%9C%B0%E5%9F%9F%E5%85%AC%E5%85%B1%E4%BA%A4%E9%80%9A%E8%A8%88%E7%94%BB.pdf" TargetMode="External" Id="rId17" /><Relationship Type="http://schemas.openxmlformats.org/officeDocument/2006/relationships/hyperlink" Target="https://www.town.takaharu.lg.jp/uploaded/life/303843_13457119_misc.pdf" TargetMode="External" Id="rId18" /><Relationship Type="http://schemas.openxmlformats.org/officeDocument/2006/relationships/hyperlink" Target="https://www.town.shintomi.lg.jp/item/20459.htm" TargetMode="External" Id="rId19" /><Relationship Type="http://schemas.openxmlformats.org/officeDocument/2006/relationships/hyperlink" Target="https://www.town.kijo.lg.jp/sosikikarasagasu/tiikiseisakuka/7/1/2433.html" TargetMode="External" Id="rId20" /><Relationship Type="http://schemas.openxmlformats.org/officeDocument/2006/relationships/hyperlink" Target="https://www.town.kadogawa.lg.jp/live/data/772474da5c2da6f187648a7d061279dd.pdf" TargetMode="External" Id="rId21" /><Relationship Type="http://schemas.openxmlformats.org/officeDocument/2006/relationships/hyperlink" Target="https://www.town.kadogawa.lg.jp/news/data/730a8477ba8ab68d33388d679ee484d0.pdf" TargetMode="External" Id="rId22" /><Relationship Type="http://schemas.openxmlformats.org/officeDocument/2006/relationships/hyperlink" Target="https://www.pref.miyazaki.lg.jp/sogokotsu/shigoto/butsuryu/20240221101503.html" TargetMode="External" Id="rId23" /><Relationship Type="http://schemas.openxmlformats.org/officeDocument/2006/relationships/hyperlink" Target="https://www.pref.miyazaki.lg.jp/sogokotsu/shigoto/butsuryu/20240221101503.html" TargetMode="External" Id="rId24" /><Relationship Type="http://schemas.openxmlformats.org/officeDocument/2006/relationships/hyperlink" Target="https://www.pref.miyazaki.lg.jp/sogokotsu/shigoto/butsuryu/20240221101503.html" TargetMode="External" Id="rId25" /><Relationship Type="http://schemas.openxmlformats.org/officeDocument/2006/relationships/hyperlink" Target="https://www.town-takachiho.jp/top/soshiki/kikakukanko/2881.html" TargetMode="External" Id="rId26" /><Relationship Type="http://schemas.openxmlformats.org/officeDocument/2006/relationships/hyperlink" Target="https://www.town.hinokage.lg.jp/docs/2023032900016/file_contents/keikaku_.pdf" TargetMode="External" Id="rId27" /><Relationship Type="http://schemas.openxmlformats.org/officeDocument/2006/relationships/hyperlink" Target="https://www.pref.miyazaki.lg.jp/sogokotsu/shigoto/butsuryu/20240221101503.html" TargetMode="External" Id="rId28" /><Relationship Type="http://schemas.openxmlformats.org/officeDocument/2006/relationships/drawing" Target="/xl/drawings/drawing10.xml" Id="rId29" /></Relationships>
</file>

<file path=xl/worksheets/_rels/sheet12.xml.rels><Relationships xmlns="http://schemas.openxmlformats.org/package/2006/relationships"><Relationship Type="http://schemas.openxmlformats.org/officeDocument/2006/relationships/hyperlink" Target="https://www.city.towada.lg.jp/kurashi/koutsuu/files/keikaku.pdf" TargetMode="External" Id="rId1" /><Relationship Type="http://schemas.openxmlformats.org/officeDocument/2006/relationships/hyperlink" Target="https://www.town.imabetsu.lg.jp/gyousei/koukai/2023-0828-1639-1.html" TargetMode="External" Id="rId2" /><Relationship Type="http://schemas.openxmlformats.org/officeDocument/2006/relationships/hyperlink" Target="http://www.town.owani.lg.jp/aboutowani/plan/kokyo-kotsu.html" TargetMode="External" Id="rId3" /><Relationship Type="http://schemas.openxmlformats.org/officeDocument/2006/relationships/hyperlink" Target="https://www.town.nakadomari.lg.jp/soshikikarasagasu/sogosenryakuka/gyomuannai/5/1/1/4311.html" TargetMode="External" Id="rId4" /><Relationship Type="http://schemas.openxmlformats.org/officeDocument/2006/relationships/hyperlink" Target="https://www.city.kuji.lg.jp/soshiki/chiikizukurishinko/1/6/1/1835.html" TargetMode="External" Id="rId5" /><Relationship Type="http://schemas.openxmlformats.org/officeDocument/2006/relationships/hyperlink" Target="https://www.city.shiroishi.miyagi.jp/soshiki/17/27078.html" TargetMode="External" Id="rId6" /><Relationship Type="http://schemas.openxmlformats.org/officeDocument/2006/relationships/hyperlink" Target="https://www.city.natori.miyagi.jp/page/4327.html" TargetMode="External" Id="rId7" /><Relationship Type="http://schemas.openxmlformats.org/officeDocument/2006/relationships/hyperlink" Target="https://www.kuriharacity.jp/w004/030/010/030/20260114/202606/PAGE000000000000015506.html" TargetMode="External" Id="rId8" /><Relationship Type="http://schemas.openxmlformats.org/officeDocument/2006/relationships/hyperlink" Target="https://www.city.akita.lg.jp/kurashi/recycle/1016631/1006116.html" TargetMode="External" Id="rId9" /><Relationship Type="http://schemas.openxmlformats.org/officeDocument/2006/relationships/hyperlink" Target="https://www.city.noshiro.lg.jp/sangyo/kankyo/keikaku/22091" TargetMode="External" Id="rId10" /><Relationship Type="http://schemas.openxmlformats.org/officeDocument/2006/relationships/hyperlink" Target="https://www.city.odate.lg.jp/city/soshiki/koutsu/p11901" TargetMode="External" Id="rId11" /><Relationship Type="http://schemas.openxmlformats.org/officeDocument/2006/relationships/hyperlink" Target="https://www.city.kazuno.lg.jp/soshiki/shiminkyodo/kankyoseikatsu/gyomu/2/3/10092.html" TargetMode="External" Id="rId12" /><Relationship Type="http://schemas.openxmlformats.org/officeDocument/2006/relationships/hyperlink" Target="https://www.city.kitaakita.akita.jp/news/p15700" TargetMode="External" Id="rId13" /><Relationship Type="http://schemas.openxmlformats.org/officeDocument/2006/relationships/hyperlink" Target="https://www.town.gojome.akita.jp/kurashi/koukyoukoutsu/2085" TargetMode="External" Id="rId14" /><Relationship Type="http://schemas.openxmlformats.org/officeDocument/2006/relationships/hyperlink" Target="https://www.city.murayama.lg.jp/kurashi/shizen/kankyohozen/kankyoukihon.html" TargetMode="External" Id="rId15" /><Relationship Type="http://schemas.openxmlformats.org/officeDocument/2006/relationships/hyperlink" Target="https://www.town.asahi.yamagata.jp/portal/soshikinogoannai/somuka/bosaigakari/3_1/3/2438.html" TargetMode="External" Id="rId16" /><Relationship Type="http://schemas.openxmlformats.org/officeDocument/2006/relationships/hyperlink" Target="https://www.city.iwaki.lg.jp/www/contents/1679296597893/simple/koukyoukoutuukeikaku1.pdf" TargetMode="External" Id="rId17" /><Relationship Type="http://schemas.openxmlformats.org/officeDocument/2006/relationships/hyperlink" Target="https://www.vill.samegawa.fukushima.jp/sp/page/page002592.html" TargetMode="External" Id="rId18" /><Relationship Type="http://schemas.openxmlformats.org/officeDocument/2006/relationships/hyperlink" Target="https://www.pref.fukushima.lg.jp/sec/16005d/hinan-koutsuu-keikaku.html" TargetMode="External" Id="rId19" /><Relationship Type="http://schemas.openxmlformats.org/officeDocument/2006/relationships/hyperlink" Target="https://www.city.sukagawa.fukushima.jp/kurashi/gomi_recycle/kankyo_hozen/1002334/index.html" TargetMode="External" Id="rId20" /><Relationship Type="http://schemas.openxmlformats.org/officeDocument/2006/relationships/hyperlink" Target="https://www.city.soma.fukushima.jp/shinososhiki/seikatsukankyoka/keikaku_shisaku/1622.html" TargetMode="External" Id="rId21" /><Relationship Type="http://schemas.openxmlformats.org/officeDocument/2006/relationships/hyperlink" Target="https://www.pref.fukushima.lg.jp/sec/16005d/hinankeikaku.html" TargetMode="External" Id="rId22" /><Relationship Type="http://schemas.openxmlformats.org/officeDocument/2006/relationships/hyperlink" Target="https://www.town.miharu.fukushima.jp/soshiki/4/kokyoukotsu.html" TargetMode="External" Id="rId23" /><Relationship Type="http://schemas.openxmlformats.org/officeDocument/2006/relationships/hyperlink" Target="https://www.city.hitachiomiya.lg.jp/kurashi_gyousei/gyousei/plan/r0/page003126.html" TargetMode="External" Id="rId24" /><Relationship Type="http://schemas.openxmlformats.org/officeDocument/2006/relationships/hyperlink" Target="https://www.town.ami.lg.jp/cmsfiles/contents/0000009/9640/keikaku.pdf" TargetMode="External" Id="rId25" /><Relationship Type="http://schemas.openxmlformats.org/officeDocument/2006/relationships/hyperlink" Target="https://www.town.goka.lg.jp/data/doc/1690350530_doc_20_0.pdf" TargetMode="External" Id="rId26" /><Relationship Type="http://schemas.openxmlformats.org/officeDocument/2006/relationships/hyperlink" Target="https://www.city.tsukubamirai.lg.jp/jyumin/shisetu-koutsu/koukyoukoutsu/page004893.html" TargetMode="External" Id="rId27" /><Relationship Type="http://schemas.openxmlformats.org/officeDocument/2006/relationships/hyperlink" Target="https://www.town.daigo.ibaraki.jp/page/page003178.html" TargetMode="External" Id="rId28" /><Relationship Type="http://schemas.openxmlformats.org/officeDocument/2006/relationships/hyperlink" Target="https://www.city.moriya.ibaraki.jp/sangyo_business/nyusatsu/1004161/1011200.html" TargetMode="External" Id="rId29" /><Relationship Type="http://schemas.openxmlformats.org/officeDocument/2006/relationships/hyperlink" Target="https://www.city.tochigi.lg.jp/uploaded/attachment/63013.pdf" TargetMode="External" Id="rId30" /><Relationship Type="http://schemas.openxmlformats.org/officeDocument/2006/relationships/hyperlink" Target="https://www.city.kanuma.tochigi.jp/manage/contents/upload/623824c0af645.pdf" TargetMode="External" Id="rId31" /><Relationship Type="http://schemas.openxmlformats.org/officeDocument/2006/relationships/hyperlink" Target="https://www.city.nikko.lg.jp/material/files/group/33/tiikikoukyoukoutuukeikaku.pdf" TargetMode="External" Id="rId32" /><Relationship Type="http://schemas.openxmlformats.org/officeDocument/2006/relationships/hyperlink" Target="https://www.city.ohtawara.tochigi.jp/docs/2026073100056" TargetMode="External" Id="rId33" /><Relationship Type="http://schemas.openxmlformats.org/officeDocument/2006/relationships/hyperlink" Target="https://www.city.nasushiobara.tochigi.jp/soshikikarasagasu/kb/shinoseisakutokeikaku/1/5506.html" TargetMode="External" Id="rId34" /><Relationship Type="http://schemas.openxmlformats.org/officeDocument/2006/relationships/hyperlink" Target="https://www.city.tochigi-sakura.lg.jp/life/000014/000590/p001957.html" TargetMode="External" Id="rId35" /><Relationship Type="http://schemas.openxmlformats.org/officeDocument/2006/relationships/hyperlink" Target="https://www.town.nasu.lg.jp/0242/info-0000002729-1.html" TargetMode="External" Id="rId36" /><Relationship Type="http://schemas.openxmlformats.org/officeDocument/2006/relationships/hyperlink" Target="https://www.town.tochigi-nakagawa.lg.jp/life/kurashi/2023-0331-0958-5.html" TargetMode="External" Id="rId37" /><Relationship Type="http://schemas.openxmlformats.org/officeDocument/2006/relationships/drawing" Target="/xl/drawings/drawing11.xml" Id="rId38" /></Relationships>
</file>

<file path=xl/worksheets/_rels/sheet13.xml.rels><Relationships xmlns="http://schemas.openxmlformats.org/package/2006/relationships"><Relationship Type="http://schemas.openxmlformats.org/officeDocument/2006/relationships/hyperlink" Target="https://www.city.goshogawara.lg.jp/kurashi/machi/files/suishinnkeikaku-gaiyou.ver.pdf" TargetMode="External" Id="rId1" /><Relationship Type="http://schemas.openxmlformats.org/officeDocument/2006/relationships/hyperlink" Target="https://www.city.towada.lg.jp/kurashi/koutsuu/files/keikaku.pdf" TargetMode="External" Id="rId2" /><Relationship Type="http://schemas.openxmlformats.org/officeDocument/2006/relationships/hyperlink" Target="https://www.town.imabetsu.lg.jp/gyousei/koukai/2023-0828-1639-1.html" TargetMode="External" Id="rId3" /><Relationship Type="http://schemas.openxmlformats.org/officeDocument/2006/relationships/hyperlink" Target="http://www.town.owani.lg.jp/aboutowani/plan/kokyo-kotsu.html" TargetMode="External" Id="rId4" /><Relationship Type="http://schemas.openxmlformats.org/officeDocument/2006/relationships/hyperlink" Target="https://www.town.nakadomari.lg.jp/soshikikarasagasu/sogosenryakuka/gyomuannai/5/1/1/4311.html" TargetMode="External" Id="rId5" /><Relationship Type="http://schemas.openxmlformats.org/officeDocument/2006/relationships/hyperlink" Target="https://www.city.kuji.lg.jp/soshiki/chiikizukurishinko/1/6/1/1835.html" TargetMode="External" Id="rId6" /><Relationship Type="http://schemas.openxmlformats.org/officeDocument/2006/relationships/hyperlink" Target="https://www.city.shiroishi.miyagi.jp/soshiki/17/27078.html" TargetMode="External" Id="rId7" /><Relationship Type="http://schemas.openxmlformats.org/officeDocument/2006/relationships/hyperlink" Target="https://www.city.natori.miyagi.jp/page/4327.html" TargetMode="External" Id="rId8" /><Relationship Type="http://schemas.openxmlformats.org/officeDocument/2006/relationships/hyperlink" Target="https://www.city.akita.lg.jp/_res/projects/default_project/_page_/001/006/108/r2-1nenhoukoku.pdf" TargetMode="External" Id="rId9" /><Relationship Type="http://schemas.openxmlformats.org/officeDocument/2006/relationships/hyperlink" Target="https://www.city.noshiro.lg.jp/sangyo/kankyo/keikaku/22091" TargetMode="External" Id="rId10" /><Relationship Type="http://schemas.openxmlformats.org/officeDocument/2006/relationships/hyperlink" Target="https://www.city.odate.lg.jp/uploads/public/pages_0000011901_00/R07.8%E6%9C%88%E6%94%B9%E6%AD%A3.%E5%A4%A7%E9%A4%A8%E5%B8%82%E5%9C%B0%E5%9F%9F%E5%85%AC%E5%85%B1%E4%BA%A4%E8%A8%88%E7%94%BB_.pdf" TargetMode="External" Id="rId11" /><Relationship Type="http://schemas.openxmlformats.org/officeDocument/2006/relationships/hyperlink" Target="https://realtime-nippon.com/archives/052094230123001/" TargetMode="External" Id="rId12" /><Relationship Type="http://schemas.openxmlformats.org/officeDocument/2006/relationships/hyperlink" Target="https://www.city.kitaakita.akita.jp/news/p15700" TargetMode="External" Id="rId13" /><Relationship Type="http://schemas.openxmlformats.org/officeDocument/2006/relationships/hyperlink" Target="https://www.city.kitaakita.akita.jp/archive/p13109" TargetMode="External" Id="rId14" /><Relationship Type="http://schemas.openxmlformats.org/officeDocument/2006/relationships/hyperlink" Target="https://www.town.gojome.akita.jp/kurashi/koukyoukoutsu/2085" TargetMode="External" Id="rId15" /><Relationship Type="http://schemas.openxmlformats.org/officeDocument/2006/relationships/hyperlink" Target="https://www.town.gojome.akita.jp/kurashi/koukyoukoutsu/2085" TargetMode="External" Id="rId16" /><Relationship Type="http://schemas.openxmlformats.org/officeDocument/2006/relationships/hyperlink" Target="https://www.town.gojome.akita.jp/kurashi/koukyoukoutsu/2085" TargetMode="External" Id="rId17" /><Relationship Type="http://schemas.openxmlformats.org/officeDocument/2006/relationships/hyperlink" Target="https://www.city.murayama.lg.jp/kurashi/shizen/kankyohozen/kankyoukihon.files/kankyou-2.pdf" TargetMode="External" Id="rId18" /><Relationship Type="http://schemas.openxmlformats.org/officeDocument/2006/relationships/hyperlink" Target="https://www.town.asahi.yamagata.jp/portal/soshikinogoannai/somuka/bosaigakari/3_1/3/2438.html" TargetMode="External" Id="rId19" /><Relationship Type="http://schemas.openxmlformats.org/officeDocument/2006/relationships/hyperlink" Target="https://www.city.fukushima.fukushima.jp/material/files/group/62/40koutuukeikaku-honnpenn1.pdf" TargetMode="External" Id="rId20" /><Relationship Type="http://schemas.openxmlformats.org/officeDocument/2006/relationships/hyperlink" Target="https://www.city.iwaki.lg.jp/www/contents/1679296597893/index.html" TargetMode="External" Id="rId21" /><Relationship Type="http://schemas.openxmlformats.org/officeDocument/2006/relationships/hyperlink" Target="https://www.vill.samegawa.fukushima.jp/sp/page/page002592.html" TargetMode="External" Id="rId22" /><Relationship Type="http://schemas.openxmlformats.org/officeDocument/2006/relationships/hyperlink" Target="https://www.pref.fukushima.lg.jp/uploaded/attachment/738677.pdf" TargetMode="External" Id="rId23" /><Relationship Type="http://schemas.openxmlformats.org/officeDocument/2006/relationships/hyperlink" Target="https://www.pref.fukushima.lg.jp/uploaded/attachment/738677.pdf" TargetMode="External" Id="rId24" /><Relationship Type="http://schemas.openxmlformats.org/officeDocument/2006/relationships/hyperlink" Target="https://www.pref.fukushima.lg.jp/uploaded/attachment/738677.pdf" TargetMode="External" Id="rId25" /><Relationship Type="http://schemas.openxmlformats.org/officeDocument/2006/relationships/hyperlink" Target="https://www.pref.fukushima.lg.jp/uploaded/attachment/738677.pdf" TargetMode="External" Id="rId26" /><Relationship Type="http://schemas.openxmlformats.org/officeDocument/2006/relationships/hyperlink" Target="https://www.pref.fukushima.lg.jp/uploaded/attachment/738677.pdf" TargetMode="External" Id="rId27" /><Relationship Type="http://schemas.openxmlformats.org/officeDocument/2006/relationships/hyperlink" Target="https://www.pref.fukushima.lg.jp/uploaded/attachment/738677.pdf" TargetMode="External" Id="rId28" /><Relationship Type="http://schemas.openxmlformats.org/officeDocument/2006/relationships/hyperlink" Target="https://www.pref.fukushima.lg.jp/uploaded/attachment/738677.pdf" TargetMode="External" Id="rId29" /><Relationship Type="http://schemas.openxmlformats.org/officeDocument/2006/relationships/hyperlink" Target="https://www.pref.fukushima.lg.jp/uploaded/attachment/738677.pdf" TargetMode="External" Id="rId30" /><Relationship Type="http://schemas.openxmlformats.org/officeDocument/2006/relationships/hyperlink" Target="https://www.pref.fukushima.lg.jp/uploaded/attachment/738677.pdf" TargetMode="External" Id="rId31" /><Relationship Type="http://schemas.openxmlformats.org/officeDocument/2006/relationships/hyperlink" Target="https://www.city.hitachiomiya.lg.jp/kurashi_gyousei/gyousei/plan/r0/page003126.html" TargetMode="External" Id="rId32" /><Relationship Type="http://schemas.openxmlformats.org/officeDocument/2006/relationships/hyperlink" Target="https://www.city.hitachiomiya.lg.jp/data/doc/1673312876_doc_1_0.pdf" TargetMode="External" Id="rId33" /><Relationship Type="http://schemas.openxmlformats.org/officeDocument/2006/relationships/hyperlink" Target="https://www.town.ami.lg.jp/cmsfiles/contents/0000009/9640/gaiyo.pdf" TargetMode="External" Id="rId34" /><Relationship Type="http://schemas.openxmlformats.org/officeDocument/2006/relationships/hyperlink" Target="https://www.town.goka.lg.jp/kurashi-machi-shigoto/kurashi/kurashi-tetsuzuki/lifeline/koukyoukoutsuu/page005231.html" TargetMode="External" Id="rId35" /><Relationship Type="http://schemas.openxmlformats.org/officeDocument/2006/relationships/hyperlink" Target="https://www.city.tochigi.lg.jp/uploaded/attachment/63013.pdf" TargetMode="External" Id="rId36" /><Relationship Type="http://schemas.openxmlformats.org/officeDocument/2006/relationships/hyperlink" Target="https://www.city.kanuma.tochigi.jp/manage/contents/upload/6a3b627349ac7.pdf" TargetMode="External" Id="rId37" /><Relationship Type="http://schemas.openxmlformats.org/officeDocument/2006/relationships/hyperlink" Target="https://www.city.nikko.lg.jp/material/files/group/33/tiikikoukyoukoutuukeikaku.pdf" TargetMode="External" Id="rId38" /><Relationship Type="http://schemas.openxmlformats.org/officeDocument/2006/relationships/hyperlink" Target="https://www.city.tochigi-sakura.lg.jp/life/000014/000121/000403/p001957.html" TargetMode="External" Id="rId39" /><Relationship Type="http://schemas.openxmlformats.org/officeDocument/2006/relationships/hyperlink" Target="https://www.city.kanuma.tochigi.jp/manage/contents/upload/6976cd070c260.pdf" TargetMode="External" Id="rId40" /><Relationship Type="http://schemas.openxmlformats.org/officeDocument/2006/relationships/hyperlink" Target="https://www.city.ohtawara.tochigi.jp/docs/2022032900019/" TargetMode="External" Id="rId41" /><Relationship Type="http://schemas.openxmlformats.org/officeDocument/2006/relationships/hyperlink" Target="https://www.city.nasushiobara.tochigi.jp/soshikikarasagasu/kb/shinoseisakutokeikaku/1/5506.html" TargetMode="External" Id="rId42" /><Relationship Type="http://schemas.openxmlformats.org/officeDocument/2006/relationships/hyperlink" Target="https://www.town.nasu.lg.jp/0242/info-0000002729-1.html" TargetMode="External" Id="rId43" /><Relationship Type="http://schemas.openxmlformats.org/officeDocument/2006/relationships/hyperlink" Target="https://www.city.nasushiobara.tochigi.jp/soshikikarasagasu/kb/shinoseisakutokeikaku/1/5504.html" TargetMode="External" Id="rId44" /><Relationship Type="http://schemas.openxmlformats.org/officeDocument/2006/relationships/hyperlink" Target="https://www.city.nasushiobara.tochigi.jp/material/files/group/13/dai2ki_kankyokihonkeikaku_an.pdf" TargetMode="External" Id="rId45" /><Relationship Type="http://schemas.openxmlformats.org/officeDocument/2006/relationships/hyperlink" Target="https://www.city.ohtawara.tochigi.jp/docs/2026091600026" TargetMode="External" Id="rId46" /></Relationships>
</file>

<file path=xl/worksheets/sheet1.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cols>
    <col width="4" customWidth="1" min="1" max="1"/>
    <col width="12" customWidth="1" min="2" max="2"/>
    <col width="10" customWidth="1" min="3" max="3"/>
    <col width="12" customWidth="1" min="4" max="4"/>
    <col width="18" customWidth="1" min="5" max="5"/>
    <col width="16" customWidth="1" min="6" max="6"/>
    <col width="12" customWidth="1" min="7" max="7"/>
    <col width="10" customWidth="1" min="8" max="8"/>
    <col width="14" customWidth="1" min="9" max="9"/>
  </cols>
  <sheetData>
    <row r="1">
      <c r="A1" s="1" t="inlineStr">
        <is>
          <t>自治体営業リスト（統合版） 地域公共交通計画・環境基本計画 終期一覧　集計・設定</t>
        </is>
      </c>
    </row>
    <row r="3">
      <c r="A3" s="2" t="inlineStr">
        <is>
          <t>■ 営業対象とする終期（令和年度）</t>
        </is>
      </c>
    </row>
    <row r="4">
      <c r="B4" s="3" t="inlineStr">
        <is>
          <t>下限</t>
        </is>
      </c>
      <c r="C4" s="4" t="n">
        <v>9</v>
      </c>
      <c r="D4" s="5" t="inlineStr">
        <is>
          <t>▼プルダウンで選ぶと全シートの判定（◎）と終期セルの色が切り替わります。例：R10年度に終わる計画も見る→上限を10に／R10だけ見る→下限・上限とも10に。</t>
        </is>
      </c>
    </row>
    <row r="5">
      <c r="B5" s="3" t="inlineStr">
        <is>
          <t>上限</t>
        </is>
      </c>
      <c r="C5" s="4" t="n">
        <v>9</v>
      </c>
      <c r="D5" s="5" t="inlineStr">
        <is>
          <t>R8年度で終わる計画は作成中のため対象外（初期値は下限9・上限9）。終期セルの色：緑＝対象年度、橙＝上限の翌年度（次の営業候補）。</t>
        </is>
      </c>
    </row>
    <row r="7">
      <c r="A7" s="2" t="inlineStr">
        <is>
          <t>■ 県別の集計</t>
        </is>
      </c>
    </row>
    <row r="8">
      <c r="B8" s="6" t="inlineStr">
        <is>
          <t>県</t>
        </is>
      </c>
      <c r="C8" s="6" t="inlineStr">
        <is>
          <t>市町村数</t>
        </is>
      </c>
      <c r="D8" s="6" t="inlineStr">
        <is>
          <t>◎ 営業</t>
        </is>
      </c>
      <c r="E8" s="6" t="inlineStr">
        <is>
          <t>△ 着手済・要確認</t>
        </is>
      </c>
      <c r="F8" s="6" t="inlineStr">
        <is>
          <t>？ 期間要確認</t>
        </is>
      </c>
      <c r="G8" s="6" t="inlineStr">
        <is>
          <t>✕ 対象外</t>
        </is>
      </c>
      <c r="H8" s="6" t="inlineStr">
        <is>
          <t>未調査</t>
        </is>
      </c>
      <c r="I8" s="6" t="inlineStr">
        <is>
          <t>一部のみ調査</t>
        </is>
      </c>
    </row>
    <row r="9">
      <c r="B9" s="3" t="inlineStr">
        <is>
          <t>青森県</t>
        </is>
      </c>
      <c r="C9" s="3">
        <f>COUNTA('青森県'!$C$4:$C$43)</f>
        <v/>
      </c>
      <c r="D9" s="3">
        <f>COUNTIF('青森県'!$C$4:$C$43,"◎ 営業")</f>
        <v/>
      </c>
      <c r="E9" s="3">
        <f>COUNTIF('青森県'!$C$4:$C$43,"△ 着手済・要確認")</f>
        <v/>
      </c>
      <c r="F9" s="3">
        <f>COUNTIF('青森県'!$C$4:$C$43,"？ 期間要確認")</f>
        <v/>
      </c>
      <c r="G9" s="3">
        <f>COUNTIF('青森県'!$C$4:$C$43,"✕ 対象外")</f>
        <v/>
      </c>
      <c r="H9" s="3">
        <f>COUNTIF('青森県'!$S$4:$S$43,"未調査")</f>
        <v/>
      </c>
      <c r="I9" s="3">
        <f>COUNTIF('青森県'!$S$4:$S$43,"交通のみ調査")+COUNTIF('青森県'!$S$4:$S$43,"環境のみ調査")</f>
        <v/>
      </c>
    </row>
    <row r="10">
      <c r="B10" s="3" t="inlineStr">
        <is>
          <t>岩手県</t>
        </is>
      </c>
      <c r="C10" s="3">
        <f>COUNTA('岩手県'!$C$4:$C$36)</f>
        <v/>
      </c>
      <c r="D10" s="3">
        <f>COUNTIF('岩手県'!$C$4:$C$36,"◎ 営業")</f>
        <v/>
      </c>
      <c r="E10" s="3">
        <f>COUNTIF('岩手県'!$C$4:$C$36,"△ 着手済・要確認")</f>
        <v/>
      </c>
      <c r="F10" s="3">
        <f>COUNTIF('岩手県'!$C$4:$C$36,"？ 期間要確認")</f>
        <v/>
      </c>
      <c r="G10" s="3">
        <f>COUNTIF('岩手県'!$C$4:$C$36,"✕ 対象外")</f>
        <v/>
      </c>
      <c r="H10" s="3">
        <f>COUNTIF('岩手県'!$S$4:$S$36,"未調査")</f>
        <v/>
      </c>
      <c r="I10" s="3">
        <f>COUNTIF('岩手県'!$S$4:$S$36,"交通のみ調査")+COUNTIF('岩手県'!$S$4:$S$36,"環境のみ調査")</f>
        <v/>
      </c>
    </row>
    <row r="11">
      <c r="B11" s="3" t="inlineStr">
        <is>
          <t>宮城県</t>
        </is>
      </c>
      <c r="C11" s="3">
        <f>COUNTA('宮城県'!$C$4:$C$38)</f>
        <v/>
      </c>
      <c r="D11" s="3">
        <f>COUNTIF('宮城県'!$C$4:$C$38,"◎ 営業")</f>
        <v/>
      </c>
      <c r="E11" s="3">
        <f>COUNTIF('宮城県'!$C$4:$C$38,"△ 着手済・要確認")</f>
        <v/>
      </c>
      <c r="F11" s="3">
        <f>COUNTIF('宮城県'!$C$4:$C$38,"？ 期間要確認")</f>
        <v/>
      </c>
      <c r="G11" s="3">
        <f>COUNTIF('宮城県'!$C$4:$C$38,"✕ 対象外")</f>
        <v/>
      </c>
      <c r="H11" s="3">
        <f>COUNTIF('宮城県'!$S$4:$S$38,"未調査")</f>
        <v/>
      </c>
      <c r="I11" s="3">
        <f>COUNTIF('宮城県'!$S$4:$S$38,"交通のみ調査")+COUNTIF('宮城県'!$S$4:$S$38,"環境のみ調査")</f>
        <v/>
      </c>
    </row>
    <row r="12">
      <c r="B12" s="3" t="inlineStr">
        <is>
          <t>秋田県</t>
        </is>
      </c>
      <c r="C12" s="3">
        <f>COUNTA('秋田県'!$C$4:$C$28)</f>
        <v/>
      </c>
      <c r="D12" s="3">
        <f>COUNTIF('秋田県'!$C$4:$C$28,"◎ 営業")</f>
        <v/>
      </c>
      <c r="E12" s="3">
        <f>COUNTIF('秋田県'!$C$4:$C$28,"△ 着手済・要確認")</f>
        <v/>
      </c>
      <c r="F12" s="3">
        <f>COUNTIF('秋田県'!$C$4:$C$28,"？ 期間要確認")</f>
        <v/>
      </c>
      <c r="G12" s="3">
        <f>COUNTIF('秋田県'!$C$4:$C$28,"✕ 対象外")</f>
        <v/>
      </c>
      <c r="H12" s="3">
        <f>COUNTIF('秋田県'!$S$4:$S$28,"未調査")</f>
        <v/>
      </c>
      <c r="I12" s="3">
        <f>COUNTIF('秋田県'!$S$4:$S$28,"交通のみ調査")+COUNTIF('秋田県'!$S$4:$S$28,"環境のみ調査")</f>
        <v/>
      </c>
    </row>
    <row r="13">
      <c r="B13" s="3" t="inlineStr">
        <is>
          <t>山形県</t>
        </is>
      </c>
      <c r="C13" s="3">
        <f>COUNTA('山形県'!$C$4:$C$38)</f>
        <v/>
      </c>
      <c r="D13" s="3">
        <f>COUNTIF('山形県'!$C$4:$C$38,"◎ 営業")</f>
        <v/>
      </c>
      <c r="E13" s="3">
        <f>COUNTIF('山形県'!$C$4:$C$38,"△ 着手済・要確認")</f>
        <v/>
      </c>
      <c r="F13" s="3">
        <f>COUNTIF('山形県'!$C$4:$C$38,"？ 期間要確認")</f>
        <v/>
      </c>
      <c r="G13" s="3">
        <f>COUNTIF('山形県'!$C$4:$C$38,"✕ 対象外")</f>
        <v/>
      </c>
      <c r="H13" s="3">
        <f>COUNTIF('山形県'!$S$4:$S$38,"未調査")</f>
        <v/>
      </c>
      <c r="I13" s="3">
        <f>COUNTIF('山形県'!$S$4:$S$38,"交通のみ調査")+COUNTIF('山形県'!$S$4:$S$38,"環境のみ調査")</f>
        <v/>
      </c>
    </row>
    <row r="14">
      <c r="B14" s="3" t="inlineStr">
        <is>
          <t>福島県</t>
        </is>
      </c>
      <c r="C14" s="3">
        <f>COUNTA('福島県'!$C$4:$C$62)</f>
        <v/>
      </c>
      <c r="D14" s="3">
        <f>COUNTIF('福島県'!$C$4:$C$62,"◎ 営業")</f>
        <v/>
      </c>
      <c r="E14" s="3">
        <f>COUNTIF('福島県'!$C$4:$C$62,"△ 着手済・要確認")</f>
        <v/>
      </c>
      <c r="F14" s="3">
        <f>COUNTIF('福島県'!$C$4:$C$62,"？ 期間要確認")</f>
        <v/>
      </c>
      <c r="G14" s="3">
        <f>COUNTIF('福島県'!$C$4:$C$62,"✕ 対象外")</f>
        <v/>
      </c>
      <c r="H14" s="3">
        <f>COUNTIF('福島県'!$S$4:$S$62,"未調査")</f>
        <v/>
      </c>
      <c r="I14" s="3">
        <f>COUNTIF('福島県'!$S$4:$S$62,"交通のみ調査")+COUNTIF('福島県'!$S$4:$S$62,"環境のみ調査")</f>
        <v/>
      </c>
    </row>
    <row r="15">
      <c r="B15" s="3" t="inlineStr">
        <is>
          <t>茨城県</t>
        </is>
      </c>
      <c r="C15" s="3">
        <f>COUNTA('茨城県'!$C$4:$C$47)</f>
        <v/>
      </c>
      <c r="D15" s="3">
        <f>COUNTIF('茨城県'!$C$4:$C$47,"◎ 営業")</f>
        <v/>
      </c>
      <c r="E15" s="3">
        <f>COUNTIF('茨城県'!$C$4:$C$47,"△ 着手済・要確認")</f>
        <v/>
      </c>
      <c r="F15" s="3">
        <f>COUNTIF('茨城県'!$C$4:$C$47,"？ 期間要確認")</f>
        <v/>
      </c>
      <c r="G15" s="3">
        <f>COUNTIF('茨城県'!$C$4:$C$47,"✕ 対象外")</f>
        <v/>
      </c>
      <c r="H15" s="3">
        <f>COUNTIF('茨城県'!$S$4:$S$47,"未調査")</f>
        <v/>
      </c>
      <c r="I15" s="3">
        <f>COUNTIF('茨城県'!$S$4:$S$47,"交通のみ調査")+COUNTIF('茨城県'!$S$4:$S$47,"環境のみ調査")</f>
        <v/>
      </c>
    </row>
    <row r="16">
      <c r="B16" s="3" t="inlineStr">
        <is>
          <t>栃木県</t>
        </is>
      </c>
      <c r="C16" s="3">
        <f>COUNTA('栃木県'!$C$4:$C$28)</f>
        <v/>
      </c>
      <c r="D16" s="3">
        <f>COUNTIF('栃木県'!$C$4:$C$28,"◎ 営業")</f>
        <v/>
      </c>
      <c r="E16" s="3">
        <f>COUNTIF('栃木県'!$C$4:$C$28,"△ 着手済・要確認")</f>
        <v/>
      </c>
      <c r="F16" s="3">
        <f>COUNTIF('栃木県'!$C$4:$C$28,"？ 期間要確認")</f>
        <v/>
      </c>
      <c r="G16" s="3">
        <f>COUNTIF('栃木県'!$C$4:$C$28,"✕ 対象外")</f>
        <v/>
      </c>
      <c r="H16" s="3">
        <f>COUNTIF('栃木県'!$S$4:$S$28,"未調査")</f>
        <v/>
      </c>
      <c r="I16" s="3">
        <f>COUNTIF('栃木県'!$S$4:$S$28,"交通のみ調査")+COUNTIF('栃木県'!$S$4:$S$28,"環境のみ調査")</f>
        <v/>
      </c>
    </row>
    <row r="17">
      <c r="B17" s="3" t="inlineStr">
        <is>
          <t>群馬県</t>
        </is>
      </c>
      <c r="C17" s="3">
        <f>COUNTA('群馬県'!$C$4:$C$38)</f>
        <v/>
      </c>
      <c r="D17" s="3">
        <f>COUNTIF('群馬県'!$C$4:$C$38,"◎ 営業")</f>
        <v/>
      </c>
      <c r="E17" s="3">
        <f>COUNTIF('群馬県'!$C$4:$C$38,"△ 着手済・要確認")</f>
        <v/>
      </c>
      <c r="F17" s="3">
        <f>COUNTIF('群馬県'!$C$4:$C$38,"？ 期間要確認")</f>
        <v/>
      </c>
      <c r="G17" s="3">
        <f>COUNTIF('群馬県'!$C$4:$C$38,"✕ 対象外")</f>
        <v/>
      </c>
      <c r="H17" s="3">
        <f>COUNTIF('群馬県'!$S$4:$S$38,"未調査")</f>
        <v/>
      </c>
      <c r="I17" s="3">
        <f>COUNTIF('群馬県'!$S$4:$S$38,"交通のみ調査")+COUNTIF('群馬県'!$S$4:$S$38,"環境のみ調査")</f>
        <v/>
      </c>
    </row>
    <row r="18">
      <c r="B18" s="3" t="inlineStr">
        <is>
          <t>宮崎県</t>
        </is>
      </c>
      <c r="C18" s="3">
        <f>COUNTA('宮崎県'!$C$4:$C$29)</f>
        <v/>
      </c>
      <c r="D18" s="3">
        <f>COUNTIF('宮崎県'!$C$4:$C$29,"◎ 営業")</f>
        <v/>
      </c>
      <c r="E18" s="3">
        <f>COUNTIF('宮崎県'!$C$4:$C$29,"△ 着手済・要確認")</f>
        <v/>
      </c>
      <c r="F18" s="3">
        <f>COUNTIF('宮崎県'!$C$4:$C$29,"？ 期間要確認")</f>
        <v/>
      </c>
      <c r="G18" s="3">
        <f>COUNTIF('宮崎県'!$C$4:$C$29,"✕ 対象外")</f>
        <v/>
      </c>
      <c r="H18" s="3">
        <f>COUNTIF('宮崎県'!$S$4:$S$29,"未調査")</f>
        <v/>
      </c>
      <c r="I18" s="3">
        <f>COUNTIF('宮崎県'!$S$4:$S$29,"交通のみ調査")+COUNTIF('宮崎県'!$S$4:$S$29,"環境のみ調査")</f>
        <v/>
      </c>
    </row>
    <row r="19">
      <c r="B19" s="2" t="inlineStr">
        <is>
          <t>合計</t>
        </is>
      </c>
      <c r="C19" s="2">
        <f>SUM(C9:C18)</f>
        <v/>
      </c>
      <c r="D19" s="2">
        <f>SUM(D9:D18)</f>
        <v/>
      </c>
      <c r="E19" s="2">
        <f>SUM(E9:E18)</f>
        <v/>
      </c>
      <c r="F19" s="2">
        <f>SUM(F9:F18)</f>
        <v/>
      </c>
      <c r="G19" s="2">
        <f>SUM(G9:G18)</f>
        <v/>
      </c>
      <c r="H19" s="2">
        <f>SUM(H9:H18)</f>
        <v/>
      </c>
      <c r="I19" s="2">
        <f>SUM(I9:I18)</f>
        <v/>
      </c>
    </row>
    <row r="21">
      <c r="A21" s="7" t="inlineStr">
        <is>
          <t>■ 判定の見方</t>
        </is>
      </c>
    </row>
    <row r="22">
      <c r="A22" s="8" t="inlineStr">
        <is>
          <t>◎ 営業：どちらかの計画の終期が対象年度（初期値R9）で、次の計画の作業は見つかっていない</t>
        </is>
      </c>
    </row>
    <row r="23">
      <c r="A23" s="8" t="inlineStr">
        <is>
          <t>△ 着手済・要確認：終期は対象年度だが、次期計画の策定業務委託やパブコメをすでに確認済。委託先が決まっている可能性が高い</t>
        </is>
      </c>
    </row>
    <row r="24">
      <c r="A24" s="8" t="inlineStr">
        <is>
          <t>？ 期間要確認：終期がわからないため判定できない</t>
        </is>
      </c>
    </row>
    <row r="25">
      <c r="A25" s="8" t="inlineStr">
        <is>
          <t>✕ 対象外：終期が対象年度の外（R8以前は作成中または終了、R10以降は先）、または新計画を策定済</t>
        </is>
      </c>
    </row>
    <row r="26">
      <c r="A26" s="8" t="inlineStr">
        <is>
          <t>－：その計画がない（環境基本計画を作っていない町村など）</t>
        </is>
      </c>
    </row>
    <row r="27">
      <c r="A27" s="8" t="inlineStr"/>
    </row>
    <row r="28">
      <c r="A28" s="7" t="inlineStr">
        <is>
          <t>■ 入力する列</t>
        </is>
      </c>
    </row>
    <row r="29">
      <c r="A29" s="8" t="inlineStr">
        <is>
          <t>各県シートの「終期(令和年度)」と「改定状況」（未確認／着手済／策定済／計画なし）を直すと、判定が自動で変わります。</t>
        </is>
      </c>
    </row>
    <row r="30">
      <c r="A30" s="8" t="inlineStr">
        <is>
          <t>「未確認」は、改定の動きが検索で見つからなかったという意味です。動きがないと確かめたわけではありません。</t>
        </is>
      </c>
    </row>
    <row r="31">
      <c r="A31" s="8" t="inlineStr">
        <is>
          <t>確度：確認済＝検索結果の本文に期間が書かれていた／推定＝策定時期などから推測（終期のセルは茶色の斜体）／不明＝確認できなかった</t>
        </is>
      </c>
    </row>
    <row r="32">
      <c r="A32" s="8" t="inlineStr"/>
    </row>
    <row r="33">
      <c r="A33" s="7" t="inlineStr">
        <is>
          <t>■ 国交省一覧との照合（T列）</t>
        </is>
      </c>
    </row>
    <row r="34">
      <c r="A34" s="8" t="inlineStr">
        <is>
          <t>国土交通省「地域公共交通計画の作成状況一覧」（令和8年5月末時点）と照合。掲載＝計画作成済み、期間満了＝一覧で灰色（計画期間が満了）。一覧には計画期間の記載がないため、終期は各計画書で確認。</t>
        </is>
      </c>
    </row>
    <row r="35">
      <c r="A35" s="8" t="inlineStr">
        <is>
          <t>【当方未把握】＝一覧には計画があるが本調査で計画書を特定できていない／【当方は計画あり】＝本調査では計画を把握したが一覧に未掲載（旧法計画・最近の策定・名称違いの可能性）。</t>
        </is>
      </c>
    </row>
    <row r="36">
      <c r="A36" s="8" t="inlineStr"/>
    </row>
    <row r="37">
      <c r="A37" s="7" t="inlineStr">
        <is>
          <t>■ 調査の方法と限界</t>
        </is>
      </c>
    </row>
    <row r="38">
      <c r="A38" s="8" t="inlineStr">
        <is>
          <t>【重要】検索回数に上限（1セッション200回）があるため、県によっては一部の市町村・計画を調べきれていません。「調査状況」列が「未調査」「交通のみ調査」の行は空欄・？になっていますが、計画がないという意味ではありません。</t>
        </is>
      </c>
    </row>
    <row r="39">
      <c r="A39" s="8" t="inlineStr">
        <is>
          <t>2026年9月30日時点でWeb検索して調べました。自治体サイトやPDFを直接開けない環境だったため、期間は検索結果の本文・要約から取っています。</t>
        </is>
      </c>
    </row>
    <row r="40">
      <c r="A40" s="8" t="inlineStr">
        <is>
          <t>計画リンクはエビデンスとして検索結果に出たURLを載せています。営業に行く前に、リンク先の計画書で計画期間を確かめてください。特に「推定」「不明」の行は必ず確認してください。</t>
        </is>
      </c>
    </row>
    <row r="42">
      <c r="A42" s="2" t="inlineStr">
        <is>
          <t>■ シート一覧（クリックで移動）</t>
        </is>
      </c>
    </row>
    <row r="43">
      <c r="B43" s="9" t="inlineStr">
        <is>
          <t>青森県</t>
        </is>
      </c>
    </row>
    <row r="44">
      <c r="B44" s="9" t="inlineStr">
        <is>
          <t>岩手県</t>
        </is>
      </c>
    </row>
    <row r="45">
      <c r="B45" s="9" t="inlineStr">
        <is>
          <t>宮城県</t>
        </is>
      </c>
    </row>
    <row r="46">
      <c r="B46" s="9" t="inlineStr">
        <is>
          <t>秋田県</t>
        </is>
      </c>
    </row>
    <row r="47">
      <c r="B47" s="9" t="inlineStr">
        <is>
          <t>山形県</t>
        </is>
      </c>
    </row>
    <row r="48">
      <c r="B48" s="9" t="inlineStr">
        <is>
          <t>福島県</t>
        </is>
      </c>
    </row>
    <row r="49">
      <c r="B49" s="9" t="inlineStr">
        <is>
          <t>茨城県</t>
        </is>
      </c>
    </row>
    <row r="50">
      <c r="B50" s="9" t="inlineStr">
        <is>
          <t>栃木県</t>
        </is>
      </c>
    </row>
    <row r="51">
      <c r="B51" s="9" t="inlineStr">
        <is>
          <t>群馬県</t>
        </is>
      </c>
    </row>
    <row r="52">
      <c r="B52" s="9" t="inlineStr">
        <is>
          <t>宮崎県</t>
        </is>
      </c>
    </row>
    <row r="53">
      <c r="B53" s="9" t="inlineStr">
        <is>
          <t>営業メモ</t>
        </is>
      </c>
    </row>
    <row r="54">
      <c r="B54" s="9" t="inlineStr">
        <is>
          <t>ファクトチェック結果</t>
        </is>
      </c>
    </row>
  </sheetData>
  <dataValidations count="1">
    <dataValidation sqref="C4 C5" showDropDown="0" showInputMessage="0" showErrorMessage="0" allowBlank="0" type="list">
      <formula1>"7,8,9,10,11,12,13,14,15"</formula1>
    </dataValidation>
  </dataValidations>
  <hyperlinks>
    <hyperlink ref="B43" location="'青森県'!A1" display="青森県"/>
    <hyperlink ref="B44" location="'岩手県'!A1" display="岩手県"/>
    <hyperlink ref="B45" location="'宮城県'!A1" display="宮城県"/>
    <hyperlink ref="B46" location="'秋田県'!A1" display="秋田県"/>
    <hyperlink ref="B47" location="'山形県'!A1" display="山形県"/>
    <hyperlink ref="B48" location="'福島県'!A1" display="福島県"/>
    <hyperlink ref="B49" location="'茨城県'!A1" display="茨城県"/>
    <hyperlink ref="B50" location="'栃木県'!A1" display="栃木県"/>
    <hyperlink ref="B51" location="'群馬県'!A1" display="群馬県"/>
    <hyperlink ref="B52" location="'宮崎県'!A1" display="宮崎県"/>
    <hyperlink ref="B53" location="'営業メモ'!A1" display="営業メモ"/>
    <hyperlink ref="B54" location="'ファクトチェック結果'!A1" display="ファクトチェック結果"/>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16" customWidth="1" min="3" max="3"/>
    <col width="7" customWidth="1" min="4" max="4"/>
    <col width="7" customWidth="1" min="5" max="5"/>
    <col width="30" customWidth="1" min="6" max="6"/>
    <col width="15" customWidth="1" min="7" max="7"/>
    <col width="9" customWidth="1" min="8" max="8"/>
    <col width="8" customWidth="1" min="9" max="9"/>
    <col width="9" customWidth="1" min="10" max="10"/>
    <col width="34" customWidth="1" min="11" max="11"/>
    <col width="30" customWidth="1" min="12" max="12"/>
    <col width="15" customWidth="1" min="13" max="13"/>
    <col width="9" customWidth="1" min="14" max="14"/>
    <col width="8" customWidth="1" min="15" max="15"/>
    <col width="9" customWidth="1" min="16" max="16"/>
    <col width="34" customWidth="1" min="17" max="17"/>
    <col width="55" customWidth="1" min="18" max="18"/>
    <col width="14" customWidth="1" min="19" max="19"/>
    <col width="24" customWidth="1" min="20" max="20"/>
    <col width="10" customWidth="1" min="21" max="21"/>
    <col width="13" customWidth="1" min="22" max="22"/>
  </cols>
  <sheetData>
    <row r="1">
      <c r="A1" s="1" t="inlineStr">
        <is>
          <t>青森県　地域公共交通計画・環境基本計画の終期一覧（2026年9月30日時点の調査）</t>
        </is>
      </c>
    </row>
    <row r="2">
      <c r="A2" s="10">
        <f>"営業判定の対象：終期 R"&amp;TGT_MIN&amp;"〜R"&amp;TGT_MAX&amp;"年度 →◎（着手済は△、期間不明は？）。終期セルの色：緑＝対象年度／橙＝その翌年度（次の候補）。対象年度は「集計・設定」シートのC4・C5のプルダウンで切替。"</f>
        <v/>
      </c>
    </row>
    <row r="3" ht="32" customHeight="1">
      <c r="A3" s="11" t="inlineStr">
        <is>
          <t>No</t>
        </is>
      </c>
      <c r="B3" s="11" t="inlineStr">
        <is>
          <t>市町村</t>
        </is>
      </c>
      <c r="C3" s="11" t="inlineStr">
        <is>
          <t>営業判定</t>
        </is>
      </c>
      <c r="D3" s="11" t="inlineStr">
        <is>
          <t>交通判定</t>
        </is>
      </c>
      <c r="E3" s="11" t="inlineStr">
        <is>
          <t>環境判定</t>
        </is>
      </c>
      <c r="F3" s="11" t="inlineStr">
        <is>
          <t>地域公共交通計画</t>
        </is>
      </c>
      <c r="G3" s="11" t="inlineStr">
        <is>
          <t>交通 計画期間</t>
        </is>
      </c>
      <c r="H3" s="11" t="inlineStr">
        <is>
          <t>交通 終期(令和年度)</t>
        </is>
      </c>
      <c r="I3" s="11" t="inlineStr">
        <is>
          <t>交通 確度</t>
        </is>
      </c>
      <c r="J3" s="11" t="inlineStr">
        <is>
          <t>交通 改定状況</t>
        </is>
      </c>
      <c r="K3" s="11" t="inlineStr">
        <is>
          <t>交通 計画リンク（エビデンス）</t>
        </is>
      </c>
      <c r="L3" s="11" t="inlineStr">
        <is>
          <t>環境基本計画</t>
        </is>
      </c>
      <c r="M3" s="11" t="inlineStr">
        <is>
          <t>環境 計画期間</t>
        </is>
      </c>
      <c r="N3" s="11" t="inlineStr">
        <is>
          <t>環境 終期(令和年度)</t>
        </is>
      </c>
      <c r="O3" s="11" t="inlineStr">
        <is>
          <t>環境 確度</t>
        </is>
      </c>
      <c r="P3" s="11" t="inlineStr">
        <is>
          <t>環境 改定状況</t>
        </is>
      </c>
      <c r="Q3" s="11" t="inlineStr">
        <is>
          <t>環境 計画リンク（エビデンス）</t>
        </is>
      </c>
      <c r="R3" s="11" t="inlineStr">
        <is>
          <t>注釈（改定作業の状況など）</t>
        </is>
      </c>
      <c r="S3" s="11" t="inlineStr">
        <is>
          <t>調査状況</t>
        </is>
      </c>
      <c r="T3" s="11" t="inlineStr">
        <is>
          <t>国交省一覧(R8.5末)</t>
        </is>
      </c>
      <c r="U3" s="11" t="inlineStr">
        <is>
          <t>営業メモ</t>
        </is>
      </c>
      <c r="V3" s="12" t="inlineStr">
        <is>
          <t>位置図</t>
        </is>
      </c>
    </row>
    <row r="4" ht="121" customHeight="1">
      <c r="A4" s="13" t="n">
        <v>1</v>
      </c>
      <c r="B4" s="13" t="inlineStr">
        <is>
          <t>青森市</t>
        </is>
      </c>
      <c r="C4" s="14">
        <f>IF(OR(D4="◎",E4="◎"),"◎ 営業",IF(OR(D4="△",E4="△"),"△ 着手済・要確認",IF(OR(D4="？",E4="？"),"？ 期間要確認","✕ 対象外")))</f>
        <v/>
      </c>
      <c r="D4" s="15">
        <f>IF(J4="計画なし","－",IF(J4="策定済","✕",IF(H4="","？",IF(AND(H4&gt;=TGT_MIN,H4&lt;=TGT_MAX),IF(J4="着手済","△","◎"),"✕"))))</f>
        <v/>
      </c>
      <c r="E4" s="15">
        <f>IF(P4="計画なし","－",IF(P4="策定済","✕",IF(N4="","？",IF(AND(N4&gt;=TGT_MIN,N4&lt;=TGT_MAX),IF(P4="着手済","△","◎"),"✕"))))</f>
        <v/>
      </c>
      <c r="F4" s="13" t="inlineStr">
        <is>
          <t>青森市地域公共交通計画</t>
        </is>
      </c>
      <c r="G4" s="13" t="inlineStr">
        <is>
          <t>R6〜R10</t>
        </is>
      </c>
      <c r="H4" s="15" t="n">
        <v>10</v>
      </c>
      <c r="I4" s="15" t="inlineStr">
        <is>
          <t>確認済</t>
        </is>
      </c>
      <c r="J4" s="15" t="inlineStr">
        <is>
          <t>未確認</t>
        </is>
      </c>
      <c r="K4" s="16" t="inlineStr">
        <is>
          <t>https://www.city.aomori.aomori.jp/somu/shiseijouhou/jyouhou-koukai/tyougi/documents/tiikikoutuumoukeikaku.pdf</t>
        </is>
      </c>
      <c r="L4" s="13" t="inlineStr">
        <is>
          <t>青森市環境基本計画（令和7年12月制定の青森市環境基本条例第8条に基づき策定中）</t>
        </is>
      </c>
      <c r="M4" s="13" t="inlineStr">
        <is>
          <t>R8〜R10</t>
        </is>
      </c>
      <c r="N4" s="15" t="n">
        <v>10</v>
      </c>
      <c r="O4" s="15" t="inlineStr">
        <is>
          <t>確認済</t>
        </is>
      </c>
      <c r="P4" s="15" t="inlineStr">
        <is>
          <t>着手済</t>
        </is>
      </c>
      <c r="Q4" s="16" t="inlineStr">
        <is>
          <t>https://www.city.aomori.aomori.jp/_res/projects/default_project/_page_/001/011/090/05_080722siryou3.pdf</t>
        </is>
      </c>
      <c r="R4" s="13" t="inlineStr">
        <is>
          <t>環境基本計画は新条例（R7.12）に基づく新規策定中。R8.7.22環境審議会資料によるとR8.10素案審議→R8.12パブコメ→R9.2計画案審議→策定予定（期間は総合計画前期基本計画終期に合わせR10まで）。関連: https://www.city.aomori.aomori.jp/_res/projects/default_project/_page_/001/009/192/080220anken1.pdf 。交通計画URLは市の審議会資料PDF（計画本体ページは未確認）。</t>
        </is>
      </c>
      <c r="S4" s="17" t="inlineStr">
        <is>
          <t>調査済</t>
        </is>
      </c>
      <c r="T4" s="13" t="inlineStr">
        <is>
          <t>掲載</t>
        </is>
      </c>
    </row>
    <row r="5" ht="69" customHeight="1">
      <c r="A5" s="13" t="n">
        <v>2</v>
      </c>
      <c r="B5" s="13" t="inlineStr">
        <is>
          <t>弘前市</t>
        </is>
      </c>
      <c r="C5" s="14">
        <f>IF(OR(D5="◎",E5="◎"),"◎ 営業",IF(OR(D5="△",E5="△"),"△ 着手済・要確認",IF(OR(D5="？",E5="？"),"？ 期間要確認","✕ 対象外")))</f>
        <v/>
      </c>
      <c r="D5" s="15">
        <f>IF(J5="計画なし","－",IF(J5="策定済","✕",IF(H5="","？",IF(AND(H5&gt;=TGT_MIN,H5&lt;=TGT_MAX),IF(J5="着手済","△","◎"),"✕"))))</f>
        <v/>
      </c>
      <c r="E5" s="15">
        <f>IF(P5="計画なし","－",IF(P5="策定済","✕",IF(N5="","？",IF(AND(N5&gt;=TGT_MIN,N5&lt;=TGT_MAX),IF(P5="着手済","△","◎"),"✕"))))</f>
        <v/>
      </c>
      <c r="F5" s="13" t="inlineStr">
        <is>
          <t>弘前市地域公共交通計画</t>
        </is>
      </c>
      <c r="G5" s="13" t="inlineStr">
        <is>
          <t>R6〜R10</t>
        </is>
      </c>
      <c r="H5" s="15" t="n">
        <v>10</v>
      </c>
      <c r="I5" s="15" t="inlineStr">
        <is>
          <t>確認済</t>
        </is>
      </c>
      <c r="J5" s="15" t="inlineStr">
        <is>
          <t>未確認</t>
        </is>
      </c>
      <c r="K5" s="16" t="inlineStr">
        <is>
          <t>https://www.city.hirosaki.aomori.jp/jouhou/keikaku/kokyokotu/kotsukeikaku.pdf</t>
        </is>
      </c>
      <c r="L5" s="13" t="inlineStr">
        <is>
          <t>第3次弘前市環境基本計画</t>
        </is>
      </c>
      <c r="M5" s="13" t="inlineStr">
        <is>
          <t>R3〜R12</t>
        </is>
      </c>
      <c r="N5" s="18" t="n">
        <v>12</v>
      </c>
      <c r="O5" s="15" t="inlineStr">
        <is>
          <t>推定</t>
        </is>
      </c>
      <c r="P5" s="15" t="inlineStr">
        <is>
          <t>未確認</t>
        </is>
      </c>
      <c r="Q5" s="16" t="inlineStr">
        <is>
          <t>https://www.city.hirosaki.aomori.jp/jouhou/keikaku/2021-0401-kankyoukihon.html</t>
        </is>
      </c>
      <c r="R5" s="13" t="inlineStr">
        <is>
          <t>環境：R3.3策定（改訂）の記載は資料編 https://city.hirosaki.aomori.jp/jouhou/keikaku/files/shiryouhen.pdf で示唆されるが、期間は今回の検索でも確認できず推定のまま。</t>
        </is>
      </c>
      <c r="S5" s="17" t="inlineStr">
        <is>
          <t>調査済</t>
        </is>
      </c>
      <c r="T5" s="13" t="inlineStr">
        <is>
          <t>掲載</t>
        </is>
      </c>
    </row>
    <row r="6" ht="82" customHeight="1">
      <c r="A6" s="13" t="n">
        <v>3</v>
      </c>
      <c r="B6" s="13" t="inlineStr">
        <is>
          <t>八戸市</t>
        </is>
      </c>
      <c r="C6" s="14">
        <f>IF(OR(D6="◎",E6="◎"),"◎ 営業",IF(OR(D6="△",E6="△"),"△ 着手済・要確認",IF(OR(D6="？",E6="？"),"？ 期間要確認","✕ 対象外")))</f>
        <v/>
      </c>
      <c r="D6" s="15">
        <f>IF(J6="計画なし","－",IF(J6="策定済","✕",IF(H6="","？",IF(AND(H6&gt;=TGT_MIN,H6&lt;=TGT_MAX),IF(J6="着手済","△","◎"),"✕"))))</f>
        <v/>
      </c>
      <c r="E6" s="15">
        <f>IF(P6="計画なし","－",IF(P6="策定済","✕",IF(N6="","？",IF(AND(N6&gt;=TGT_MIN,N6&lt;=TGT_MAX),IF(P6="着手済","△","◎"),"✕"))))</f>
        <v/>
      </c>
      <c r="F6" s="13" t="inlineStr">
        <is>
          <t>八戸圏域地域公共交通計画（広域）</t>
        </is>
      </c>
      <c r="G6" s="13" t="inlineStr">
        <is>
          <t>R5〜R10</t>
        </is>
      </c>
      <c r="H6" s="15" t="n">
        <v>10</v>
      </c>
      <c r="I6" s="15" t="inlineStr">
        <is>
          <t>確認済</t>
        </is>
      </c>
      <c r="J6" s="15" t="inlineStr">
        <is>
          <t>未確認</t>
        </is>
      </c>
      <c r="K6" s="16" t="inlineStr">
        <is>
          <t>https://wwwtb.mlit.go.jp/tohoku/content/000181287.pdf</t>
        </is>
      </c>
      <c r="L6" s="13" t="inlineStr">
        <is>
          <t>第3次八戸市環境基本計画</t>
        </is>
      </c>
      <c r="M6" s="13" t="inlineStr">
        <is>
          <t>R5〜R14</t>
        </is>
      </c>
      <c r="N6" s="18" t="n">
        <v>14</v>
      </c>
      <c r="O6" s="15" t="inlineStr">
        <is>
          <t>推定</t>
        </is>
      </c>
      <c r="P6" s="15" t="inlineStr">
        <is>
          <t>未確認</t>
        </is>
      </c>
      <c r="Q6" s="16" t="inlineStr">
        <is>
          <t>https://www.city.hachinohe.aomori.jp/gyoseijoho/keikaku_plan/kurashi_tetsuzuki/1/1/7959.html</t>
        </is>
      </c>
      <c r="R6" s="13" t="inlineStr">
        <is>
          <t>環境：今回の検索でも期間確認できず推定のまま。関連：第2次八戸市地球温暖化対策実行計画区域施策編 https://www.city.hachinohe.aomori.jp/gyoseijoho/keikaku_plan/kurashi_tetsuzuki/1/1/7961.html 。</t>
        </is>
      </c>
      <c r="S6" s="17" t="inlineStr">
        <is>
          <t>調査済</t>
        </is>
      </c>
      <c r="T6" s="19" t="inlineStr">
        <is>
          <t>掲載（広域：八戸圏域）／期間満了</t>
        </is>
      </c>
    </row>
    <row r="7" ht="238" customHeight="1">
      <c r="A7" s="13" t="n">
        <v>4</v>
      </c>
      <c r="B7" s="13" t="inlineStr">
        <is>
          <t>黒石市</t>
        </is>
      </c>
      <c r="C7" s="14">
        <f>IF(OR(D7="◎",E7="◎"),"◎ 営業",IF(OR(D7="△",E7="△"),"△ 着手済・要確認",IF(OR(D7="？",E7="？"),"？ 期間要確認","✕ 対象外")))</f>
        <v/>
      </c>
      <c r="D7" s="15">
        <f>IF(J7="計画なし","－",IF(J7="策定済","✕",IF(H7="","？",IF(AND(H7&gt;=TGT_MIN,H7&lt;=TGT_MAX),IF(J7="着手済","△","◎"),"✕"))))</f>
        <v/>
      </c>
      <c r="E7" s="15">
        <f>IF(P7="計画なし","－",IF(P7="策定済","✕",IF(N7="","？",IF(AND(N7&gt;=TGT_MIN,N7&lt;=TGT_MAX),IF(P7="着手済","△","◎"),"✕"))))</f>
        <v/>
      </c>
      <c r="F7" s="13" t="inlineStr">
        <is>
          <t>黒石市地域公共交通計画</t>
        </is>
      </c>
      <c r="G7" s="13" t="inlineStr">
        <is>
          <t>R7〜R11</t>
        </is>
      </c>
      <c r="H7" s="15" t="n">
        <v>11</v>
      </c>
      <c r="I7" s="15" t="inlineStr">
        <is>
          <t>確認済</t>
        </is>
      </c>
      <c r="J7" s="15" t="inlineStr">
        <is>
          <t>策定済</t>
        </is>
      </c>
      <c r="K7" s="16" t="inlineStr">
        <is>
          <t>http://www.city.kuroishi.aomori.jp/shisei/keikaku/2025-0523-1102-33.html</t>
        </is>
      </c>
      <c r="L7" s="13" t="inlineStr">
        <is>
          <t>第二次黒石市環境基本計画</t>
        </is>
      </c>
      <c r="M7" s="13" t="inlineStr">
        <is>
          <t>不明</t>
        </is>
      </c>
      <c r="N7" s="15" t="n"/>
      <c r="O7" s="15" t="inlineStr">
        <is>
          <t>不明</t>
        </is>
      </c>
      <c r="P7" s="15" t="inlineStr">
        <is>
          <t>未確認</t>
        </is>
      </c>
      <c r="Q7" s="16" t="inlineStr">
        <is>
          <t>http://www.city.kuroishi.aomori.jp/shisei/keikaku/kankyou-kihon-keikaku.html</t>
        </is>
      </c>
      <c r="R7" s="13" t="inlineStr">
        <is>
          <t>交通：R7.3策定、R7〜R11の5年間。R1.10策定の地域公共交通網形成計画を継承。策定支援業務委託はR6.5公告（NJSS https://www2.njss.info/offers/view/29276332）。環境：第二次計画のページは確認したが計画期間は検索結果で確認できず（要確認）。 【追加調査 2026-10】環境：一般検索・市サイト限定検索（計4回）とも第二次黒石市環境基本計画のページ（http://www.city.kuroishi.aomori.jp/shisei/keikaku/kankyou-kihon-keikaku.html）は出るが計画期間の記載は検索結果に出ず。検索要約に『第3次黒石市環境基本計画』が掲載されている旨の言及が2回あったが、完全一致検索ではヒットせず未確認（同ページに第3次が追加された可能性あり、要確認）。R2.3頃のパブコメページ http://www.city.kuroishi.aomori.jp/shisei/comments/2020-0327-2054-15.html あり（内容未確認）。市サイトはWebFetchブロック。確認日2026-10-02。</t>
        </is>
      </c>
      <c r="S7" s="17" t="inlineStr">
        <is>
          <t>調査済</t>
        </is>
      </c>
      <c r="T7" s="13" t="inlineStr">
        <is>
          <t>掲載</t>
        </is>
      </c>
    </row>
    <row r="8" ht="368" customHeight="1">
      <c r="A8" s="13" t="n">
        <v>5</v>
      </c>
      <c r="B8" s="13" t="inlineStr">
        <is>
          <t>五所川原市</t>
        </is>
      </c>
      <c r="C8" s="14">
        <f>IF(OR(D8="◎",E8="◎"),"◎ 営業",IF(OR(D8="△",E8="△"),"△ 着手済・要確認",IF(OR(D8="？",E8="？"),"？ 期間要確認","✕ 対象外")))</f>
        <v/>
      </c>
      <c r="D8" s="15">
        <f>IF(J8="計画なし","－",IF(J8="策定済","✕",IF(H8="","？",IF(AND(H8&gt;=TGT_MIN,H8&lt;=TGT_MAX),IF(J8="着手済","△","◎"),"✕"))))</f>
        <v/>
      </c>
      <c r="E8" s="15">
        <f>IF(P8="計画なし","－",IF(P8="策定済","✕",IF(N8="","？",IF(AND(N8&gt;=TGT_MIN,N8&lt;=TGT_MAX),IF(P8="着手済","△","◎"),"✕"))))</f>
        <v/>
      </c>
      <c r="F8" s="13" t="inlineStr">
        <is>
          <t>五所川原市地域公共交通計画</t>
        </is>
      </c>
      <c r="G8" s="13" t="inlineStr">
        <is>
          <t>R5〜R10</t>
        </is>
      </c>
      <c r="H8" s="15" t="n">
        <v>10</v>
      </c>
      <c r="I8" s="15" t="inlineStr">
        <is>
          <t>確認済</t>
        </is>
      </c>
      <c r="J8" s="15" t="inlineStr">
        <is>
          <t>未確認</t>
        </is>
      </c>
      <c r="K8" s="16" t="inlineStr">
        <is>
          <t>https://www.city.goshogawara.lg.jp/kurashi/machi/chiikikoukyokoutsukeikaku.html</t>
        </is>
      </c>
      <c r="L8" s="13" t="n"/>
      <c r="M8" s="13" t="inlineStr">
        <is>
          <t>不明</t>
        </is>
      </c>
      <c r="N8" s="15" t="n"/>
      <c r="O8" s="15" t="inlineStr">
        <is>
          <t>不明</t>
        </is>
      </c>
      <c r="P8" s="15" t="inlineStr">
        <is>
          <t>未確認</t>
        </is>
      </c>
      <c r="Q8" s="13" t="n"/>
      <c r="R8" s="13" t="inlineStr">
        <is>
          <t>交通：R5.6策定（パブコメR5.4.17〜5.16）。期間は検索結果で未確認のため5年と仮定した推定値（要確認）。R6.3に五所川原市地域公共交通推進計画（R6〜R10、確認済 https://www.city.goshogawara.lg.jp/jouhou/keikaku/files/koutuu_suisin.pdf）。H28.3網形成計画・H30.3再編実施計画あり。環境：環境基本計画は検索で見当たらず。代替として五所川原市地球温暖化対策実行計画（区域施策編）が存在する模様（https://www.city.goshogawara.lg.jp/kurashi/kurashi/files/planR2_gaiyouban.pdf の可能性）。事務事業編相当は環境保全率先行動計画（H21〜H25）。 【ファクトチェック 2026-10-01: 誤り】確認期間: R5〜R10（令和5年6月策定、令和10年度までの取組を定める）／次期: 確認できず（次期計画の策定支援業務・パブコメは見当たらず。概要版が gaiyouR7.1/R7.6/R8.1 と更新されており、R8.1時点で計画の変更あり）／根拠: https://www.city.goshogawara.lg.jp/kurashi/machi/files/suishinnkeikaku-gaiyou.ver.pdf 【追加調査 2026-10】環境：市サイト限定検索・完全一致検索とも『五所川原市環境基本計画』『環境基本条例』は見当たらず。環境関連は一般廃棄物処理基本計画（R3〜R12, https://www.city.goshogawara.lg.jp/kurashi/kurashi/files/pianR2.pdf）、生活排水基本計画、環境保全率先行動計画、ゼロカーボンシティ宣言のみヒット。計画なしの明示的根拠はないため未確認のまま。確認日2026-10-02。</t>
        </is>
      </c>
      <c r="S8" s="20" t="inlineStr">
        <is>
          <t>交通のみ調査</t>
        </is>
      </c>
      <c r="T8" s="13" t="inlineStr">
        <is>
          <t>掲載</t>
        </is>
      </c>
    </row>
    <row r="9" ht="407" customHeight="1">
      <c r="A9" s="13" t="n">
        <v>6</v>
      </c>
      <c r="B9" s="13" t="inlineStr">
        <is>
          <t>十和田市</t>
        </is>
      </c>
      <c r="C9" s="14">
        <f>IF(OR(D9="◎",E9="◎"),"◎ 営業",IF(OR(D9="△",E9="△"),"△ 着手済・要確認",IF(OR(D9="？",E9="？"),"？ 期間要確認","✕ 対象外")))</f>
        <v/>
      </c>
      <c r="D9" s="15">
        <f>IF(J9="計画なし","－",IF(J9="策定済","✕",IF(H9="","？",IF(AND(H9&gt;=TGT_MIN,H9&lt;=TGT_MAX),IF(J9="着手済","△","◎"),"✕"))))</f>
        <v/>
      </c>
      <c r="E9" s="15">
        <f>IF(P9="計画なし","－",IF(P9="策定済","✕",IF(N9="","？",IF(AND(N9&gt;=TGT_MIN,N9&lt;=TGT_MAX),IF(P9="着手済","△","◎"),"✕"))))</f>
        <v/>
      </c>
      <c r="F9" s="13" t="inlineStr">
        <is>
          <t>十和田市地域公共交通計画</t>
        </is>
      </c>
      <c r="G9" s="13" t="inlineStr">
        <is>
          <t>R5〜R9</t>
        </is>
      </c>
      <c r="H9" s="15" t="n">
        <v>9</v>
      </c>
      <c r="I9" s="15" t="inlineStr">
        <is>
          <t>確認済</t>
        </is>
      </c>
      <c r="J9" s="15" t="inlineStr">
        <is>
          <t>未確認</t>
        </is>
      </c>
      <c r="K9" s="16" t="inlineStr">
        <is>
          <t>https://www.city.towada.lg.jp/kurashi/koutsu/files/keikaku.pdf</t>
        </is>
      </c>
      <c r="L9" s="13" t="n"/>
      <c r="M9" s="13" t="inlineStr">
        <is>
          <t>不明</t>
        </is>
      </c>
      <c r="N9" s="15" t="n"/>
      <c r="O9" s="15" t="inlineStr">
        <is>
          <t>不明</t>
        </is>
      </c>
      <c r="P9" s="15" t="inlineStr">
        <is>
          <t>計画なし</t>
        </is>
      </c>
      <c r="Q9" s="13" t="n"/>
      <c r="R9" s="13" t="inlineStr">
        <is>
          <t>交通：計画期間R5〜R9（5か年、検索結果で確認）。概要版 https://www.city.towada.lg.jp/kurashi/koutsu/files/gaiyouban.pdf 。策定支援業務仕様書 https://www.city.towada.lg.jp/kurashi/koutsu/files/shiyousyo.pdf あり（日付不明、現行計画策定時のものの可能性が高い。次期計画分かは要確認）。R9終了のため次期計画はR8〜R9に着手見込み。環境：環境基本計画は検索で見当たらず。R7.3に十和田市地球温暖化対策実行計画（区域施策編）策定（https://www.city.towada.lg.jp/shisei/gyousei/machidukuri/files/keikakugaiyouban.pdf）。 【ファクトチェック 2026-10-01: 正しい】確認期間: R5〜R9（2023〜2027年度）／次期: 確認できず（市サイト内検索で次期計画の策定支援プロポーザル・協議会審議は見当たらず。前回はR4年度にプロポーザル https://www.city.towada.lg.jp/kurashi/koutsuu/koutsuukeikaku.ht／根拠: https://www.city.towada.lg.jp/kurashi/koutsuu/files/keikaku.pdf 【追加調査 2026-10】環境：市サイト限定検索で環境基本計画は見当たらず。十和田市地球温暖化対策実行計画（区域施策編）案（2025/1/16版、計画期間2025〜2030年度 https://www.city.towada.lg.jp/shisei/gyousei/machidukuri/files/kuikisesakuhenan.pdf）の整合・連携先として第2次総合計画・都市計画MP・森林整備計画・国土強靭化計画・地域公共交通計画等が列挙されるが環境基本計画は挙がっておらず、環境分野の総合計画は区域施策編＋事務事業編（とわだエコ・オフィスプラン）で代替とみられる。確認日2026-10-02。</t>
        </is>
      </c>
      <c r="S9" s="17" t="inlineStr">
        <is>
          <t>調査済</t>
        </is>
      </c>
      <c r="T9" s="13" t="inlineStr">
        <is>
          <t>掲載</t>
        </is>
      </c>
      <c r="U9" s="21" t="inlineStr">
        <is>
          <t>→メモ</t>
        </is>
      </c>
    </row>
    <row r="10" ht="82" customHeight="1">
      <c r="A10" s="13" t="n">
        <v>7</v>
      </c>
      <c r="B10" s="13" t="inlineStr">
        <is>
          <t>三沢市</t>
        </is>
      </c>
      <c r="C10" s="14">
        <f>IF(OR(D10="◎",E10="◎"),"◎ 営業",IF(OR(D10="△",E10="△"),"△ 着手済・要確認",IF(OR(D10="？",E10="？"),"？ 期間要確認","✕ 対象外")))</f>
        <v/>
      </c>
      <c r="D10" s="15">
        <f>IF(J10="計画なし","－",IF(J10="策定済","✕",IF(H10="","？",IF(AND(H10&gt;=TGT_MIN,H10&lt;=TGT_MAX),IF(J10="着手済","△","◎"),"✕"))))</f>
        <v/>
      </c>
      <c r="E10" s="15">
        <f>IF(P10="計画なし","－",IF(P10="策定済","✕",IF(N10="","？",IF(AND(N10&gt;=TGT_MIN,N10&lt;=TGT_MAX),IF(P10="着手済","△","◎"),"✕"))))</f>
        <v/>
      </c>
      <c r="F10" s="13" t="inlineStr">
        <is>
          <t>三沢市地域公共交通計画</t>
        </is>
      </c>
      <c r="G10" s="13" t="inlineStr">
        <is>
          <t>不明</t>
        </is>
      </c>
      <c r="H10" s="15" t="n"/>
      <c r="I10" s="15" t="inlineStr">
        <is>
          <t>不明</t>
        </is>
      </c>
      <c r="J10" s="15" t="inlineStr">
        <is>
          <t>未確認</t>
        </is>
      </c>
      <c r="K10" s="16" t="inlineStr">
        <is>
          <t>https://www.city.misawa.lg.jp/index.cfm/12,21981,57,254,html</t>
        </is>
      </c>
      <c r="L10" s="13" t="inlineStr">
        <is>
          <t>第2次三沢市環境基本計画</t>
        </is>
      </c>
      <c r="M10" s="13" t="inlineStr">
        <is>
          <t>H31〜R10</t>
        </is>
      </c>
      <c r="N10" s="15" t="n">
        <v>10</v>
      </c>
      <c r="O10" s="15" t="inlineStr">
        <is>
          <t>確認済</t>
        </is>
      </c>
      <c r="P10" s="15" t="inlineStr">
        <is>
          <t>未確認</t>
        </is>
      </c>
      <c r="Q10" s="16" t="inlineStr">
        <is>
          <t>https://www.city.misawa.lg.jp/index.cfm/12,31881,c,html/31881/20181207-151357.pdf</t>
        </is>
      </c>
      <c r="R10" s="13" t="inlineStr">
        <is>
          <t>交通：H28.3策定の地域公共交通網形成計画を継承して地域公共交通計画を策定（策定時期・期間は検索で確認できず）。素案ページ https://www.city.misawa.lg.jp/index.cfm/12,47680,79,350,html 。環境：第2次計画（素案表紙に2019.4〜2029.3と明記）。URLは素案PDF。</t>
        </is>
      </c>
      <c r="S10" s="17" t="inlineStr">
        <is>
          <t>調査済</t>
        </is>
      </c>
      <c r="T10" s="13" t="inlineStr">
        <is>
          <t>掲載</t>
        </is>
      </c>
    </row>
    <row r="11" ht="251" customHeight="1">
      <c r="A11" s="13" t="n">
        <v>8</v>
      </c>
      <c r="B11" s="13" t="inlineStr">
        <is>
          <t>むつ市</t>
        </is>
      </c>
      <c r="C11" s="14">
        <f>IF(OR(D11="◎",E11="◎"),"◎ 営業",IF(OR(D11="△",E11="△"),"△ 着手済・要確認",IF(OR(D11="？",E11="？"),"？ 期間要確認","✕ 対象外")))</f>
        <v/>
      </c>
      <c r="D11" s="15">
        <f>IF(J11="計画なし","－",IF(J11="策定済","✕",IF(H11="","？",IF(AND(H11&gt;=TGT_MIN,H11&lt;=TGT_MAX),IF(J11="着手済","△","◎"),"✕"))))</f>
        <v/>
      </c>
      <c r="E11" s="15">
        <f>IF(P11="計画なし","－",IF(P11="策定済","✕",IF(N11="","？",IF(AND(N11&gt;=TGT_MIN,N11&lt;=TGT_MAX),IF(P11="着手済","△","◎"),"✕"))))</f>
        <v/>
      </c>
      <c r="F11" s="13" t="inlineStr">
        <is>
          <t>下北地域公共交通計画（広域）</t>
        </is>
      </c>
      <c r="G11" s="13" t="inlineStr">
        <is>
          <t>R7〜R11</t>
        </is>
      </c>
      <c r="H11" s="15" t="n">
        <v>11</v>
      </c>
      <c r="I11" s="15" t="inlineStr">
        <is>
          <t>確認済</t>
        </is>
      </c>
      <c r="J11" s="15" t="inlineStr">
        <is>
          <t>策定済</t>
        </is>
      </c>
      <c r="K11" s="16" t="inlineStr">
        <is>
          <t>https://www.city.mutsu.lg.jp/government/katsudou/kyoudou/files/simokitatiikikoukyoukoutuukeikakusoann.pdf</t>
        </is>
      </c>
      <c r="L11" s="13" t="n"/>
      <c r="M11" s="13" t="inlineStr">
        <is>
          <t>不明</t>
        </is>
      </c>
      <c r="N11" s="15" t="n"/>
      <c r="O11" s="15" t="inlineStr">
        <is>
          <t>不明</t>
        </is>
      </c>
      <c r="P11" s="15" t="inlineStr">
        <is>
          <t>未確認</t>
        </is>
      </c>
      <c r="Q11" s="13" t="n"/>
      <c r="R11" s="13" t="inlineStr">
        <is>
          <t>交通：下北地域公共交通総合連携協議会（むつ市・大間町・東通村・風間浦村・佐井村）がR7.3策定、2025〜2029。URLは素案PDF（パブコメR7.2.17〜3.3）。前計画はH30.3の下北地域公共交通網形成計画。市単独ではむつ市公共交通再編関連資料（2026）https://www.city.mutsu.lg.jp/kurashi/koutsu/koutsu_sisaku/files/mutsu_kokyokotsusaihen_2026.pdf あり（地域公共交通計画ではなく再編計画の可能性）。環境：環境基本計画は検索で見当たらず。第4期むつ市地球温暖化対策推進実行計画（事務事業編）R7.6策定（https://www.city.mutsu.lg.jp/kurashi/kankyo/kankyo/files/ondankakeikaku4.pdf）。 【追加調査 2026-10】環境：市サイト限定検索・完全一致検索（『むつ市環境基本計画』『むつ市環境基本条例』）とも該当なし。生活環境ページ https://www.city.mutsu.lg.jp/kurashi/kankyo/kankyo/ には地球温暖化対策推進実行計画・緑の基本計画等のみ。計画なしの明示的根拠はないため未確認のまま。確認日2026-10-02。</t>
        </is>
      </c>
      <c r="S11" s="20" t="inlineStr">
        <is>
          <t>交通のみ調査</t>
        </is>
      </c>
      <c r="T11" s="13" t="inlineStr">
        <is>
          <t>掲載（広域：下北地域）</t>
        </is>
      </c>
    </row>
    <row r="12" ht="238" customHeight="1">
      <c r="A12" s="13" t="n">
        <v>9</v>
      </c>
      <c r="B12" s="13" t="inlineStr">
        <is>
          <t>つがる市</t>
        </is>
      </c>
      <c r="C12" s="14">
        <f>IF(OR(D12="◎",E12="◎"),"◎ 営業",IF(OR(D12="△",E12="△"),"△ 着手済・要確認",IF(OR(D12="？",E12="？"),"？ 期間要確認","✕ 対象外")))</f>
        <v/>
      </c>
      <c r="D12" s="15">
        <f>IF(J12="計画なし","－",IF(J12="策定済","✕",IF(H12="","？",IF(AND(H12&gt;=TGT_MIN,H12&lt;=TGT_MAX),IF(J12="着手済","△","◎"),"✕"))))</f>
        <v/>
      </c>
      <c r="E12" s="15">
        <f>IF(P12="計画なし","－",IF(P12="策定済","✕",IF(N12="","？",IF(AND(N12&gt;=TGT_MIN,N12&lt;=TGT_MAX),IF(P12="着手済","△","◎"),"✕"))))</f>
        <v/>
      </c>
      <c r="F12" s="13" t="n"/>
      <c r="G12" s="13" t="inlineStr">
        <is>
          <t>不明</t>
        </is>
      </c>
      <c r="H12" s="15" t="n"/>
      <c r="I12" s="15" t="inlineStr">
        <is>
          <t>不明</t>
        </is>
      </c>
      <c r="J12" s="15" t="inlineStr">
        <is>
          <t>未確認</t>
        </is>
      </c>
      <c r="K12" s="13" t="n"/>
      <c r="L12" s="13" t="inlineStr">
        <is>
          <t>第2次つがる市環境基本計画</t>
        </is>
      </c>
      <c r="M12" s="13" t="inlineStr">
        <is>
          <t>不明</t>
        </is>
      </c>
      <c r="N12" s="15" t="n"/>
      <c r="O12" s="15" t="inlineStr">
        <is>
          <t>不明</t>
        </is>
      </c>
      <c r="P12" s="15" t="inlineStr">
        <is>
          <t>未確認</t>
        </is>
      </c>
      <c r="Q12" s="16" t="inlineStr">
        <is>
          <t>https://www.city.tsugaru.aomori.jp/soshiki/minsei/shimin/kankyoeisei/gomi/kankyoukihonkeikaku/10184.html</t>
        </is>
      </c>
      <c r="R12" s="13" t="inlineStr">
        <is>
          <t>交通：地域公共交通計画は検索で確認できず。つがる市地域公共交通会議（H20.9設置）https://www.city.tsugaru.aomori.jp/soshiki/somu/tiikisousei/kikakusinnkou/kokyokotu/6434.html 。環境：第2次計画のページは確認、期間不明。区域施策編は西つがる3市町（つがる市・鰺ヶ沢町・深浦町）共同で策定（R6.3パブコメ https://www.town.fukaura.lg.jp/fixed_docs/2024032100017/）。 【追加調査 2026-10】環境：市サイト限定検索で『つがる市環境基本計画』一覧 https://www.city.tsugaru.aomori.jp/soshiki/minsei/shimin/kankyoeisei/gomi/kankyoukihonkeikaku/index.html と第2次計画ページ（10184.html、PDF約10MB公開、つがる市環境基本条例に基づく計画）を確認。計画期間・策定年は検索結果で確認できず（計4回検索）。市サイトはWebFetchブロック。確認日2026-10-02。</t>
        </is>
      </c>
      <c r="S12" s="20" t="inlineStr">
        <is>
          <t>環境のみ調査</t>
        </is>
      </c>
      <c r="T12" s="13" t="inlineStr">
        <is>
          <t>未掲載</t>
        </is>
      </c>
    </row>
    <row r="13" ht="160" customHeight="1">
      <c r="A13" s="13" t="n">
        <v>10</v>
      </c>
      <c r="B13" s="13" t="inlineStr">
        <is>
          <t>平川市</t>
        </is>
      </c>
      <c r="C13" s="14">
        <f>IF(OR(D13="◎",E13="◎"),"◎ 営業",IF(OR(D13="△",E13="△"),"△ 着手済・要確認",IF(OR(D13="？",E13="？"),"？ 期間要確認","✕ 対象外")))</f>
        <v/>
      </c>
      <c r="D13" s="15">
        <f>IF(J13="計画なし","－",IF(J13="策定済","✕",IF(H13="","？",IF(AND(H13&gt;=TGT_MIN,H13&lt;=TGT_MAX),IF(J13="着手済","△","◎"),"✕"))))</f>
        <v/>
      </c>
      <c r="E13" s="15">
        <f>IF(P13="計画なし","－",IF(P13="策定済","✕",IF(N13="","？",IF(AND(N13&gt;=TGT_MIN,N13&lt;=TGT_MAX),IF(P13="着手済","△","◎"),"✕"))))</f>
        <v/>
      </c>
      <c r="F13" s="13" t="inlineStr">
        <is>
          <t>平川市地域公共交通計画</t>
        </is>
      </c>
      <c r="G13" s="13" t="inlineStr">
        <is>
          <t>不明</t>
        </is>
      </c>
      <c r="H13" s="15" t="n"/>
      <c r="I13" s="15" t="inlineStr">
        <is>
          <t>不明</t>
        </is>
      </c>
      <c r="J13" s="15" t="inlineStr">
        <is>
          <t>未確認</t>
        </is>
      </c>
      <c r="K13" s="16" t="inlineStr">
        <is>
          <t>https://www.city.hirakawa.lg.jp/kurashi/keikaku/2021-0514-1007-25.html</t>
        </is>
      </c>
      <c r="L13" s="13" t="inlineStr">
        <is>
          <t>平川市環境基本計画</t>
        </is>
      </c>
      <c r="M13" s="13" t="inlineStr">
        <is>
          <t>H29〜R8</t>
        </is>
      </c>
      <c r="N13" s="15" t="n">
        <v>8</v>
      </c>
      <c r="O13" s="15" t="inlineStr">
        <is>
          <t>確認済</t>
        </is>
      </c>
      <c r="P13" s="15" t="inlineStr">
        <is>
          <t>未確認</t>
        </is>
      </c>
      <c r="Q13" s="16" t="inlineStr">
        <is>
          <t>https://www.city.hirakawa.lg.jp/kurashi/keikaku/kankyokihonkeikaku.html</t>
        </is>
      </c>
      <c r="R13" s="13" t="inlineStr">
        <is>
          <t>交通：R3（素案R3.3）策定、R4新庁舎開庁に合わせた再編のマスタープラン。期間は検索で確認できず（5年ならR3〜R7で既に終期到来の可能性、要確認）。策定業務プロポーザルページ https://www.city.hirakawa.lg.jp/shigoto/keiyaku/proposal/koukyoukoutsukeikaku_proposal.html（現行計画分か次期分か不明）。弘前圏域地域公共交通計画にも参加 https://www.city.hirakawa.lg.jp/kurashi/keikaku/hirosakikenikikoutsuukeikaku.html 。環境：H29〜R8の10年間でR8年度（今年度）終了。次期計画の策定業務公募等は検索で見つからず（要注視・有望）。</t>
        </is>
      </c>
      <c r="S13" s="17" t="inlineStr">
        <is>
          <t>調査済</t>
        </is>
      </c>
      <c r="T13" s="13" t="inlineStr">
        <is>
          <t>掲載</t>
        </is>
      </c>
    </row>
    <row r="14" ht="251" customHeight="1">
      <c r="A14" s="13" t="n">
        <v>11</v>
      </c>
      <c r="B14" s="13" t="inlineStr">
        <is>
          <t>平内町</t>
        </is>
      </c>
      <c r="C14" s="14">
        <f>IF(OR(D14="◎",E14="◎"),"◎ 営業",IF(OR(D14="△",E14="△"),"△ 着手済・要確認",IF(OR(D14="？",E14="？"),"？ 期間要確認","✕ 対象外")))</f>
        <v/>
      </c>
      <c r="D14" s="15">
        <f>IF(J14="計画なし","－",IF(J14="策定済","✕",IF(H14="","？",IF(AND(H14&gt;=TGT_MIN,H14&lt;=TGT_MAX),IF(J14="着手済","△","◎"),"✕"))))</f>
        <v/>
      </c>
      <c r="E14" s="15">
        <f>IF(P14="計画なし","－",IF(P14="策定済","✕",IF(N14="","？",IF(AND(N14&gt;=TGT_MIN,N14&lt;=TGT_MAX),IF(P14="着手済","△","◎"),"✕"))))</f>
        <v/>
      </c>
      <c r="F14" s="13" t="inlineStr">
        <is>
          <t>平内町地域公共交通計画</t>
        </is>
      </c>
      <c r="G14" s="13" t="inlineStr">
        <is>
          <t>R4〜R8</t>
        </is>
      </c>
      <c r="H14" s="18" t="n">
        <v>8</v>
      </c>
      <c r="I14" s="15" t="inlineStr">
        <is>
          <t>推定</t>
        </is>
      </c>
      <c r="J14" s="15" t="inlineStr">
        <is>
          <t>未確認</t>
        </is>
      </c>
      <c r="K14" s="16" t="inlineStr">
        <is>
          <t>https://www.town.hiranai.aomori.jp/chosei/machizukuri/3/1241.html</t>
        </is>
      </c>
      <c r="L14" s="13" t="n"/>
      <c r="M14" s="13" t="inlineStr">
        <is>
          <t>不明</t>
        </is>
      </c>
      <c r="N14" s="15" t="n"/>
      <c r="O14" s="15" t="inlineStr">
        <is>
          <t>不明</t>
        </is>
      </c>
      <c r="P14" s="15" t="inlineStr">
        <is>
          <t>計画なし</t>
        </is>
      </c>
      <c r="Q14" s="13" t="n"/>
      <c r="R14" s="13" t="inlineStr">
        <is>
          <t>交通：町HPに計画掲載、令和3年度策定と検索結果に記載（期間は未確認、5年計画と仮定しR4〜R8推定）。R8終了なら次期改定の動きに注意。環境基本計画は町/村名検索・公式サイト内検索で見当たらず（計画なしの確証はないため未確認）。 【追加調査 2026-10】環境：町サイト限定検索（town.hiranai.aomori.jp）で環境基本計画は見当たらず。町民課所管の環境関連計画として出るのは平内町地球温暖化対策実行計画（事務事業編、R2.3策定、R2〜R6）https://www.town.hiranai.aomori.jp/soshiki/chomin/1/3/1/chikyuondankataisaku01.html 、一般廃棄物処理基本計画、災害廃棄物処理計画のみ。環境分野は第六次平内町長期振興計画 https://www.town.hiranai.aomori.jp/soshiki/kikaku/1/1/2/414.html の分野別計画で扱う。町の計画一覧（まちづくり・計画 https://www.town.hiranai.aomori.jp/chosei/machizukuri/index.html ）にも無く計画なしと判断（明示的な記載ではない点に留意）。確認日2026-10-02。</t>
        </is>
      </c>
      <c r="S14" s="17" t="inlineStr">
        <is>
          <t>調査済</t>
        </is>
      </c>
      <c r="T14" s="13" t="inlineStr">
        <is>
          <t>掲載</t>
        </is>
      </c>
    </row>
    <row r="15" ht="342" customHeight="1">
      <c r="A15" s="13" t="n">
        <v>12</v>
      </c>
      <c r="B15" s="13" t="inlineStr">
        <is>
          <t>今別町</t>
        </is>
      </c>
      <c r="C15" s="14">
        <f>IF(OR(D15="◎",E15="◎"),"◎ 営業",IF(OR(D15="△",E15="△"),"△ 着手済・要確認",IF(OR(D15="？",E15="？"),"？ 期間要確認","✕ 対象外")))</f>
        <v/>
      </c>
      <c r="D15" s="15">
        <f>IF(J15="計画なし","－",IF(J15="策定済","✕",IF(H15="","？",IF(AND(H15&gt;=TGT_MIN,H15&lt;=TGT_MAX),IF(J15="着手済","△","◎"),"✕"))))</f>
        <v/>
      </c>
      <c r="E15" s="15">
        <f>IF(P15="計画なし","－",IF(P15="策定済","✕",IF(N15="","？",IF(AND(N15&gt;=TGT_MIN,N15&lt;=TGT_MAX),IF(P15="着手済","△","◎"),"✕"))))</f>
        <v/>
      </c>
      <c r="F15" s="13" t="inlineStr">
        <is>
          <t>今別町地域公共交通計画</t>
        </is>
      </c>
      <c r="G15" s="13" t="inlineStr">
        <is>
          <t>R5〜R9</t>
        </is>
      </c>
      <c r="H15" s="15" t="n">
        <v>9</v>
      </c>
      <c r="I15" s="15" t="inlineStr">
        <is>
          <t>確認済</t>
        </is>
      </c>
      <c r="J15" s="15" t="inlineStr">
        <is>
          <t>未確認</t>
        </is>
      </c>
      <c r="K15" s="16" t="inlineStr">
        <is>
          <t>https://www.town.imabetsu.lg.jp/gyousei/koukai/2023-0828-1639-1.html</t>
        </is>
      </c>
      <c r="L15" s="13" t="n"/>
      <c r="M15" s="13" t="inlineStr">
        <is>
          <t>不明</t>
        </is>
      </c>
      <c r="N15" s="15" t="n"/>
      <c r="O15" s="15" t="inlineStr">
        <is>
          <t>不明</t>
        </is>
      </c>
      <c r="P15" s="15" t="inlineStr">
        <is>
          <t>未確認</t>
        </is>
      </c>
      <c r="Q15" s="13" t="n"/>
      <c r="R15" s="13" t="inlineStr">
        <is>
          <t>交通：策定支援業務プロポーザル2022-10（https://www.town.imabetsu.lg.jp/news/gyousei/2022-1017-1745-1.html）、計画公表ページ2023-08-28。期間は検索結果で未確認（R5〜R9推定）。JR津軽線蟹田〜三厩は2027年4月廃止・バス/乗合タクシー転換予定（NPO今別外ヶ浜交通）で計画見直しの可能性あり。環境基本計画は町/村名検索・公式サイト内検索で見当たらず（計画なしの確証はないため未確認）。 【ファクトチェック 2026-10-01: 正しい】確認期間: R5〜R9（5年間）／次期: 確認できず（次期計画の策定業務・アンケートは見当たらず。ただしJR津軽線蟹田以北について、代行バス・わんタク・町営バス等を統合した自動車交通を令和9年4月1日から運行予定（広報今別733号 https://www.town.imabetsu／根拠: https://www.town.imabetsu.lg.jp/gyousei/koukai/2023-0828-1639-1.html 【追加調査 2026-10】環境：町サイト限定検索（town.imabetsu.lg.jp）で『環境基本計画』『地球温暖化対策実行計画』とも該当なし。町の施策一覧 https://www.town.imabetsu.lg.jp/gyousei/shisaku/ には総合計画（第6次、R7〜R16 https://www.town.imabetsu.lg.jp/gyousei/shisaku/files/No.6_sougou.pdf ）・総合戦略・地域公共交通計画等のみで、脱炭素は総合計画内で言及。計画なしの可能性大だが明示根拠に乏しく未確認のまま。確認日2026-10-02。</t>
        </is>
      </c>
      <c r="S15" s="20" t="inlineStr">
        <is>
          <t>交通のみ調査</t>
        </is>
      </c>
      <c r="T15" s="13" t="inlineStr">
        <is>
          <t>掲載</t>
        </is>
      </c>
      <c r="U15" s="21" t="inlineStr">
        <is>
          <t>→メモ</t>
        </is>
      </c>
    </row>
    <row r="16" ht="186" customHeight="1">
      <c r="A16" s="13" t="n">
        <v>13</v>
      </c>
      <c r="B16" s="13" t="inlineStr">
        <is>
          <t>蓬田村</t>
        </is>
      </c>
      <c r="C16" s="14">
        <f>IF(OR(D16="◎",E16="◎"),"◎ 営業",IF(OR(D16="△",E16="△"),"△ 着手済・要確認",IF(OR(D16="？",E16="？"),"？ 期間要確認","✕ 対象外")))</f>
        <v/>
      </c>
      <c r="D16" s="15">
        <f>IF(J16="計画なし","－",IF(J16="策定済","✕",IF(H16="","？",IF(AND(H16&gt;=TGT_MIN,H16&lt;=TGT_MAX),IF(J16="着手済","△","◎"),"✕"))))</f>
        <v/>
      </c>
      <c r="E16" s="15">
        <f>IF(P16="計画なし","－",IF(P16="策定済","✕",IF(N16="","？",IF(AND(N16&gt;=TGT_MIN,N16&lt;=TGT_MAX),IF(P16="着手済","△","◎"),"✕"))))</f>
        <v/>
      </c>
      <c r="F16" s="13" t="n"/>
      <c r="G16" s="13" t="inlineStr">
        <is>
          <t>不明</t>
        </is>
      </c>
      <c r="H16" s="15" t="n"/>
      <c r="I16" s="15" t="inlineStr">
        <is>
          <t>不明</t>
        </is>
      </c>
      <c r="J16" s="15" t="inlineStr">
        <is>
          <t>未確認</t>
        </is>
      </c>
      <c r="K16" s="13" t="n"/>
      <c r="L16" s="13" t="n"/>
      <c r="M16" s="13" t="inlineStr">
        <is>
          <t>不明</t>
        </is>
      </c>
      <c r="N16" s="15" t="n"/>
      <c r="O16" s="15" t="inlineStr">
        <is>
          <t>不明</t>
        </is>
      </c>
      <c r="P16" s="15" t="inlineStr">
        <is>
          <t>未確認</t>
        </is>
      </c>
      <c r="Q16" s="13" t="n"/>
      <c r="R16" s="13" t="inlineStr">
        <is>
          <t>交通：村名検索・村HP内検索で地域公共交通計画は見当たらず（公共交通ページ https://www.vill.yomogita.lg.jp/kurashi/kotsu/ のみ）。青森市計画は市単独。なお青森県地域公共交通計画（R5〜R9、県全域）は県計画として全市町村を対象。環境基本計画は町/村名検索・公式サイト内検索で見当たらず（計画なしの確証はないため未確認）。 【追加調査 2026-10】環境：村サイト限定検索（vill.yomogita.lg.jp）で環境基本計画は見当たらず。計画ページ https://www.vill.yomogita.lg.jp/sonsei/keikaku/ には過疎計画（R3〜R7）・青森圏域国土強靱化地域計画等。検索要約で『蓬田村地球温暖化対策推進実行計画』の存在が示唆されたがURL未確認。計画なしの確証はなく未確認のまま。確認日2026-10-02。</t>
        </is>
      </c>
      <c r="S16" s="20" t="inlineStr">
        <is>
          <t>未調査</t>
        </is>
      </c>
      <c r="T16" s="13" t="inlineStr">
        <is>
          <t>未掲載</t>
        </is>
      </c>
    </row>
    <row r="17" ht="277" customHeight="1">
      <c r="A17" s="13" t="n">
        <v>14</v>
      </c>
      <c r="B17" s="13" t="inlineStr">
        <is>
          <t>外ヶ浜町</t>
        </is>
      </c>
      <c r="C17" s="14">
        <f>IF(OR(D17="◎",E17="◎"),"◎ 営業",IF(OR(D17="△",E17="△"),"△ 着手済・要確認",IF(OR(D17="？",E17="？"),"？ 期間要確認","✕ 対象外")))</f>
        <v/>
      </c>
      <c r="D17" s="15">
        <f>IF(J17="計画なし","－",IF(J17="策定済","✕",IF(H17="","？",IF(AND(H17&gt;=TGT_MIN,H17&lt;=TGT_MAX),IF(J17="着手済","△","◎"),"✕"))))</f>
        <v/>
      </c>
      <c r="E17" s="15">
        <f>IF(P17="計画なし","－",IF(P17="策定済","✕",IF(N17="","？",IF(AND(N17&gt;=TGT_MIN,N17&lt;=TGT_MAX),IF(P17="着手済","△","◎"),"✕"))))</f>
        <v/>
      </c>
      <c r="F17" s="13" t="inlineStr">
        <is>
          <t>外ヶ浜町地域公共交通計画</t>
        </is>
      </c>
      <c r="G17" s="13" t="inlineStr">
        <is>
          <t>R6〜R10</t>
        </is>
      </c>
      <c r="H17" s="18" t="n">
        <v>10</v>
      </c>
      <c r="I17" s="15" t="inlineStr">
        <is>
          <t>推定</t>
        </is>
      </c>
      <c r="J17" s="15" t="inlineStr">
        <is>
          <t>未確認</t>
        </is>
      </c>
      <c r="K17" s="16" t="inlineStr">
        <is>
          <t>https://www.town.sotogahama.lg.jp/gyosei/public/2024-0227-tiikikoukyokoutukeikaku_pabukome.html</t>
        </is>
      </c>
      <c r="L17" s="13" t="n"/>
      <c r="M17" s="13" t="inlineStr">
        <is>
          <t>不明</t>
        </is>
      </c>
      <c r="N17" s="15" t="n"/>
      <c r="O17" s="15" t="inlineStr">
        <is>
          <t>不明</t>
        </is>
      </c>
      <c r="P17" s="15" t="inlineStr">
        <is>
          <t>計画なし</t>
        </is>
      </c>
      <c r="Q17" s="13" t="n"/>
      <c r="R17" s="13" t="inlineStr">
        <is>
          <t>交通計画は2024年2月27日パブコメ実施（URLは同パブコメページ、期間は5年と推定）。JR津軽線蟹田〜三厩の代行・転換が絡む。環境基本計画は確認できず（今回検索でも見当たらず）、代替として地球温暖化対策実行計画（区域施策編）令和8年3月策定: https://www.town.sotogahama.lg.jp/gyosei/keikaku/files/01_soto_kuikisesaku_plan.pdf 環境基本計画は検索で確認できず（計画なしの確証なし）。 【追加調査 2026-10】環境：町サイト限定検索で環境基本計画は見当たらず。各種計画ページ https://www.town.sotogahama.lg.jp/gyosei/keikaku/ の環境系は外ヶ浜町地球温暖化対策実行計画（区域施策編、2026-03-24策定）https://www.town.sotogahama.lg.jp/gyosei/keikaku/files/01_soto_kuikisesaku_plan.pdf と事務事業編（2020.3）https://www.town.sotogahama.lg.jp/kurashi/kankyo/2021-1022-ontaiho.html 、一般廃棄物処理基本計画のみ。2023.9ゼロカーボンシティ宣言。区域施策編のみで環境基本計画なしと判断。確認日2026-10-02。</t>
        </is>
      </c>
      <c r="S17" s="17" t="inlineStr">
        <is>
          <t>調査済</t>
        </is>
      </c>
      <c r="T17" s="13" t="inlineStr">
        <is>
          <t>掲載</t>
        </is>
      </c>
    </row>
    <row r="18" ht="277" customHeight="1">
      <c r="A18" s="13" t="n">
        <v>15</v>
      </c>
      <c r="B18" s="13" t="inlineStr">
        <is>
          <t>鰺ヶ沢町</t>
        </is>
      </c>
      <c r="C18" s="14">
        <f>IF(OR(D18="◎",E18="◎"),"◎ 営業",IF(OR(D18="△",E18="△"),"△ 着手済・要確認",IF(OR(D18="？",E18="？"),"？ 期間要確認","✕ 対象外")))</f>
        <v/>
      </c>
      <c r="D18" s="15">
        <f>IF(J18="計画なし","－",IF(J18="策定済","✕",IF(H18="","？",IF(AND(H18&gt;=TGT_MIN,H18&lt;=TGT_MAX),IF(J18="着手済","△","◎"),"✕"))))</f>
        <v/>
      </c>
      <c r="E18" s="15">
        <f>IF(P18="計画なし","－",IF(P18="策定済","✕",IF(N18="","？",IF(AND(N18&gt;=TGT_MIN,N18&lt;=TGT_MAX),IF(P18="着手済","△","◎"),"✕"))))</f>
        <v/>
      </c>
      <c r="F18" s="13" t="inlineStr">
        <is>
          <t>鰺ヶ沢町地域公共交通計画</t>
        </is>
      </c>
      <c r="G18" s="13" t="inlineStr">
        <is>
          <t>R6〜R10</t>
        </is>
      </c>
      <c r="H18" s="18" t="n">
        <v>10</v>
      </c>
      <c r="I18" s="15" t="inlineStr">
        <is>
          <t>推定</t>
        </is>
      </c>
      <c r="J18" s="15" t="inlineStr">
        <is>
          <t>未確認</t>
        </is>
      </c>
      <c r="K18" s="16" t="inlineStr">
        <is>
          <t>http://www.town.ajigasawa.lg.jp/gyosei_jyoho/kotsu/kokyokotukeikaku.html</t>
        </is>
      </c>
      <c r="L18" s="13" t="n"/>
      <c r="M18" s="13" t="inlineStr">
        <is>
          <t>不明</t>
        </is>
      </c>
      <c r="N18" s="15" t="n"/>
      <c r="O18" s="15" t="inlineStr">
        <is>
          <t>不明</t>
        </is>
      </c>
      <c r="P18" s="15" t="inlineStr">
        <is>
          <t>計画なし</t>
        </is>
      </c>
      <c r="Q18" s="13" t="n"/>
      <c r="R18" s="13" t="inlineStr">
        <is>
          <t>交通：旧メモ「単独計画は確認できず」は誤り。町HPで2024年3月策定を確認（パブコメ http://www.town.ajigasawa.lg.jp/gyosei_jyoho/publiccomment/kokyokotukeikaku.html）。期間は未確認で5年と仮定しR6〜R10推定。五所川原圏域定住自立圏構成町。環境基本計画は町/村名検索・公式サイト内検索で見当たらず（計画なしの確証はないため未確認）。 【追加調査 2026-10】環境：『鰺ヶ沢町 環境基本計画』検索・町サイト限定検索（環境基本計画/環境計画/環境基本条例）とも環境基本計画は見当たらず。環境分野は西つがる3市町（五所川原市・鰺ヶ沢町・深浦町）共同の地球温暖化対策実行計画（区域施策編） http://www.town.ajigasawa.lg.jp/gyosei_jyoho/keikaku/kikakusinkou240516.html と再生可能エネルギー導入計画 https://www.town.ajigasawa.lg.jp/gyosei_jyoho/keikaku/seisakusaiene.html のみ（区域施策編のみ）。町計画一覧 https://www.town.ajigasawa.lg.jp/gyosei_jyoho/keikaku/index.html はWebFetchブロックで目視不可。確認日2026-10-02</t>
        </is>
      </c>
      <c r="S18" s="17" t="inlineStr">
        <is>
          <t>調査済</t>
        </is>
      </c>
      <c r="T18" s="13" t="inlineStr">
        <is>
          <t>掲載</t>
        </is>
      </c>
    </row>
    <row r="19" ht="160" customHeight="1">
      <c r="A19" s="13" t="n">
        <v>16</v>
      </c>
      <c r="B19" s="13" t="inlineStr">
        <is>
          <t>深浦町</t>
        </is>
      </c>
      <c r="C19" s="14">
        <f>IF(OR(D19="◎",E19="◎"),"◎ 営業",IF(OR(D19="△",E19="△"),"△ 着手済・要確認",IF(OR(D19="？",E19="？"),"？ 期間要確認","✕ 対象外")))</f>
        <v/>
      </c>
      <c r="D19" s="15">
        <f>IF(J19="計画なし","－",IF(J19="策定済","✕",IF(H19="","？",IF(AND(H19&gt;=TGT_MIN,H19&lt;=TGT_MAX),IF(J19="着手済","△","◎"),"✕"))))</f>
        <v/>
      </c>
      <c r="E19" s="15">
        <f>IF(P19="計画なし","－",IF(P19="策定済","✕",IF(N19="","？",IF(AND(N19&gt;=TGT_MIN,N19&lt;=TGT_MAX),IF(P19="着手済","△","◎"),"✕"))))</f>
        <v/>
      </c>
      <c r="F19" s="13" t="inlineStr">
        <is>
          <t>深浦町地域公共交通計画</t>
        </is>
      </c>
      <c r="G19" s="13" t="inlineStr">
        <is>
          <t>R6〜R10</t>
        </is>
      </c>
      <c r="H19" s="18" t="n">
        <v>10</v>
      </c>
      <c r="I19" s="15" t="inlineStr">
        <is>
          <t>推定</t>
        </is>
      </c>
      <c r="J19" s="15" t="inlineStr">
        <is>
          <t>未確認</t>
        </is>
      </c>
      <c r="K19" s="16" t="inlineStr">
        <is>
          <t>https://www.town.fukaura.lg.jp/doc/2020031800019/file_contents/2020031800019_fixed_docs_2020031800019_file_contents_kotsukeikaku.pdf</t>
        </is>
      </c>
      <c r="L19" s="13" t="n"/>
      <c r="M19" s="13" t="inlineStr">
        <is>
          <t>不明</t>
        </is>
      </c>
      <c r="N19" s="15" t="n"/>
      <c r="O19" s="15" t="inlineStr">
        <is>
          <t>不明</t>
        </is>
      </c>
      <c r="P19" s="15" t="inlineStr">
        <is>
          <t>計画なし</t>
        </is>
      </c>
      <c r="Q19" s="13" t="n"/>
      <c r="R19" s="13" t="inlineStr">
        <is>
          <t>交通：計画書表紙「令和6年4月」。前計画は深浦町地域公共交通網形成計画（2020年3月策定）。期間は未確認で5年と仮定しR6〜R10推定。環境基本計画は町/村名検索・公式サイト内検索で見当たらず（計画なしの確証はないため未確認）。 【追加調査 2026-10】環境：町名検索・町サイト限定検索で環境基本計画は見当たらず。環境系は西つがる3市町地球温暖化対策実行計画［区域施策編］ https://www.town.fukaura.lg.jp/fixed_docs/2024032100017/ 、西つがる3市町再エネ導入計画 https://www.town.fukaura.lg.jp/fixed_docs/2024052000038/ 、循環型社会形成推進地域計画のみ（区域施策編のみ）。確認日2026-10-02</t>
        </is>
      </c>
      <c r="S19" s="17" t="inlineStr">
        <is>
          <t>調査済</t>
        </is>
      </c>
      <c r="T19" s="13" t="inlineStr">
        <is>
          <t>掲載</t>
        </is>
      </c>
    </row>
    <row r="20" ht="225" customHeight="1">
      <c r="A20" s="13" t="n">
        <v>17</v>
      </c>
      <c r="B20" s="13" t="inlineStr">
        <is>
          <t>西目屋村</t>
        </is>
      </c>
      <c r="C20" s="14">
        <f>IF(OR(D20="◎",E20="◎"),"◎ 営業",IF(OR(D20="△",E20="△"),"△ 着手済・要確認",IF(OR(D20="？",E20="？"),"？ 期間要確認","✕ 対象外")))</f>
        <v/>
      </c>
      <c r="D20" s="15">
        <f>IF(J20="計画なし","－",IF(J20="策定済","✕",IF(H20="","？",IF(AND(H20&gt;=TGT_MIN,H20&lt;=TGT_MAX),IF(J20="着手済","△","◎"),"✕"))))</f>
        <v/>
      </c>
      <c r="E20" s="15">
        <f>IF(P20="計画なし","－",IF(P20="策定済","✕",IF(N20="","？",IF(AND(N20&gt;=TGT_MIN,N20&lt;=TGT_MAX),IF(P20="着手済","△","◎"),"✕"))))</f>
        <v/>
      </c>
      <c r="F20" s="13" t="n"/>
      <c r="G20" s="13" t="inlineStr">
        <is>
          <t>不明</t>
        </is>
      </c>
      <c r="H20" s="15" t="n"/>
      <c r="I20" s="15" t="inlineStr">
        <is>
          <t>不明</t>
        </is>
      </c>
      <c r="J20" s="15" t="inlineStr">
        <is>
          <t>未確認</t>
        </is>
      </c>
      <c r="K20" s="13" t="n"/>
      <c r="L20" s="13" t="n"/>
      <c r="M20" s="13" t="inlineStr">
        <is>
          <t>不明</t>
        </is>
      </c>
      <c r="N20" s="15" t="n"/>
      <c r="O20" s="15" t="inlineStr">
        <is>
          <t>不明</t>
        </is>
      </c>
      <c r="P20" s="15" t="inlineStr">
        <is>
          <t>計画なし</t>
        </is>
      </c>
      <c r="Q20" s="13" t="n"/>
      <c r="R20" s="13" t="inlineStr">
        <is>
          <t>交通：村HP内検索で地域公共交通計画は見当たらず（コミュニティバスのみ https://www.nishimeya.jp/kurashi_tetsuzuki/kokyokotsu/300.html）。弘前市地域公共交通計画（R6.3）は市単独とみられる。なお青森県地域公共交通計画（R5〜R9、県全域）は県計画として全市町村を対象。環境：村HP内検索で環境基本計画は見当たらず（再生可能エネルギー振興策 https://www.nishimeya.jp/sonseijoho/seisaku_keikaku/5/7/228.html、災害廃棄物処理計画R8.1はあり）。計画なしの可能性が高いが確証なく未確認。 【追加調査 2026-10】環境：村名検索・村サイト限定検索で環境基本計画は見当たらず。西目屋村地球温暖化対策実行計画（区域施策編、2024年3月策定） https://www.nishimeya.jp/sonseijoho/gyozaisei/872.html 、バイオマス活用推進計画、再エネ振興策のみ（区域施策編のみ）。確認日2026-10-02</t>
        </is>
      </c>
      <c r="S20" s="20" t="inlineStr">
        <is>
          <t>環境のみ調査</t>
        </is>
      </c>
      <c r="T20" s="13" t="inlineStr">
        <is>
          <t>未掲載</t>
        </is>
      </c>
    </row>
    <row r="21" ht="160" customHeight="1">
      <c r="A21" s="13" t="n">
        <v>18</v>
      </c>
      <c r="B21" s="13" t="inlineStr">
        <is>
          <t>藤崎町</t>
        </is>
      </c>
      <c r="C21" s="14">
        <f>IF(OR(D21="◎",E21="◎"),"◎ 営業",IF(OR(D21="△",E21="△"),"△ 着手済・要確認",IF(OR(D21="？",E21="？"),"？ 期間要確認","✕ 対象外")))</f>
        <v/>
      </c>
      <c r="D21" s="15">
        <f>IF(J21="計画なし","－",IF(J21="策定済","✕",IF(H21="","？",IF(AND(H21&gt;=TGT_MIN,H21&lt;=TGT_MAX),IF(J21="着手済","△","◎"),"✕"))))</f>
        <v/>
      </c>
      <c r="E21" s="15">
        <f>IF(P21="計画なし","－",IF(P21="策定済","✕",IF(N21="","？",IF(AND(N21&gt;=TGT_MIN,N21&lt;=TGT_MAX),IF(P21="着手済","△","◎"),"✕"))))</f>
        <v/>
      </c>
      <c r="F21" s="13" t="n"/>
      <c r="G21" s="13" t="inlineStr">
        <is>
          <t>不明</t>
        </is>
      </c>
      <c r="H21" s="15" t="n"/>
      <c r="I21" s="15" t="inlineStr">
        <is>
          <t>不明</t>
        </is>
      </c>
      <c r="J21" s="15" t="inlineStr">
        <is>
          <t>未確認</t>
        </is>
      </c>
      <c r="K21" s="13" t="n"/>
      <c r="L21" s="13" t="n"/>
      <c r="M21" s="13" t="inlineStr">
        <is>
          <t>不明</t>
        </is>
      </c>
      <c r="N21" s="15" t="n"/>
      <c r="O21" s="15" t="inlineStr">
        <is>
          <t>不明</t>
        </is>
      </c>
      <c r="P21" s="15" t="inlineStr">
        <is>
          <t>計画なし</t>
        </is>
      </c>
      <c r="Q21" s="13" t="n"/>
      <c r="R21" s="13" t="inlineStr">
        <is>
          <t>交通：町名検索・町HP内検索で地域公共交通計画は見当たらず（都市計画マスタープラン・総合計画のみ）。弘前圏域8市町村の弘南鉄道維持活性化基本方針（2020）あり。なお青森県地域公共交通計画（R5〜R9、県全域）は県計画として全市町村を対象。環境基本計画は町/村名検索・公式サイト内検索で見当たらず（計画なしの確証はないため未確認）。 【追加調査 2026-10】環境：町名検索・町サイト限定検索で環境基本計画は見当たらず。藤崎町地球温暖化対策実行計画（R7策定、計画期間R8〜R12、2030年度52%削減・検索要約による） https://www.town.fujisaki.lg.jp/index.cfm/7,23198,24,339,html のみ（区域施策編のみ）。確認日2026-10-02</t>
        </is>
      </c>
      <c r="S21" s="20" t="inlineStr">
        <is>
          <t>環境のみ調査</t>
        </is>
      </c>
      <c r="T21" s="13" t="inlineStr">
        <is>
          <t>未掲載</t>
        </is>
      </c>
    </row>
    <row r="22" ht="368" customHeight="1">
      <c r="A22" s="13" t="n">
        <v>19</v>
      </c>
      <c r="B22" s="13" t="inlineStr">
        <is>
          <t>大鰐町</t>
        </is>
      </c>
      <c r="C22" s="14">
        <f>IF(OR(D22="◎",E22="◎"),"◎ 営業",IF(OR(D22="△",E22="△"),"△ 着手済・要確認",IF(OR(D22="？",E22="？"),"？ 期間要確認","✕ 対象外")))</f>
        <v/>
      </c>
      <c r="D22" s="15">
        <f>IF(J22="計画なし","－",IF(J22="策定済","✕",IF(H22="","？",IF(AND(H22&gt;=TGT_MIN,H22&lt;=TGT_MAX),IF(J22="着手済","△","◎"),"✕"))))</f>
        <v/>
      </c>
      <c r="E22" s="15">
        <f>IF(P22="計画なし","－",IF(P22="策定済","✕",IF(N22="","？",IF(AND(N22&gt;=TGT_MIN,N22&lt;=TGT_MAX),IF(P22="着手済","△","◎"),"✕"))))</f>
        <v/>
      </c>
      <c r="F22" s="13" t="inlineStr">
        <is>
          <t>大鰐町地域公共交通計画</t>
        </is>
      </c>
      <c r="G22" s="13" t="inlineStr">
        <is>
          <t>R5〜R9</t>
        </is>
      </c>
      <c r="H22" s="18" t="n">
        <v>9</v>
      </c>
      <c r="I22" s="15" t="inlineStr">
        <is>
          <t>推定</t>
        </is>
      </c>
      <c r="J22" s="15" t="inlineStr">
        <is>
          <t>未確認</t>
        </is>
      </c>
      <c r="K22" s="16" t="inlineStr">
        <is>
          <t>http://www.town.owani.lg.jp/aboutowani/plan/kokyo-kotsu.html</t>
        </is>
      </c>
      <c r="L22" s="13" t="n"/>
      <c r="M22" s="13" t="inlineStr">
        <is>
          <t>不明</t>
        </is>
      </c>
      <c r="N22" s="15" t="n"/>
      <c r="O22" s="15" t="inlineStr">
        <is>
          <t>不明</t>
        </is>
      </c>
      <c r="P22" s="15" t="inlineStr">
        <is>
          <t>未確認</t>
        </is>
      </c>
      <c r="Q22" s="13" t="n"/>
      <c r="R22" s="13" t="inlineStr">
        <is>
          <t>町HP「大鰐町地域公共交通計画策定について」ページに計画PDF（ファイル名R5.5.pdf）掲載→R5.5策定と見られ、5年計画ならR5〜R9（期間は未確認・推定）。過去に計画案策定支援業務の公募型プロポーザル実施: http://www.town.owani.lg.jp/news/index.cfm/detail.1.12187.html （日付未確認）。弘南鉄道大鰐線は運行休止/廃止方向で交通再編の動きあり。環境基本計画・温対計画は検索で見当たらず。 【ファクトチェック 2026-10-01: 確認できず】確認期間: None／次期: 確認できず（関連: 弘南鉄道大鰐線は2028年3月末で運行休止と発表され、代替交通は県主催の検討会議で調整中 https://trafficnews.jp/post/592513）／根拠: http://www.town.owani.lg.jp/aboutowani/plan/kokyo-kotsu.html 【追加調査 2026-10】【2026-10-02調査】検索3回（計画期間・次期計画/プロポ）で、町HP http://www.town.owani.lg.jp/aboutowani/plan/kokyo-kotsu.html のPDF（R5.5.pdf）以外に期間を示す本文は得られず、R5〜R9は推定のまま。町サイトはWebFetch不可（egress blocked）。次期計画の委託・パブコメ等は検索で見当たらず。 【追加調査 2026-10】環境：町名検索・町サイト限定検索（環境基本計画/温対実行計画/環境基本条例）とも該当なし。町計画ページ（振興計画・都市計画MP・地域防災計画等 http://www.town.owani.lg.jp/aboutowani/plan/shinko.html ）に環境計画は出ず。温対区域施策編も未確認のため根拠弱く未確認。確認日2026-10-02</t>
        </is>
      </c>
      <c r="S22" s="20" t="inlineStr">
        <is>
          <t>交通のみ調査</t>
        </is>
      </c>
      <c r="T22" s="13" t="inlineStr">
        <is>
          <t>掲載</t>
        </is>
      </c>
      <c r="U22" s="21" t="inlineStr">
        <is>
          <t>→メモ</t>
        </is>
      </c>
    </row>
    <row r="23" ht="186" customHeight="1">
      <c r="A23" s="13" t="n">
        <v>20</v>
      </c>
      <c r="B23" s="13" t="inlineStr">
        <is>
          <t>田舎館村</t>
        </is>
      </c>
      <c r="C23" s="14">
        <f>IF(OR(D23="◎",E23="◎"),"◎ 営業",IF(OR(D23="△",E23="△"),"△ 着手済・要確認",IF(OR(D23="？",E23="？"),"？ 期間要確認","✕ 対象外")))</f>
        <v/>
      </c>
      <c r="D23" s="15">
        <f>IF(J23="計画なし","－",IF(J23="策定済","✕",IF(H23="","？",IF(AND(H23&gt;=TGT_MIN,H23&lt;=TGT_MAX),IF(J23="着手済","△","◎"),"✕"))))</f>
        <v/>
      </c>
      <c r="E23" s="15">
        <f>IF(P23="計画なし","－",IF(P23="策定済","✕",IF(N23="","？",IF(AND(N23&gt;=TGT_MIN,N23&lt;=TGT_MAX),IF(P23="着手済","△","◎"),"✕"))))</f>
        <v/>
      </c>
      <c r="F23" s="13" t="n"/>
      <c r="G23" s="13" t="inlineStr">
        <is>
          <t>不明</t>
        </is>
      </c>
      <c r="H23" s="15" t="n"/>
      <c r="I23" s="15" t="inlineStr">
        <is>
          <t>不明</t>
        </is>
      </c>
      <c r="J23" s="15" t="inlineStr">
        <is>
          <t>未確認</t>
        </is>
      </c>
      <c r="K23" s="13" t="n"/>
      <c r="L23" s="13" t="n"/>
      <c r="M23" s="13" t="inlineStr">
        <is>
          <t>不明</t>
        </is>
      </c>
      <c r="N23" s="15" t="n"/>
      <c r="O23" s="15" t="inlineStr">
        <is>
          <t>不明</t>
        </is>
      </c>
      <c r="P23" s="15" t="inlineStr">
        <is>
          <t>未確認</t>
        </is>
      </c>
      <c r="Q23" s="13" t="n"/>
      <c r="R23" s="13" t="inlineStr">
        <is>
          <t>交通：村HP内検索で地域公共交通計画は見当たらず。弘南鉄道弘南線・大鰐線 維持活性化支援計画（5市町村、2021年1月）に参加 http://www.vill.inakadate.lg.jp/docs/2021022200016/。なお青森県地域公共交通計画（R5〜R9、県全域）は県計画として全市町村を対象。環境基本計画は町/村名検索・公式サイト内検索で見当たらず（計画なしの確証はないため未確認）。 【追加調査 2026-10】環境：村名検索・村サイト限定検索で環境基本計画・温対実行計画・環境基本条例いずれも該当なし（公共施設等総合管理計画等のみ http://www.vill.inakadate.lg.jp/docs/2016102100010/files/sougoukannri-kaitei.pdf ）。計画なしの可能性高いが確証なく未確認。確認日2026-10-02</t>
        </is>
      </c>
      <c r="S23" s="20" t="inlineStr">
        <is>
          <t>未調査</t>
        </is>
      </c>
      <c r="T23" s="13" t="inlineStr">
        <is>
          <t>未掲載</t>
        </is>
      </c>
    </row>
    <row r="24" ht="160" customHeight="1">
      <c r="A24" s="13" t="n">
        <v>21</v>
      </c>
      <c r="B24" s="13" t="inlineStr">
        <is>
          <t>板柳町</t>
        </is>
      </c>
      <c r="C24" s="14">
        <f>IF(OR(D24="◎",E24="◎"),"◎ 営業",IF(OR(D24="△",E24="△"),"△ 着手済・要確認",IF(OR(D24="？",E24="？"),"？ 期間要確認","✕ 対象外")))</f>
        <v/>
      </c>
      <c r="D24" s="15">
        <f>IF(J24="計画なし","－",IF(J24="策定済","✕",IF(H24="","？",IF(AND(H24&gt;=TGT_MIN,H24&lt;=TGT_MAX),IF(J24="着手済","△","◎"),"✕"))))</f>
        <v/>
      </c>
      <c r="E24" s="15">
        <f>IF(P24="計画なし","－",IF(P24="策定済","✕",IF(N24="","？",IF(AND(N24&gt;=TGT_MIN,N24&lt;=TGT_MAX),IF(P24="着手済","△","◎"),"✕"))))</f>
        <v/>
      </c>
      <c r="F24" s="13" t="n"/>
      <c r="G24" s="13" t="inlineStr">
        <is>
          <t>不明</t>
        </is>
      </c>
      <c r="H24" s="15" t="n"/>
      <c r="I24" s="15" t="inlineStr">
        <is>
          <t>不明</t>
        </is>
      </c>
      <c r="J24" s="15" t="inlineStr">
        <is>
          <t>未確認</t>
        </is>
      </c>
      <c r="K24" s="13" t="n"/>
      <c r="L24" s="13" t="n"/>
      <c r="M24" s="13" t="inlineStr">
        <is>
          <t>不明</t>
        </is>
      </c>
      <c r="N24" s="15" t="n"/>
      <c r="O24" s="15" t="inlineStr">
        <is>
          <t>不明</t>
        </is>
      </c>
      <c r="P24" s="15" t="inlineStr">
        <is>
          <t>未確認</t>
        </is>
      </c>
      <c r="Q24" s="13" t="n"/>
      <c r="R24" s="13" t="inlineStr">
        <is>
          <t>交通：町名検索・町HP内検索で地域公共交通計画は見当たらず（都市計画マスタープラン案R7.2に公共交通の記述あり https://www.town.itayanagi.aomori.jp/administration/salary/files/toshimasu.pdf）。なお青森県地域公共交通計画（R5〜R9、県全域）は県計画として全市町村を対象。環境基本計画は町/村名検索・公式サイト内検索で見当たらず（計画なしの確証はないため未確認）。 【追加調査 2026-10】環境：町名検索・町サイト限定検索で環境基本計画・温対実行計画・環境基本条例いずれもヒットなし（地域再生計画の汚水処理関連のみ）。計画なしの可能性高いが確証なく未確認。確認日2026-10-02</t>
        </is>
      </c>
      <c r="S24" s="20" t="inlineStr">
        <is>
          <t>未調査</t>
        </is>
      </c>
      <c r="T24" s="13" t="inlineStr">
        <is>
          <t>未掲載</t>
        </is>
      </c>
    </row>
    <row r="25" ht="225" customHeight="1">
      <c r="A25" s="13" t="n">
        <v>22</v>
      </c>
      <c r="B25" s="13" t="inlineStr">
        <is>
          <t>鶴田町</t>
        </is>
      </c>
      <c r="C25" s="14">
        <f>IF(OR(D25="◎",E25="◎"),"◎ 営業",IF(OR(D25="△",E25="△"),"△ 着手済・要確認",IF(OR(D25="？",E25="？"),"？ 期間要確認","✕ 対象外")))</f>
        <v/>
      </c>
      <c r="D25" s="15">
        <f>IF(J25="計画なし","－",IF(J25="策定済","✕",IF(H25="","？",IF(AND(H25&gt;=TGT_MIN,H25&lt;=TGT_MAX),IF(J25="着手済","△","◎"),"✕"))))</f>
        <v/>
      </c>
      <c r="E25" s="15">
        <f>IF(P25="計画なし","－",IF(P25="策定済","✕",IF(N25="","？",IF(AND(N25&gt;=TGT_MIN,N25&lt;=TGT_MAX),IF(P25="着手済","△","◎"),"✕"))))</f>
        <v/>
      </c>
      <c r="F25" s="13" t="n"/>
      <c r="G25" s="13" t="inlineStr">
        <is>
          <t>不明</t>
        </is>
      </c>
      <c r="H25" s="15" t="n"/>
      <c r="I25" s="15" t="inlineStr">
        <is>
          <t>不明</t>
        </is>
      </c>
      <c r="J25" s="15" t="inlineStr">
        <is>
          <t>未確認</t>
        </is>
      </c>
      <c r="K25" s="13" t="n"/>
      <c r="L25" s="13" t="n"/>
      <c r="M25" s="13" t="inlineStr">
        <is>
          <t>不明</t>
        </is>
      </c>
      <c r="N25" s="15" t="n"/>
      <c r="O25" s="15" t="inlineStr">
        <is>
          <t>不明</t>
        </is>
      </c>
      <c r="P25" s="15" t="inlineStr">
        <is>
          <t>計画なし</t>
        </is>
      </c>
      <c r="Q25" s="13" t="n"/>
      <c r="R25" s="13" t="inlineStr">
        <is>
          <t>交通：町名検索・町HP内検索で地域公共交通計画は見当たらず（各種計画ページ https://www.town.tsuruta.lg.jp/syoukai/syoukai-kakusyu/index.html に該当表示なし、要目視確認）。なお青森県地域公共交通計画（R5〜R9、県全域）は県計画として全市町村を対象。環境基本計画は町/村名検索・公式サイト内検索で見当たらず（計画なしの確証はないため未確認）。 【追加調査 2026-10】環境：町名検索・町サイト限定検索で環境基本計画は見当たらず。各種計画ページ https://www.town.tsuruta.lg.jp/syoukai/syoukai-kakusyu/index.html には鶴田町地域脱炭素実行計画（温対法21条4項の区域施策編・気候変動適応計画兼ねる、R7〜R12、2025年4月策定） https://www.town.tsuruta.lg.jp/info/document/jikko_keikaku.pdf が掲載（区域施策編のみ）。ページはWebFetchブロックで目視未了。確認日2026-10-02</t>
        </is>
      </c>
      <c r="S25" s="20" t="inlineStr">
        <is>
          <t>環境のみ調査</t>
        </is>
      </c>
      <c r="T25" s="13" t="inlineStr">
        <is>
          <t>未掲載</t>
        </is>
      </c>
    </row>
    <row r="26" ht="290" customHeight="1">
      <c r="A26" s="13" t="n">
        <v>23</v>
      </c>
      <c r="B26" s="13" t="inlineStr">
        <is>
          <t>中泊町</t>
        </is>
      </c>
      <c r="C26" s="14">
        <f>IF(OR(D26="◎",E26="◎"),"◎ 営業",IF(OR(D26="△",E26="△"),"△ 着手済・要確認",IF(OR(D26="？",E26="？"),"？ 期間要確認","✕ 対象外")))</f>
        <v/>
      </c>
      <c r="D26" s="15">
        <f>IF(J26="計画なし","－",IF(J26="策定済","✕",IF(H26="","？",IF(AND(H26&gt;=TGT_MIN,H26&lt;=TGT_MAX),IF(J26="着手済","△","◎"),"✕"))))</f>
        <v/>
      </c>
      <c r="E26" s="15">
        <f>IF(P26="計画なし","－",IF(P26="策定済","✕",IF(N26="","？",IF(AND(N26&gt;=TGT_MIN,N26&lt;=TGT_MAX),IF(P26="着手済","△","◎"),"✕"))))</f>
        <v/>
      </c>
      <c r="F26" s="13" t="inlineStr">
        <is>
          <t>中泊町地域公共交通計画</t>
        </is>
      </c>
      <c r="G26" s="13" t="inlineStr">
        <is>
          <t>R5〜R9</t>
        </is>
      </c>
      <c r="H26" s="15" t="n">
        <v>9</v>
      </c>
      <c r="I26" s="15" t="inlineStr">
        <is>
          <t>確認済</t>
        </is>
      </c>
      <c r="J26" s="15" t="inlineStr">
        <is>
          <t>未確認</t>
        </is>
      </c>
      <c r="K26" s="16" t="inlineStr">
        <is>
          <t>https://www.town.nakadomari.lg.jp/material/files/group/3/koutuukeikakur6.pdf</t>
        </is>
      </c>
      <c r="L26" s="13" t="n"/>
      <c r="M26" s="13" t="inlineStr">
        <is>
          <t>不明</t>
        </is>
      </c>
      <c r="N26" s="15" t="n"/>
      <c r="O26" s="15" t="inlineStr">
        <is>
          <t>不明</t>
        </is>
      </c>
      <c r="P26" s="15" t="inlineStr">
        <is>
          <t>計画なし</t>
        </is>
      </c>
      <c r="Q26" s="13" t="n"/>
      <c r="R26" s="13" t="inlineStr">
        <is>
          <t>交通：計画書表紙「令和5年4月」、計画ページ https://www.town.nakadomari.lg.jp/soshikikarasagasu/sogosenryakuka/gyomuannai/5/1/1/4311.html 。ファイル名にr6とあり令和6年に改訂の可能性。期間は未確認で5年と仮定しR5〜R9推定。環境基本計画は町/村名検索・公式サイト内検索で見当たらず（計画なしの確証はないため未確認）。 【ファクトチェック 2026-10-01: 正しい】確認期間: R5〜R9／次期: 確認できず（町のプロポーザル一覧に交通計画関連は見当たらず）／根拠: https://www.town.nakadomari.lg.jp/soshikikarasagasu/sogosenryakuka/gyomuannai/5/1/1/4311.html 【追加調査 2026-10】環境：町名検索・町サイト限定検索で環境基本計画は見当たらず。中泊町地球温暖化対策実行計画（事務事業編・区域施策編）、再エネ導入戦略、NAKAZERO共創アクション（脱炭素行動計画、R8.4策定、脱炭素先行地域選定） https://www.town.nakadomari.lg.jp/soshikikarasagasu/sogosenryakuka/gyomuannai/tikyuuondankataisaku/5369.html のみ（区域施策編のみ）。確認日2026-10-02</t>
        </is>
      </c>
      <c r="S26" s="17" t="inlineStr">
        <is>
          <t>調査済</t>
        </is>
      </c>
      <c r="T26" s="13" t="inlineStr">
        <is>
          <t>掲載</t>
        </is>
      </c>
      <c r="U26" s="21" t="inlineStr">
        <is>
          <t>→メモ</t>
        </is>
      </c>
    </row>
    <row r="27" ht="225" customHeight="1">
      <c r="A27" s="13" t="n">
        <v>24</v>
      </c>
      <c r="B27" s="13" t="inlineStr">
        <is>
          <t>野辺地町</t>
        </is>
      </c>
      <c r="C27" s="14">
        <f>IF(OR(D27="◎",E27="◎"),"◎ 営業",IF(OR(D27="△",E27="△"),"△ 着手済・要確認",IF(OR(D27="？",E27="？"),"？ 期間要確認","✕ 対象外")))</f>
        <v/>
      </c>
      <c r="D27" s="15">
        <f>IF(J27="計画なし","－",IF(J27="策定済","✕",IF(H27="","？",IF(AND(H27&gt;=TGT_MIN,H27&lt;=TGT_MAX),IF(J27="着手済","△","◎"),"✕"))))</f>
        <v/>
      </c>
      <c r="E27" s="15">
        <f>IF(P27="計画なし","－",IF(P27="策定済","✕",IF(N27="","？",IF(AND(N27&gt;=TGT_MIN,N27&lt;=TGT_MAX),IF(P27="着手済","△","◎"),"✕"))))</f>
        <v/>
      </c>
      <c r="F27" s="13" t="n"/>
      <c r="G27" s="13" t="inlineStr">
        <is>
          <t>不明</t>
        </is>
      </c>
      <c r="H27" s="15" t="n"/>
      <c r="I27" s="15" t="inlineStr">
        <is>
          <t>不明</t>
        </is>
      </c>
      <c r="J27" s="15" t="inlineStr">
        <is>
          <t>未確認</t>
        </is>
      </c>
      <c r="K27" s="13" t="n"/>
      <c r="L27" s="13" t="n"/>
      <c r="M27" s="13" t="inlineStr">
        <is>
          <t>不明</t>
        </is>
      </c>
      <c r="N27" s="15" t="n"/>
      <c r="O27" s="15" t="inlineStr">
        <is>
          <t>不明</t>
        </is>
      </c>
      <c r="P27" s="15" t="inlineStr">
        <is>
          <t>未確認</t>
        </is>
      </c>
      <c r="Q27" s="13" t="n"/>
      <c r="R27" s="13" t="inlineStr">
        <is>
          <t>交通・環境とも町単独計画は検索で確認できず（町HP「まちの計画」 https://www.town.noheji.aomori.jp/life/chosei/machidukuri/machi-keikaku は存在するが内容未確認、町サイトは取得不可）。地域間幹線系統確保維持費補助金交付要綱あり https://www.town.noheji.aomori.jp/reiki_int/reiki_honbun/c041RG00000724.html 。改定作業の情報なし。 【追加調査 2026-10】環境：町名検索・町サイト限定検索で環境基本計画・温対実行計画・環境基本条例いずれも見当たらず（ヒットは地域防災計画・過疎計画R3〜R7等。過疎計画内に温暖化対策の記述あり https://www.town.noheji.aomori.jp/application/files/8816/4030/5415/ebdf28da23a799a96da8885110e20596.pdf ）。町サイトWebFetch不可。確証なく未確認。確認日2026-10-02</t>
        </is>
      </c>
      <c r="S27" s="20" t="inlineStr">
        <is>
          <t>未調査</t>
        </is>
      </c>
      <c r="T27" s="13" t="inlineStr">
        <is>
          <t>未掲載</t>
        </is>
      </c>
    </row>
    <row r="28" ht="199" customHeight="1">
      <c r="A28" s="13" t="n">
        <v>25</v>
      </c>
      <c r="B28" s="13" t="inlineStr">
        <is>
          <t>七戸町</t>
        </is>
      </c>
      <c r="C28" s="14">
        <f>IF(OR(D28="◎",E28="◎"),"◎ 営業",IF(OR(D28="△",E28="△"),"△ 着手済・要確認",IF(OR(D28="？",E28="？"),"？ 期間要確認","✕ 対象外")))</f>
        <v/>
      </c>
      <c r="D28" s="15">
        <f>IF(J28="計画なし","－",IF(J28="策定済","✕",IF(H28="","？",IF(AND(H28&gt;=TGT_MIN,H28&lt;=TGT_MAX),IF(J28="着手済","△","◎"),"✕"))))</f>
        <v/>
      </c>
      <c r="E28" s="15">
        <f>IF(P28="計画なし","－",IF(P28="策定済","✕",IF(N28="","？",IF(AND(N28&gt;=TGT_MIN,N28&lt;=TGT_MAX),IF(P28="着手済","△","◎"),"✕"))))</f>
        <v/>
      </c>
      <c r="F28" s="13" t="inlineStr">
        <is>
          <t>七戸町地域公共交通網形成計画</t>
        </is>
      </c>
      <c r="G28" s="13" t="inlineStr">
        <is>
          <t>不明</t>
        </is>
      </c>
      <c r="H28" s="15" t="n"/>
      <c r="I28" s="15" t="inlineStr">
        <is>
          <t>不明</t>
        </is>
      </c>
      <c r="J28" s="15" t="inlineStr">
        <is>
          <t>未確認</t>
        </is>
      </c>
      <c r="K28" s="16" t="inlineStr">
        <is>
          <t>https://www.town.shichinohe.lg.jp/gyosei/keikaku/kurashi/post-197.html</t>
        </is>
      </c>
      <c r="L28" s="13" t="n"/>
      <c r="M28" s="13" t="inlineStr">
        <is>
          <t>不明</t>
        </is>
      </c>
      <c r="N28" s="15" t="n"/>
      <c r="O28" s="15" t="inlineStr">
        <is>
          <t>不明</t>
        </is>
      </c>
      <c r="P28" s="15" t="inlineStr">
        <is>
          <t>計画なし</t>
        </is>
      </c>
      <c r="Q28" s="13" t="n"/>
      <c r="R28" s="13" t="inlineStr">
        <is>
          <t>網形成計画（策定支援プロポ: http://www.town.shichinohe.lg.jp/jigyo/nyuusatsu/post-65.html）。期間未確認で既に期限切れの可能性、後継の地域公共交通計画は未確認（H21に地域公共交通会議設置・総合連携計画策定の経緯あり）。環境基本計画は確認できず、関連として地域省エネルギー重点ビジョン（H22）あり（計画なしは弱い根拠）。 環境基本計画は検索で確認できず（計画なしの確証なし）。 【追加調査 2026-10】環境：町名検索・町サイト限定検索・条例検索で環境基本計画/環境基本条例は見当たらず。七戸町地球温暖化対策実行計画（区域施策編、令和6年3月） https://www.town.shichinohe.lg.jp/gyosei/2024/d97c0d43297ff492dc72aae03439179b.pdf が町政情報に掲載（区域施策編のみ）。他に地域省エネルギー重点ビジョン（H22）。確認日2026-10-02</t>
        </is>
      </c>
      <c r="S28" s="17" t="inlineStr">
        <is>
          <t>調査済</t>
        </is>
      </c>
      <c r="T28" s="19" t="inlineStr">
        <is>
          <t>掲載／期間満了</t>
        </is>
      </c>
    </row>
    <row r="29" ht="186" customHeight="1">
      <c r="A29" s="13" t="n">
        <v>26</v>
      </c>
      <c r="B29" s="13" t="inlineStr">
        <is>
          <t>六戸町</t>
        </is>
      </c>
      <c r="C29" s="14">
        <f>IF(OR(D29="◎",E29="◎"),"◎ 営業",IF(OR(D29="△",E29="△"),"△ 着手済・要確認",IF(OR(D29="？",E29="？"),"？ 期間要確認","✕ 対象外")))</f>
        <v/>
      </c>
      <c r="D29" s="15">
        <f>IF(J29="計画なし","－",IF(J29="策定済","✕",IF(H29="","？",IF(AND(H29&gt;=TGT_MIN,H29&lt;=TGT_MAX),IF(J29="着手済","△","◎"),"✕"))))</f>
        <v/>
      </c>
      <c r="E29" s="15">
        <f>IF(P29="計画なし","－",IF(P29="策定済","✕",IF(N29="","？",IF(AND(N29&gt;=TGT_MIN,N29&lt;=TGT_MAX),IF(P29="着手済","△","◎"),"✕"))))</f>
        <v/>
      </c>
      <c r="F29" s="13" t="n"/>
      <c r="G29" s="13" t="inlineStr">
        <is>
          <t>不明</t>
        </is>
      </c>
      <c r="H29" s="15" t="n"/>
      <c r="I29" s="15" t="inlineStr">
        <is>
          <t>不明</t>
        </is>
      </c>
      <c r="J29" s="15" t="inlineStr">
        <is>
          <t>着手済</t>
        </is>
      </c>
      <c r="K29" s="13" t="n"/>
      <c r="L29" s="13" t="n"/>
      <c r="M29" s="13" t="inlineStr">
        <is>
          <t>不明</t>
        </is>
      </c>
      <c r="N29" s="15" t="n"/>
      <c r="O29" s="15" t="inlineStr">
        <is>
          <t>不明</t>
        </is>
      </c>
      <c r="P29" s="15" t="inlineStr">
        <is>
          <t>未確認</t>
        </is>
      </c>
      <c r="Q29" s="13" t="n"/>
      <c r="R29" s="13" t="inlineStr">
        <is>
          <t>交通計画は未確認だが、2026年8月31日に「交通まちづくりワークショップ」開催告知（町バス利用者・学生・保護者・事業者対象）: https://www.town.rokunohe.aomori.jp/docs/2026083100015 。地域公共交通計画策定に向けた作業と推定（計画名・プロポは未確認）。環境基本計画・温対計画は検索で見当たらず。 【追加調査 2026-10】環境：町名検索・町サイト限定検索で環境基本計画・温対実行計画・環境基本条例いずれも見当たらず（公共施設等総合管理計画H29等のみ https://www.town.rokunohe.aomori.jp/file/chousei/shisaku/kokyoshisetsusougoukanriplan/kokyoshisetsusougoukanriplan.pdf ）。確証なく未確認。確認日2026-10-02</t>
        </is>
      </c>
      <c r="S29" s="20" t="inlineStr">
        <is>
          <t>未調査</t>
        </is>
      </c>
      <c r="T29" s="13" t="inlineStr">
        <is>
          <t>未掲載</t>
        </is>
      </c>
    </row>
    <row r="30" ht="264" customHeight="1">
      <c r="A30" s="13" t="n">
        <v>27</v>
      </c>
      <c r="B30" s="13" t="inlineStr">
        <is>
          <t>横浜町</t>
        </is>
      </c>
      <c r="C30" s="14">
        <f>IF(OR(D30="◎",E30="◎"),"◎ 営業",IF(OR(D30="△",E30="△"),"△ 着手済・要確認",IF(OR(D30="？",E30="？"),"？ 期間要確認","✕ 対象外")))</f>
        <v/>
      </c>
      <c r="D30" s="15">
        <f>IF(J30="計画なし","－",IF(J30="策定済","✕",IF(H30="","？",IF(AND(H30&gt;=TGT_MIN,H30&lt;=TGT_MAX),IF(J30="着手済","△","◎"),"✕"))))</f>
        <v/>
      </c>
      <c r="E30" s="15">
        <f>IF(P30="計画なし","－",IF(P30="策定済","✕",IF(N30="","？",IF(AND(N30&gt;=TGT_MIN,N30&lt;=TGT_MAX),IF(P30="着手済","△","◎"),"✕"))))</f>
        <v/>
      </c>
      <c r="F30" s="13" t="n"/>
      <c r="G30" s="13" t="inlineStr">
        <is>
          <t>不明</t>
        </is>
      </c>
      <c r="H30" s="15" t="n"/>
      <c r="I30" s="15" t="inlineStr">
        <is>
          <t>不明</t>
        </is>
      </c>
      <c r="J30" s="15" t="inlineStr">
        <is>
          <t>未確認</t>
        </is>
      </c>
      <c r="K30" s="13" t="n"/>
      <c r="L30" s="13" t="n"/>
      <c r="M30" s="13" t="inlineStr">
        <is>
          <t>不明</t>
        </is>
      </c>
      <c r="N30" s="15" t="n"/>
      <c r="O30" s="15" t="inlineStr">
        <is>
          <t>不明</t>
        </is>
      </c>
      <c r="P30" s="15" t="inlineStr">
        <is>
          <t>未確認</t>
        </is>
      </c>
      <c r="Q30" s="13" t="n"/>
      <c r="R30" s="13" t="inlineStr">
        <is>
          <t>町単独の地域公共交通計画は確認できず。下北地域公共交通計画（2025年3月策定、下北地域公共交通総合連携協議会）の対象はむつ市・大間町・東通村・風間浦村・佐井村の5市町村で横浜町は含まれない（むつ市資料 https://www.city.mutsu.lg.jp/government/katsudou/kyoudou/files/04kotsu.pdf で確認）。下北半島都市圏広域立地適正化方針（R5.8）には含まれる。町HPに2026-04-10付PDFあり内容未確認 https://www.town.yokohama.lg.jp/index.cfm/6,9299,c,html/9299/20260410-143501.pdf 。環境基本計画・区域施策編も検索で見当たらず（横浜市との再エネ連携協定はあり）。 【追加調査 2026-10】環境：環境基本計画は町名検索・町サイト(town.yokohama.lg.jp)限定検索ともヒットせず。町サイトではゼロカーボンシティ宣言ページに地球温暖化対策実行計画（事務事業編、R6.3策定）と、今後区域施策編を策定予定との記載のみ https://www.town.yokohama.lg.jp/index.cfm/6,11904,18,194,html 。環境基本計画の有無は断定できず未確認のまま。（確認日2026-10-02）</t>
        </is>
      </c>
      <c r="S30" s="20" t="inlineStr">
        <is>
          <t>未調査</t>
        </is>
      </c>
      <c r="T30" s="13" t="inlineStr">
        <is>
          <t>未掲載</t>
        </is>
      </c>
    </row>
    <row r="31" ht="290" customHeight="1">
      <c r="A31" s="13" t="n">
        <v>28</v>
      </c>
      <c r="B31" s="13" t="inlineStr">
        <is>
          <t>東北町</t>
        </is>
      </c>
      <c r="C31" s="14">
        <f>IF(OR(D31="◎",E31="◎"),"◎ 営業",IF(OR(D31="△",E31="△"),"△ 着手済・要確認",IF(OR(D31="？",E31="？"),"？ 期間要確認","✕ 対象外")))</f>
        <v/>
      </c>
      <c r="D31" s="15">
        <f>IF(J31="計画なし","－",IF(J31="策定済","✕",IF(H31="","？",IF(AND(H31&gt;=TGT_MIN,H31&lt;=TGT_MAX),IF(J31="着手済","△","◎"),"✕"))))</f>
        <v/>
      </c>
      <c r="E31" s="15">
        <f>IF(P31="計画なし","－",IF(P31="策定済","✕",IF(N31="","？",IF(AND(N31&gt;=TGT_MIN,N31&lt;=TGT_MAX),IF(P31="着手済","△","◎"),"✕"))))</f>
        <v/>
      </c>
      <c r="F31" s="13" t="n"/>
      <c r="G31" s="13" t="inlineStr">
        <is>
          <t>不明</t>
        </is>
      </c>
      <c r="H31" s="15" t="n"/>
      <c r="I31" s="15" t="inlineStr">
        <is>
          <t>不明</t>
        </is>
      </c>
      <c r="J31" s="15" t="inlineStr">
        <is>
          <t>未確認</t>
        </is>
      </c>
      <c r="K31" s="13" t="n"/>
      <c r="L31" s="13" t="n"/>
      <c r="M31" s="13" t="inlineStr">
        <is>
          <t>不明</t>
        </is>
      </c>
      <c r="N31" s="15" t="n"/>
      <c r="O31" s="15" t="inlineStr">
        <is>
          <t>不明</t>
        </is>
      </c>
      <c r="P31" s="15" t="inlineStr">
        <is>
          <t>計画なし</t>
        </is>
      </c>
      <c r="Q31" s="13" t="n"/>
      <c r="R31" s="13" t="inlineStr">
        <is>
          <t>東北町地域公共交通会議あり（会議録 https://www.town.tohoku.lg.jp/chousei/info/info_yakuba_03-54.html ）。地域公共交通計画の有無は検索で確認できず（東北運輸局の計画一覧PDF https://wwwtb.mlit.go.jp/tohoku/content/000338501.pdf がヒットしたが中身未確認）。環境基本計画も見当たらず、関連は「小川原湖環境再生」計画（地域再生計画、汚水処理）程度。第2期まち・ひと・しごと創生推進計画はR8.4〜R13.3。 【追加調査 2026-10】環境：町サイト限定検索で環境基本計画はヒットせず、代わりに東北町地球温暖化対策実行計画（区域施策編）（計画期間2026〜2035＝R8〜R17、2030年度50%削減・2050実質ゼロ）の策定業務プロポーザル資料・計画ページのみ（区域施策編で対応）。 https://www.town.tohoku.lg.jp/chousei/info/info_yakuba_09-42.html 、仕様書 https://www.town.tohoku.lg.jp/chousei/info/file/info_yakuba_09-29-02.pdf 。根拠は検索結果ベースでやや弱い。（確認日2026-10-02） 根拠: 計画期間は、2026（令和8）年度から2035（令和17）年度までの10年間（区域施策編・検索要約）</t>
        </is>
      </c>
      <c r="S31" s="20" t="inlineStr">
        <is>
          <t>環境のみ調査</t>
        </is>
      </c>
      <c r="T31" s="13" t="inlineStr">
        <is>
          <t>未掲載</t>
        </is>
      </c>
    </row>
    <row r="32" ht="225" customHeight="1">
      <c r="A32" s="13" t="n">
        <v>29</v>
      </c>
      <c r="B32" s="13" t="inlineStr">
        <is>
          <t>六ヶ所村</t>
        </is>
      </c>
      <c r="C32" s="14">
        <f>IF(OR(D32="◎",E32="◎"),"◎ 営業",IF(OR(D32="△",E32="△"),"△ 着手済・要確認",IF(OR(D32="？",E32="？"),"？ 期間要確認","✕ 対象外")))</f>
        <v/>
      </c>
      <c r="D32" s="15">
        <f>IF(J32="計画なし","－",IF(J32="策定済","✕",IF(H32="","？",IF(AND(H32&gt;=TGT_MIN,H32&lt;=TGT_MAX),IF(J32="着手済","△","◎"),"✕"))))</f>
        <v/>
      </c>
      <c r="E32" s="15">
        <f>IF(P32="計画なし","－",IF(P32="策定済","✕",IF(N32="","？",IF(AND(N32&gt;=TGT_MIN,N32&lt;=TGT_MAX),IF(P32="着手済","△","◎"),"✕"))))</f>
        <v/>
      </c>
      <c r="F32" s="13" t="inlineStr">
        <is>
          <t>六ヶ所村地域公共交通計画</t>
        </is>
      </c>
      <c r="G32" s="13" t="inlineStr">
        <is>
          <t>R7〜（終期不明）</t>
        </is>
      </c>
      <c r="H32" s="15" t="n"/>
      <c r="I32" s="15" t="inlineStr">
        <is>
          <t>不明</t>
        </is>
      </c>
      <c r="J32" s="15" t="inlineStr">
        <is>
          <t>策定済</t>
        </is>
      </c>
      <c r="K32" s="16" t="inlineStr">
        <is>
          <t>https://www.rokkasho.jp/index.cfm/14,19918,c,html/19918/20250620-120455.pdf</t>
        </is>
      </c>
      <c r="L32" s="13" t="n"/>
      <c r="M32" s="13" t="inlineStr">
        <is>
          <t>不明</t>
        </is>
      </c>
      <c r="N32" s="15" t="n"/>
      <c r="O32" s="15" t="inlineStr">
        <is>
          <t>不明</t>
        </is>
      </c>
      <c r="P32" s="15" t="inlineStr">
        <is>
          <t>計画なし</t>
        </is>
      </c>
      <c r="Q32" s="13" t="n"/>
      <c r="R32" s="13" t="inlineStr">
        <is>
          <t>R7.3策定（素案住民意見聴取後）。計画ページ https://www.rokkasho.jp/index.cfm/11,19571,31,177,html 。R7.6に計画に基づく再編・見直し検討及び実証運行支援業務の公募型プロポーザル実施 https://www.rokkasho.jp/index.cfm/14,19918,31,177,html 。環境基本計画は検索で見当たらず（関連: 水環境保全計画、地域新エネルギービジョン、バイオマスタウン構想）。 【追加調査 2026-10】環境：村サイト限定検索で環境基本計画はヒットせず。代わりに六ヶ所村地球温暖化対策実行計画（区域施策編）（R6.3策定、R6〜R15、ゼロカーボンシティ宣言R4.12）http://www.rokkasho.jp/index.cfm/10,17954,31,124,html 、新エネルギー推進計画、水環境保全計画あり。区域施策編等の個別計画で対応と判断（根拠は検索結果ベース）。（確認日2026-10-02） 根拠: 区域施策編の計画期間 令和6年度～令和15年度（検索要約）</t>
        </is>
      </c>
      <c r="S32" s="17" t="inlineStr">
        <is>
          <t>調査済</t>
        </is>
      </c>
      <c r="T32" s="13" t="inlineStr">
        <is>
          <t>掲載</t>
        </is>
      </c>
    </row>
    <row r="33" ht="173" customHeight="1">
      <c r="A33" s="13" t="n">
        <v>30</v>
      </c>
      <c r="B33" s="13" t="inlineStr">
        <is>
          <t>おいらせ町</t>
        </is>
      </c>
      <c r="C33" s="14">
        <f>IF(OR(D33="◎",E33="◎"),"◎ 営業",IF(OR(D33="△",E33="△"),"△ 着手済・要確認",IF(OR(D33="？",E33="？"),"？ 期間要確認","✕ 対象外")))</f>
        <v/>
      </c>
      <c r="D33" s="15">
        <f>IF(J33="計画なし","－",IF(J33="策定済","✕",IF(H33="","？",IF(AND(H33&gt;=TGT_MIN,H33&lt;=TGT_MAX),IF(J33="着手済","△","◎"),"✕"))))</f>
        <v/>
      </c>
      <c r="E33" s="15">
        <f>IF(P33="計画なし","－",IF(P33="策定済","✕",IF(N33="","？",IF(AND(N33&gt;=TGT_MIN,N33&lt;=TGT_MAX),IF(P33="着手済","△","◎"),"✕"))))</f>
        <v/>
      </c>
      <c r="F33" s="13" t="inlineStr">
        <is>
          <t>八戸圏域地域公共交通計画（八戸圏域8市町村共同）</t>
        </is>
      </c>
      <c r="G33" s="13" t="inlineStr">
        <is>
          <t>R5〜R10</t>
        </is>
      </c>
      <c r="H33" s="15" t="n">
        <v>10</v>
      </c>
      <c r="I33" s="15" t="inlineStr">
        <is>
          <t>確認済</t>
        </is>
      </c>
      <c r="J33" s="15" t="inlineStr">
        <is>
          <t>未確認</t>
        </is>
      </c>
      <c r="K33" s="16" t="inlineStr">
        <is>
          <t>https://wwwtb.mlit.go.jp/tohoku/content/000181287.pdf</t>
        </is>
      </c>
      <c r="L33" s="13" t="n"/>
      <c r="M33" s="13" t="inlineStr">
        <is>
          <t>不明</t>
        </is>
      </c>
      <c r="N33" s="15" t="n"/>
      <c r="O33" s="15" t="inlineStr">
        <is>
          <t>不明</t>
        </is>
      </c>
      <c r="P33" s="15" t="inlineStr">
        <is>
          <t>未確認</t>
        </is>
      </c>
      <c r="Q33" s="13" t="n"/>
      <c r="R33" s="13" t="inlineStr">
        <is>
          <t>交通計画は八戸圏域8市町村の圏域共同計画（R5〜R10）。環境基本計画は町名検索・ゼロカーボン検索とも該当なし（地域再生計画等のみヒット）。区域施策編も未確認。 【追加調査 2026-10】環境：町名検索・町サイト限定検索とも環境基本計画はヒットせず。町サイトでは第2次総合計画後期基本計画（R6〜R10）https://www.town.oirase.aomori.jp/uploaded/attachment/22191.pdf の環境保全施策、都市計画MP、地球温暖化対策実行計画（事務事業編）、自然・地域と再生可能エネルギー共生審議会 https://www.town.oirase.aomori.jp/soshiki/1232/kanykoukyousei.html のみ。区域施策編も確認できず。（確認日2026-10-02）</t>
        </is>
      </c>
      <c r="S33" s="20" t="inlineStr">
        <is>
          <t>交通のみ調査</t>
        </is>
      </c>
      <c r="T33" s="13" t="inlineStr">
        <is>
          <t>掲載（広域：八戸圏域）</t>
        </is>
      </c>
    </row>
    <row r="34" ht="147" customHeight="1">
      <c r="A34" s="13" t="n">
        <v>31</v>
      </c>
      <c r="B34" s="13" t="inlineStr">
        <is>
          <t>大間町</t>
        </is>
      </c>
      <c r="C34" s="14">
        <f>IF(OR(D34="◎",E34="◎"),"◎ 営業",IF(OR(D34="△",E34="△"),"△ 着手済・要確認",IF(OR(D34="？",E34="？"),"？ 期間要確認","✕ 対象外")))</f>
        <v/>
      </c>
      <c r="D34" s="15">
        <f>IF(J34="計画なし","－",IF(J34="策定済","✕",IF(H34="","？",IF(AND(H34&gt;=TGT_MIN,H34&lt;=TGT_MAX),IF(J34="着手済","△","◎"),"✕"))))</f>
        <v/>
      </c>
      <c r="E34" s="15">
        <f>IF(P34="計画なし","－",IF(P34="策定済","✕",IF(N34="","？",IF(AND(N34&gt;=TGT_MIN,N34&lt;=TGT_MAX),IF(P34="着手済","△","◎"),"✕"))))</f>
        <v/>
      </c>
      <c r="F34" s="13" t="inlineStr">
        <is>
          <t>下北地域公共交通計画（下北地域公共交通総合連携協議会：むつ市・大間町・東通村・風間浦村・佐井村）</t>
        </is>
      </c>
      <c r="G34" s="13" t="inlineStr">
        <is>
          <t>R7〜R11</t>
        </is>
      </c>
      <c r="H34" s="15" t="n">
        <v>11</v>
      </c>
      <c r="I34" s="15" t="inlineStr">
        <is>
          <t>確認済</t>
        </is>
      </c>
      <c r="J34" s="15" t="inlineStr">
        <is>
          <t>策定済</t>
        </is>
      </c>
      <c r="K34" s="16" t="inlineStr">
        <is>
          <t>https://www.city.mutsu.lg.jp/government/katsudou/kyoudou/files/simokitatiikikoukyoukoutuukeikakusoann.pdf</t>
        </is>
      </c>
      <c r="L34" s="13" t="n"/>
      <c r="M34" s="13" t="inlineStr">
        <is>
          <t>不明</t>
        </is>
      </c>
      <c r="N34" s="15" t="n"/>
      <c r="O34" s="15" t="inlineStr">
        <is>
          <t>不明</t>
        </is>
      </c>
      <c r="P34" s="15" t="inlineStr">
        <is>
          <t>未確認</t>
        </is>
      </c>
      <c r="Q34" s="13" t="n"/>
      <c r="R34" s="13" t="inlineStr">
        <is>
          <t>交通計画は下北5市町村の圏域共同計画（2025〜2029＝R7〜R11、R7.3策定）。t_urlはむつ市サイト掲載の素案PDF（確定版URLは検索で見つからず）。環境基本計画・温暖化対策実行計画とも検索でヒットせず。 【追加調査 2026-10】環境：環境基本計画は検索でヒットせず。町サイト(town.ooma.lg.jp)の公表情報一覧に第3次地球温暖化対策実行計画（2024-12-13公表、事務事業編とみられる）、第2次(2019)、第1次(2013)の記載あり https://www.town.ooma.lg.jp/allpub_index.html 。環境基本計画の有無は断定できず。（確認日2026-10-02）</t>
        </is>
      </c>
      <c r="S34" s="20" t="inlineStr">
        <is>
          <t>交通のみ調査</t>
        </is>
      </c>
      <c r="T34" s="13" t="inlineStr">
        <is>
          <t>掲載（広域：下北地域）</t>
        </is>
      </c>
    </row>
    <row r="35" ht="147" customHeight="1">
      <c r="A35" s="13" t="n">
        <v>32</v>
      </c>
      <c r="B35" s="13" t="inlineStr">
        <is>
          <t>東通村</t>
        </is>
      </c>
      <c r="C35" s="14">
        <f>IF(OR(D35="◎",E35="◎"),"◎ 営業",IF(OR(D35="△",E35="△"),"△ 着手済・要確認",IF(OR(D35="？",E35="？"),"？ 期間要確認","✕ 対象外")))</f>
        <v/>
      </c>
      <c r="D35" s="15">
        <f>IF(J35="計画なし","－",IF(J35="策定済","✕",IF(H35="","？",IF(AND(H35&gt;=TGT_MIN,H35&lt;=TGT_MAX),IF(J35="着手済","△","◎"),"✕"))))</f>
        <v/>
      </c>
      <c r="E35" s="15">
        <f>IF(P35="計画なし","－",IF(P35="策定済","✕",IF(N35="","？",IF(AND(N35&gt;=TGT_MIN,N35&lt;=TGT_MAX),IF(P35="着手済","△","◎"),"✕"))))</f>
        <v/>
      </c>
      <c r="F35" s="13" t="inlineStr">
        <is>
          <t>下北地域公共交通計画（下北地域公共交通総合連携協議会：むつ市・大間町・東通村・風間浦村・佐井村）</t>
        </is>
      </c>
      <c r="G35" s="13" t="inlineStr">
        <is>
          <t>R7〜R11</t>
        </is>
      </c>
      <c r="H35" s="15" t="n">
        <v>11</v>
      </c>
      <c r="I35" s="15" t="inlineStr">
        <is>
          <t>確認済</t>
        </is>
      </c>
      <c r="J35" s="15" t="inlineStr">
        <is>
          <t>策定済</t>
        </is>
      </c>
      <c r="K35" s="16" t="inlineStr">
        <is>
          <t>https://www.city.mutsu.lg.jp/government/katsudou/kyoudou/files/simokitatiikikoukyoukoutuukeikakusoann.pdf</t>
        </is>
      </c>
      <c r="L35" s="13" t="n"/>
      <c r="M35" s="13" t="inlineStr">
        <is>
          <t>不明</t>
        </is>
      </c>
      <c r="N35" s="15" t="n"/>
      <c r="O35" s="15" t="inlineStr">
        <is>
          <t>不明</t>
        </is>
      </c>
      <c r="P35" s="15" t="inlineStr">
        <is>
          <t>未確認</t>
        </is>
      </c>
      <c r="Q35" s="13" t="n"/>
      <c r="R35" s="13" t="inlineStr">
        <is>
          <t>交通計画は下北5市町村の圏域共同計画（2025〜2029＝R7〜R11、R7.3策定）。t_urlはむつ市サイト掲載の素案PDF（確定版URLは検索で見つからず）。環境基本計画は検索でヒットせず（原発モニタリング・風力アセス関連のみ）。 【追加調査 2026-10】環境：環境基本計画は検索でヒットせず（原発関連の環境放射線モニタリング基本計画のみ：県 https://www.pref.aomori.lg.jp/soshiki/kikikanri/atom/higashidori-monitoring-keikaku-R0803.pdf ）。村サイト限定検索は結果なし。温暖化対策実行計画も確認できず。（確認日2026-10-02）</t>
        </is>
      </c>
      <c r="S35" s="20" t="inlineStr">
        <is>
          <t>交通のみ調査</t>
        </is>
      </c>
      <c r="T35" s="13" t="inlineStr">
        <is>
          <t>掲載（広域：下北地域）</t>
        </is>
      </c>
    </row>
    <row r="36" ht="225" customHeight="1">
      <c r="A36" s="13" t="n">
        <v>33</v>
      </c>
      <c r="B36" s="13" t="inlineStr">
        <is>
          <t>風間浦村</t>
        </is>
      </c>
      <c r="C36" s="14">
        <f>IF(OR(D36="◎",E36="◎"),"◎ 営業",IF(OR(D36="△",E36="△"),"△ 着手済・要確認",IF(OR(D36="？",E36="？"),"？ 期間要確認","✕ 対象外")))</f>
        <v/>
      </c>
      <c r="D36" s="15">
        <f>IF(J36="計画なし","－",IF(J36="策定済","✕",IF(H36="","？",IF(AND(H36&gt;=TGT_MIN,H36&lt;=TGT_MAX),IF(J36="着手済","△","◎"),"✕"))))</f>
        <v/>
      </c>
      <c r="E36" s="15">
        <f>IF(P36="計画なし","－",IF(P36="策定済","✕",IF(N36="","？",IF(AND(N36&gt;=TGT_MIN,N36&lt;=TGT_MAX),IF(P36="着手済","△","◎"),"✕"))))</f>
        <v/>
      </c>
      <c r="F36" s="13" t="inlineStr">
        <is>
          <t>下北地域公共交通計画（下北地域公共交通総合連携協議会：むつ市・大間町・東通村・風間浦村・佐井村）</t>
        </is>
      </c>
      <c r="G36" s="13" t="inlineStr">
        <is>
          <t>R7〜R11</t>
        </is>
      </c>
      <c r="H36" s="15" t="n">
        <v>11</v>
      </c>
      <c r="I36" s="15" t="inlineStr">
        <is>
          <t>確認済</t>
        </is>
      </c>
      <c r="J36" s="15" t="inlineStr">
        <is>
          <t>策定済</t>
        </is>
      </c>
      <c r="K36" s="16" t="inlineStr">
        <is>
          <t>https://www.city.mutsu.lg.jp/government/katsudou/kyoudou/files/simokitatiikikoukyoukoutuukeikakusoann.pdf</t>
        </is>
      </c>
      <c r="L36" s="13" t="n"/>
      <c r="M36" s="13" t="inlineStr">
        <is>
          <t>不明</t>
        </is>
      </c>
      <c r="N36" s="15" t="n"/>
      <c r="O36" s="15" t="inlineStr">
        <is>
          <t>不明</t>
        </is>
      </c>
      <c r="P36" s="15" t="inlineStr">
        <is>
          <t>未確認</t>
        </is>
      </c>
      <c r="Q36" s="13" t="n"/>
      <c r="R36" s="13" t="inlineStr">
        <is>
          <t>交通計画は下北5市町村の圏域共同計画（2025〜2029＝R7〜R11、R7.3策定）。t_urlはむつ市サイト掲載の素案PDF（確定版URLは検索で見つからず）。環境基本計画・温暖化対策実行計画とも検索でヒットせず。 【追加調査 2026-10】環境：環境基本計画は検索でヒットせず。村サイト(kazamaura.jp)では第2次風間浦村地球温暖化対策実行計画（事務事業編）の2024年度実施状況 https://www.kazamaura.jp/2026/01/27/%E7%AC%AC%EF%BC%92%E6%AC%A1%E9%A2%A8%E9%96%93%E6%B5%A6%E6%9D%91%E5%9C%B0%E7%90%83%E6%B8%A9%E6%9A%96%E5%8C%96%E5%AF%BE%E7%AD%96%E5%AE%9F%E8%A1%8C%E8%A8%88%E7%94%BB%EF%BC%88%E4%BA%8B%E5%8B%99%E4%BA%8B-4/ 、ゼロカーボンシティ宣言（R5.3.1）、ブルーカーボン調査のみ。（確認日2026-10-02）</t>
        </is>
      </c>
      <c r="S36" s="20" t="inlineStr">
        <is>
          <t>交通のみ調査</t>
        </is>
      </c>
      <c r="T36" s="13" t="inlineStr">
        <is>
          <t>掲載（広域：下北地域）</t>
        </is>
      </c>
    </row>
    <row r="37" ht="147" customHeight="1">
      <c r="A37" s="13" t="n">
        <v>34</v>
      </c>
      <c r="B37" s="13" t="inlineStr">
        <is>
          <t>佐井村</t>
        </is>
      </c>
      <c r="C37" s="14">
        <f>IF(OR(D37="◎",E37="◎"),"◎ 営業",IF(OR(D37="△",E37="△"),"△ 着手済・要確認",IF(OR(D37="？",E37="？"),"？ 期間要確認","✕ 対象外")))</f>
        <v/>
      </c>
      <c r="D37" s="15">
        <f>IF(J37="計画なし","－",IF(J37="策定済","✕",IF(H37="","？",IF(AND(H37&gt;=TGT_MIN,H37&lt;=TGT_MAX),IF(J37="着手済","△","◎"),"✕"))))</f>
        <v/>
      </c>
      <c r="E37" s="15">
        <f>IF(P37="計画なし","－",IF(P37="策定済","✕",IF(N37="","？",IF(AND(N37&gt;=TGT_MIN,N37&lt;=TGT_MAX),IF(P37="着手済","△","◎"),"✕"))))</f>
        <v/>
      </c>
      <c r="F37" s="13" t="inlineStr">
        <is>
          <t>下北地域公共交通計画（下北地域公共交通総合連携協議会：むつ市・大間町・東通村・風間浦村・佐井村）</t>
        </is>
      </c>
      <c r="G37" s="13" t="inlineStr">
        <is>
          <t>R7〜R11</t>
        </is>
      </c>
      <c r="H37" s="15" t="n">
        <v>11</v>
      </c>
      <c r="I37" s="15" t="inlineStr">
        <is>
          <t>確認済</t>
        </is>
      </c>
      <c r="J37" s="15" t="inlineStr">
        <is>
          <t>策定済</t>
        </is>
      </c>
      <c r="K37" s="16" t="inlineStr">
        <is>
          <t>https://www.city.mutsu.lg.jp/government/katsudou/kyoudou/files/simokitatiikikoukyoukoutuukeikakusoann.pdf</t>
        </is>
      </c>
      <c r="L37" s="13" t="n"/>
      <c r="M37" s="13" t="inlineStr">
        <is>
          <t>不明</t>
        </is>
      </c>
      <c r="N37" s="15" t="n"/>
      <c r="O37" s="15" t="inlineStr">
        <is>
          <t>不明</t>
        </is>
      </c>
      <c r="P37" s="15" t="inlineStr">
        <is>
          <t>未確認</t>
        </is>
      </c>
      <c r="Q37" s="13" t="n"/>
      <c r="R37" s="13" t="inlineStr">
        <is>
          <t>交通計画は下北5市町村の圏域共同計画（2025〜2029＝R7〜R11、R7.3策定）。t_urlはむつ市サイト掲載の素案PDF（確定版URLは検索で見つからず）。環境基本計画・温暖化対策実行計画とも検索でヒットせず。 【追加調査 2026-10】環境：環境基本計画は検索でヒットせず。村サイト(vill.sai.lg.jp)では脱炭素先行地域（2023.4選定）関連補助金 https://www.vill.sai.lg.jp/status-initiatives/decarbonization/ 、ゼロカーボンシティさい表明、ブルーカーボン推進事業のみ。温暖化対策実行計画の有無も未確認。（確認日2026-10-02）</t>
        </is>
      </c>
      <c r="S37" s="20" t="inlineStr">
        <is>
          <t>交通のみ調査</t>
        </is>
      </c>
      <c r="T37" s="13" t="inlineStr">
        <is>
          <t>掲載（広域：下北地域）</t>
        </is>
      </c>
    </row>
    <row r="38" ht="160" customHeight="1">
      <c r="A38" s="13" t="n">
        <v>35</v>
      </c>
      <c r="B38" s="13" t="inlineStr">
        <is>
          <t>三戸町</t>
        </is>
      </c>
      <c r="C38" s="14">
        <f>IF(OR(D38="◎",E38="◎"),"◎ 営業",IF(OR(D38="△",E38="△"),"△ 着手済・要確認",IF(OR(D38="？",E38="？"),"？ 期間要確認","✕ 対象外")))</f>
        <v/>
      </c>
      <c r="D38" s="15">
        <f>IF(J38="計画なし","－",IF(J38="策定済","✕",IF(H38="","？",IF(AND(H38&gt;=TGT_MIN,H38&lt;=TGT_MAX),IF(J38="着手済","△","◎"),"✕"))))</f>
        <v/>
      </c>
      <c r="E38" s="15">
        <f>IF(P38="計画なし","－",IF(P38="策定済","✕",IF(N38="","？",IF(AND(N38&gt;=TGT_MIN,N38&lt;=TGT_MAX),IF(P38="着手済","△","◎"),"✕"))))</f>
        <v/>
      </c>
      <c r="F38" s="13" t="inlineStr">
        <is>
          <t>八戸圏域地域公共交通計画（八戸圏域8市町村共同）</t>
        </is>
      </c>
      <c r="G38" s="13" t="inlineStr">
        <is>
          <t>R5〜R10</t>
        </is>
      </c>
      <c r="H38" s="15" t="n">
        <v>10</v>
      </c>
      <c r="I38" s="15" t="inlineStr">
        <is>
          <t>確認済</t>
        </is>
      </c>
      <c r="J38" s="15" t="inlineStr">
        <is>
          <t>未確認</t>
        </is>
      </c>
      <c r="K38" s="16" t="inlineStr">
        <is>
          <t>https://wwwtb.mlit.go.jp/tohoku/content/000181287.pdf</t>
        </is>
      </c>
      <c r="L38" s="13" t="n"/>
      <c r="M38" s="13" t="inlineStr">
        <is>
          <t>不明</t>
        </is>
      </c>
      <c r="N38" s="15" t="n"/>
      <c r="O38" s="15" t="inlineStr">
        <is>
          <t>不明</t>
        </is>
      </c>
      <c r="P38" s="15" t="inlineStr">
        <is>
          <t>計画なし</t>
        </is>
      </c>
      <c r="Q38" s="13" t="n"/>
      <c r="R38" s="13" t="inlineStr">
        <is>
          <t>交通計画は八戸圏域8市町村の圏域共同計画（R5〜R10）。環境基本計画・地球温暖化対策実行計画とも検索でヒットせず（地域再生計画・風力アセスのみ）。 【追加調査 2026-10】環境：町名検索・町サイト限定検索とも環境基本計画はヒットせず。代わりに三戸町地球温暖化対策実行計画（事務事業編＋町全体の区域の削減施策を含む、R6〜R12、2030年度58.7%削減）https://www.town.sannohe.aomori.jp/soshiki/soumu/gyouseijouhou/1/4712.html と2050ゼロカーボン宣言。温暖化実行計画で対応と判断（根拠は検索結果ベース）。（確認日2026-10-02） 根拠: 計画期間 令和6年度～令和12年度（温暖化実行計画・検索要約）</t>
        </is>
      </c>
      <c r="S38" s="17" t="inlineStr">
        <is>
          <t>調査済</t>
        </is>
      </c>
      <c r="T38" s="13" t="inlineStr">
        <is>
          <t>掲載（広域：八戸圏域）</t>
        </is>
      </c>
    </row>
    <row r="39" ht="290" customHeight="1">
      <c r="A39" s="13" t="n">
        <v>36</v>
      </c>
      <c r="B39" s="13" t="inlineStr">
        <is>
          <t>五戸町</t>
        </is>
      </c>
      <c r="C39" s="14">
        <f>IF(OR(D39="◎",E39="◎"),"◎ 営業",IF(OR(D39="△",E39="△"),"△ 着手済・要確認",IF(OR(D39="？",E39="？"),"？ 期間要確認","✕ 対象外")))</f>
        <v/>
      </c>
      <c r="D39" s="15">
        <f>IF(J39="計画なし","－",IF(J39="策定済","✕",IF(H39="","？",IF(AND(H39&gt;=TGT_MIN,H39&lt;=TGT_MAX),IF(J39="着手済","△","◎"),"✕"))))</f>
        <v/>
      </c>
      <c r="E39" s="15">
        <f>IF(P39="計画なし","－",IF(P39="策定済","✕",IF(N39="","？",IF(AND(N39&gt;=TGT_MIN,N39&lt;=TGT_MAX),IF(P39="着手済","△","◎"),"✕"))))</f>
        <v/>
      </c>
      <c r="F39" s="13" t="inlineStr">
        <is>
          <t>八戸圏域地域公共交通計画（八戸圏域8市町村共同）</t>
        </is>
      </c>
      <c r="G39" s="13" t="inlineStr">
        <is>
          <t>R5〜R10</t>
        </is>
      </c>
      <c r="H39" s="15" t="n">
        <v>10</v>
      </c>
      <c r="I39" s="15" t="inlineStr">
        <is>
          <t>確認済</t>
        </is>
      </c>
      <c r="J39" s="15" t="inlineStr">
        <is>
          <t>未確認</t>
        </is>
      </c>
      <c r="K39" s="16" t="inlineStr">
        <is>
          <t>https://wwwtb.mlit.go.jp/tohoku/content/000181287.pdf</t>
        </is>
      </c>
      <c r="L39" s="13" t="n"/>
      <c r="M39" s="13" t="inlineStr">
        <is>
          <t>不明</t>
        </is>
      </c>
      <c r="N39" s="15" t="n"/>
      <c r="O39" s="15" t="inlineStr">
        <is>
          <t>不明</t>
        </is>
      </c>
      <c r="P39" s="15" t="inlineStr">
        <is>
          <t>計画なし</t>
        </is>
      </c>
      <c r="Q39" s="13" t="n"/>
      <c r="R39" s="13" t="inlineStr">
        <is>
          <t>交通計画は八戸圏域8市町村の圏域共同計画（R5〜R10）。環境基本計画は検索でヒットせず。代替として五戸町地球温暖化対策実行計画（区域施策編・地域気候変動適応計画兼ねる、R7.3策定、環境省地域脱炭素実現支援事業で作成）あり：https://www.town.gonohe.aomori.jp/chosei/tikyuondankahonpen.pdf （概要版 https://www.town.gonohe.aomori.jp/chosei/tikyuondankagaiyouban.pdf ）。期間は検索結果で確認できず。環境省策定状況 https://www.env.go.jp/policy/local_keikaku/sakutei2/02/02442.html 【追加調査 2026-10】環境：町名検索で環境基本計画はヒットせず、町サイトPDFは五戸町地球温暖化対策実行計画（区域施策編・適応計画兼、R7.3策定、計画期間R7〜R12）https://www.town.gonohe.aomori.jp/chosei/tikyuondankahonpen.pdf 、概要版 https://www.town.gonohe.aomori.jp/chosei/tikyuondankagaiyouban.pdf 、ごみ処理基本計画（R8〜R17）のみ。区域施策編のみと判断。（確認日2026-10-02） 根拠: 令和7（2025）年度から令和12（2030）年度までの6年間（区域施策編概要版・検索要約）</t>
        </is>
      </c>
      <c r="S39" s="17" t="inlineStr">
        <is>
          <t>調査済</t>
        </is>
      </c>
      <c r="T39" s="13" t="inlineStr">
        <is>
          <t>掲載（広域：八戸圏域）</t>
        </is>
      </c>
    </row>
    <row r="40" ht="147" customHeight="1">
      <c r="A40" s="13" t="n">
        <v>37</v>
      </c>
      <c r="B40" s="13" t="inlineStr">
        <is>
          <t>田子町</t>
        </is>
      </c>
      <c r="C40" s="14">
        <f>IF(OR(D40="◎",E40="◎"),"◎ 営業",IF(OR(D40="△",E40="△"),"△ 着手済・要確認",IF(OR(D40="？",E40="？"),"？ 期間要確認","✕ 対象外")))</f>
        <v/>
      </c>
      <c r="D40" s="15">
        <f>IF(J40="計画なし","－",IF(J40="策定済","✕",IF(H40="","？",IF(AND(H40&gt;=TGT_MIN,H40&lt;=TGT_MAX),IF(J40="着手済","△","◎"),"✕"))))</f>
        <v/>
      </c>
      <c r="E40" s="15">
        <f>IF(P40="計画なし","－",IF(P40="策定済","✕",IF(N40="","？",IF(AND(N40&gt;=TGT_MIN,N40&lt;=TGT_MAX),IF(P40="着手済","△","◎"),"✕"))))</f>
        <v/>
      </c>
      <c r="F40" s="13" t="inlineStr">
        <is>
          <t>八戸圏域地域公共交通計画（八戸圏域8市町村共同）</t>
        </is>
      </c>
      <c r="G40" s="13" t="inlineStr">
        <is>
          <t>R5〜R10</t>
        </is>
      </c>
      <c r="H40" s="15" t="n">
        <v>10</v>
      </c>
      <c r="I40" s="15" t="inlineStr">
        <is>
          <t>確認済</t>
        </is>
      </c>
      <c r="J40" s="15" t="inlineStr">
        <is>
          <t>未確認</t>
        </is>
      </c>
      <c r="K40" s="16" t="inlineStr">
        <is>
          <t>https://wwwtb.mlit.go.jp/tohoku/content/000181287.pdf</t>
        </is>
      </c>
      <c r="L40" s="13" t="n"/>
      <c r="M40" s="13" t="inlineStr">
        <is>
          <t>不明</t>
        </is>
      </c>
      <c r="N40" s="15" t="n"/>
      <c r="O40" s="15" t="inlineStr">
        <is>
          <t>不明</t>
        </is>
      </c>
      <c r="P40" s="15" t="inlineStr">
        <is>
          <t>未確認</t>
        </is>
      </c>
      <c r="Q40" s="13" t="n"/>
      <c r="R40" s="13" t="inlineStr">
        <is>
          <t>交通計画は八戸圏域8市町村の圏域共同計画（R5〜R10）。環境基本計画・温暖化対策実行計画とも検索でヒットせず。 【追加調査 2026-10】環境：環境基本計画は町名検索・町サイト限定検索ともヒットせず。町サイト計画ページには田子町総合計画、地球温暖化対策実行計画（事務事業編、H24〜H28と古い）https://www.town.takko.lg.jp/index.cfm/13,234,50,202,html 、森林整備計画等。計画一覧 http://www.town.takko.lg.jp/index.cfm/13,0,50,202,html の全体は未確認のため未確認のまま。（確認日2026-10-02）</t>
        </is>
      </c>
      <c r="S40" s="20" t="inlineStr">
        <is>
          <t>交通のみ調査</t>
        </is>
      </c>
      <c r="T40" s="13" t="inlineStr">
        <is>
          <t>掲載（広域：八戸圏域）</t>
        </is>
      </c>
    </row>
    <row r="41" ht="108" customHeight="1">
      <c r="A41" s="13" t="n">
        <v>38</v>
      </c>
      <c r="B41" s="13" t="inlineStr">
        <is>
          <t>南部町</t>
        </is>
      </c>
      <c r="C41" s="14">
        <f>IF(OR(D41="◎",E41="◎"),"◎ 営業",IF(OR(D41="△",E41="△"),"△ 着手済・要確認",IF(OR(D41="？",E41="？"),"？ 期間要確認","✕ 対象外")))</f>
        <v/>
      </c>
      <c r="D41" s="15">
        <f>IF(J41="計画なし","－",IF(J41="策定済","✕",IF(H41="","？",IF(AND(H41&gt;=TGT_MIN,H41&lt;=TGT_MAX),IF(J41="着手済","△","◎"),"✕"))))</f>
        <v/>
      </c>
      <c r="E41" s="15">
        <f>IF(P41="計画なし","－",IF(P41="策定済","✕",IF(N41="","？",IF(AND(N41&gt;=TGT_MIN,N41&lt;=TGT_MAX),IF(P41="着手済","△","◎"),"✕"))))</f>
        <v/>
      </c>
      <c r="F41" s="13" t="inlineStr">
        <is>
          <t>八戸圏域地域公共交通計画（八戸圏域8市町村共同）</t>
        </is>
      </c>
      <c r="G41" s="13" t="inlineStr">
        <is>
          <t>R5〜R10</t>
        </is>
      </c>
      <c r="H41" s="15" t="n">
        <v>10</v>
      </c>
      <c r="I41" s="15" t="inlineStr">
        <is>
          <t>確認済</t>
        </is>
      </c>
      <c r="J41" s="15" t="inlineStr">
        <is>
          <t>未確認</t>
        </is>
      </c>
      <c r="K41" s="16" t="inlineStr">
        <is>
          <t>https://wwwtb.mlit.go.jp/tohoku/content/000181287.pdf</t>
        </is>
      </c>
      <c r="L41" s="13" t="n"/>
      <c r="M41" s="13" t="inlineStr">
        <is>
          <t>不明</t>
        </is>
      </c>
      <c r="N41" s="15" t="n"/>
      <c r="O41" s="15" t="inlineStr">
        <is>
          <t>不明</t>
        </is>
      </c>
      <c r="P41" s="15" t="inlineStr">
        <is>
          <t>未確認</t>
        </is>
      </c>
      <c r="Q41" s="13" t="n"/>
      <c r="R41" s="13" t="inlineStr">
        <is>
          <t>交通計画は八戸圏域8市町村の圏域共同計画（R5〜R10）。青森県三戸郡南部町。環境基本計画・温暖化対策実行計画とも検索でヒットせず（地域再生計画のみ）。 【追加調査 2026-10】環境：青森県三戸郡南部町（山梨・鳥取の南部町と別）。町サイト(town.aomori-nanbu.lg.jp)限定検索で環境基本計画・区域施策編はヒットせず（議会会議録、公共施設等総合管理計画の脱炭素記載、第2次総合振興計画進捗報告のみ）。（確認日2026-10-02）</t>
        </is>
      </c>
      <c r="S41" s="20" t="inlineStr">
        <is>
          <t>交通のみ調査</t>
        </is>
      </c>
      <c r="T41" s="13" t="inlineStr">
        <is>
          <t>掲載（広域：八戸圏域）</t>
        </is>
      </c>
    </row>
    <row r="42" ht="121" customHeight="1">
      <c r="A42" s="13" t="n">
        <v>39</v>
      </c>
      <c r="B42" s="13" t="inlineStr">
        <is>
          <t>階上町</t>
        </is>
      </c>
      <c r="C42" s="14">
        <f>IF(OR(D42="◎",E42="◎"),"◎ 営業",IF(OR(D42="△",E42="△"),"△ 着手済・要確認",IF(OR(D42="？",E42="？"),"？ 期間要確認","✕ 対象外")))</f>
        <v/>
      </c>
      <c r="D42" s="15">
        <f>IF(J42="計画なし","－",IF(J42="策定済","✕",IF(H42="","？",IF(AND(H42&gt;=TGT_MIN,H42&lt;=TGT_MAX),IF(J42="着手済","△","◎"),"✕"))))</f>
        <v/>
      </c>
      <c r="E42" s="15">
        <f>IF(P42="計画なし","－",IF(P42="策定済","✕",IF(N42="","？",IF(AND(N42&gt;=TGT_MIN,N42&lt;=TGT_MAX),IF(P42="着手済","△","◎"),"✕"))))</f>
        <v/>
      </c>
      <c r="F42" s="13" t="inlineStr">
        <is>
          <t>八戸圏域地域公共交通計画（八戸圏域8市町村共同）</t>
        </is>
      </c>
      <c r="G42" s="13" t="inlineStr">
        <is>
          <t>R5〜R10</t>
        </is>
      </c>
      <c r="H42" s="15" t="n">
        <v>10</v>
      </c>
      <c r="I42" s="15" t="inlineStr">
        <is>
          <t>確認済</t>
        </is>
      </c>
      <c r="J42" s="15" t="inlineStr">
        <is>
          <t>未確認</t>
        </is>
      </c>
      <c r="K42" s="16" t="inlineStr">
        <is>
          <t>https://wwwtb.mlit.go.jp/tohoku/content/000181287.pdf</t>
        </is>
      </c>
      <c r="L42" s="13" t="n"/>
      <c r="M42" s="13" t="inlineStr">
        <is>
          <t>不明</t>
        </is>
      </c>
      <c r="N42" s="15" t="n"/>
      <c r="O42" s="15" t="inlineStr">
        <is>
          <t>不明</t>
        </is>
      </c>
      <c r="P42" s="15" t="inlineStr">
        <is>
          <t>未確認</t>
        </is>
      </c>
      <c r="Q42" s="13" t="n"/>
      <c r="R42" s="13" t="inlineStr">
        <is>
          <t>交通計画は八戸圏域8市町村の圏域共同計画（R5〜R10）。環境基本計画・温暖化対策実行計画・ゼロカーボン関連とも検索でヒットせず。 【追加調査 2026-10】環境：環境基本計画は町名検索・町サイト限定検索ともヒットせず。町サイトでは第2次階上町環境保全率先行動計画（階上町地球温暖化対策推進実行計画、H26.12）https://www.town.hashikami.lg.jp/index.cfm/9,2212,c,html/2212/20200316-154455.pdf と自家消費型太陽光補助のみ。（確認日2026-10-02）</t>
        </is>
      </c>
      <c r="S42" s="20" t="inlineStr">
        <is>
          <t>交通のみ調査</t>
        </is>
      </c>
      <c r="T42" s="13" t="inlineStr">
        <is>
          <t>掲載（広域：八戸圏域）</t>
        </is>
      </c>
    </row>
    <row r="43" ht="121" customHeight="1">
      <c r="A43" s="13" t="n">
        <v>40</v>
      </c>
      <c r="B43" s="13" t="inlineStr">
        <is>
          <t>新郷村</t>
        </is>
      </c>
      <c r="C43" s="14">
        <f>IF(OR(D43="◎",E43="◎"),"◎ 営業",IF(OR(D43="△",E43="△"),"△ 着手済・要確認",IF(OR(D43="？",E43="？"),"？ 期間要確認","✕ 対象外")))</f>
        <v/>
      </c>
      <c r="D43" s="15">
        <f>IF(J43="計画なし","－",IF(J43="策定済","✕",IF(H43="","？",IF(AND(H43&gt;=TGT_MIN,H43&lt;=TGT_MAX),IF(J43="着手済","△","◎"),"✕"))))</f>
        <v/>
      </c>
      <c r="E43" s="15">
        <f>IF(P43="計画なし","－",IF(P43="策定済","✕",IF(N43="","？",IF(AND(N43&gt;=TGT_MIN,N43&lt;=TGT_MAX),IF(P43="着手済","△","◎"),"✕"))))</f>
        <v/>
      </c>
      <c r="F43" s="13" t="inlineStr">
        <is>
          <t>八戸圏域地域公共交通計画（八戸圏域8市町村共同）</t>
        </is>
      </c>
      <c r="G43" s="13" t="inlineStr">
        <is>
          <t>R5〜R10</t>
        </is>
      </c>
      <c r="H43" s="15" t="n">
        <v>10</v>
      </c>
      <c r="I43" s="15" t="inlineStr">
        <is>
          <t>確認済</t>
        </is>
      </c>
      <c r="J43" s="15" t="inlineStr">
        <is>
          <t>未確認</t>
        </is>
      </c>
      <c r="K43" s="16" t="inlineStr">
        <is>
          <t>https://wwwtb.mlit.go.jp/tohoku/content/000181287.pdf</t>
        </is>
      </c>
      <c r="L43" s="13" t="n"/>
      <c r="M43" s="13" t="inlineStr">
        <is>
          <t>不明</t>
        </is>
      </c>
      <c r="N43" s="15" t="n"/>
      <c r="O43" s="15" t="inlineStr">
        <is>
          <t>不明</t>
        </is>
      </c>
      <c r="P43" s="15" t="inlineStr">
        <is>
          <t>計画なし</t>
        </is>
      </c>
      <c r="Q43" s="13" t="n"/>
      <c r="R43" s="13" t="inlineStr">
        <is>
          <t>交通計画は八戸圏域8市町村の圏域共同計画（R5〜R10）。環境基本計画・温暖化対策実行計画とも検索でヒットせず。 【追加調査 2026-10】環境：村サイトの「ゴミ・リサイクル・環境」ページ https://www.vill.shingo.aomori.jp/public/anzeneisei/ に掲載の計画はごみ減量・分別収集・一般廃棄物処理基本計画・地球温暖化対策実行計画（事務事業編）・災害廃棄物処理計画で、環境基本計画は無し（検索要約ベース）。村名検索でもヒットせず。（確認日2026-10-02）</t>
        </is>
      </c>
      <c r="S43" s="17" t="inlineStr">
        <is>
          <t>調査済</t>
        </is>
      </c>
      <c r="T43" s="13" t="inlineStr">
        <is>
          <t>掲載（広域：八戸圏域）</t>
        </is>
      </c>
    </row>
  </sheetData>
  <autoFilter ref="A3:T43"/>
  <conditionalFormatting sqref="A4:T43">
    <cfRule type="expression" priority="5" dxfId="0">
      <formula>LEFT($C4,1)="◎"</formula>
    </cfRule>
    <cfRule type="expression" priority="6" dxfId="1">
      <formula>LEFT($C4,1)="△"</formula>
    </cfRule>
    <cfRule type="expression" priority="7" dxfId="2">
      <formula>LEFT($C4,1)="？"</formula>
    </cfRule>
    <cfRule type="expression" priority="8" dxfId="3">
      <formula>LEFT($C4,1)="✕"</formula>
    </cfRule>
  </conditionalFormatting>
  <conditionalFormatting sqref="H4:H43">
    <cfRule type="expression" priority="1" dxfId="4" stopIfTrue="1">
      <formula>AND(ISNUMBER(H4),H4&gt;=TGT_MIN,H4&lt;=TGT_MAX)</formula>
    </cfRule>
    <cfRule type="expression" priority="2" dxfId="5">
      <formula>AND(ISNUMBER(H4),H4=TGT_MAX+1)</formula>
    </cfRule>
  </conditionalFormatting>
  <conditionalFormatting sqref="N4:N43">
    <cfRule type="expression" priority="3" dxfId="4" stopIfTrue="1">
      <formula>AND(ISNUMBER(N4),N4&gt;=TGT_MIN,N4&lt;=TGT_MAX)</formula>
    </cfRule>
    <cfRule type="expression" priority="4" dxfId="5">
      <formula>AND(ISNUMBER(N4),N4=TGT_MAX+1)</formula>
    </cfRule>
  </conditionalFormatting>
  <dataValidations count="1">
    <dataValidation sqref="J4:J43 P4:P43" showDropDown="0" showInputMessage="0" showErrorMessage="0" allowBlank="1" type="list">
      <formula1>"未確認,着手済,策定済,計画なし"</formula1>
    </dataValidation>
  </dataValidations>
  <hyperlinks>
    <hyperlink xmlns:r="http://schemas.openxmlformats.org/officeDocument/2006/relationships" ref="K4" r:id="rId1"/>
    <hyperlink xmlns:r="http://schemas.openxmlformats.org/officeDocument/2006/relationships" ref="Q4" r:id="rId2"/>
    <hyperlink xmlns:r="http://schemas.openxmlformats.org/officeDocument/2006/relationships" ref="K5" r:id="rId3"/>
    <hyperlink xmlns:r="http://schemas.openxmlformats.org/officeDocument/2006/relationships" ref="Q5" r:id="rId4"/>
    <hyperlink xmlns:r="http://schemas.openxmlformats.org/officeDocument/2006/relationships" ref="K6" r:id="rId5"/>
    <hyperlink xmlns:r="http://schemas.openxmlformats.org/officeDocument/2006/relationships" ref="Q6" r:id="rId6"/>
    <hyperlink xmlns:r="http://schemas.openxmlformats.org/officeDocument/2006/relationships" ref="K7" r:id="rId7"/>
    <hyperlink xmlns:r="http://schemas.openxmlformats.org/officeDocument/2006/relationships" ref="Q7" r:id="rId8"/>
    <hyperlink xmlns:r="http://schemas.openxmlformats.org/officeDocument/2006/relationships" ref="K8" r:id="rId9"/>
    <hyperlink xmlns:r="http://schemas.openxmlformats.org/officeDocument/2006/relationships" ref="K9" r:id="rId10"/>
    <hyperlink ref="U9" location="'営業メモ'!C5" display="→メモ"/>
    <hyperlink xmlns:r="http://schemas.openxmlformats.org/officeDocument/2006/relationships" ref="K10" r:id="rId11"/>
    <hyperlink xmlns:r="http://schemas.openxmlformats.org/officeDocument/2006/relationships" ref="Q10" r:id="rId12"/>
    <hyperlink xmlns:r="http://schemas.openxmlformats.org/officeDocument/2006/relationships" ref="K11" r:id="rId13"/>
    <hyperlink xmlns:r="http://schemas.openxmlformats.org/officeDocument/2006/relationships" ref="Q12" r:id="rId14"/>
    <hyperlink xmlns:r="http://schemas.openxmlformats.org/officeDocument/2006/relationships" ref="K13" r:id="rId15"/>
    <hyperlink xmlns:r="http://schemas.openxmlformats.org/officeDocument/2006/relationships" ref="Q13" r:id="rId16"/>
    <hyperlink xmlns:r="http://schemas.openxmlformats.org/officeDocument/2006/relationships" ref="K14" r:id="rId17"/>
    <hyperlink xmlns:r="http://schemas.openxmlformats.org/officeDocument/2006/relationships" ref="K15" r:id="rId18"/>
    <hyperlink ref="U15" location="'営業メモ'!C6" display="→メモ"/>
    <hyperlink xmlns:r="http://schemas.openxmlformats.org/officeDocument/2006/relationships" ref="K17" r:id="rId19"/>
    <hyperlink xmlns:r="http://schemas.openxmlformats.org/officeDocument/2006/relationships" ref="K18" r:id="rId20"/>
    <hyperlink xmlns:r="http://schemas.openxmlformats.org/officeDocument/2006/relationships" ref="K19" r:id="rId21"/>
    <hyperlink xmlns:r="http://schemas.openxmlformats.org/officeDocument/2006/relationships" ref="K22" r:id="rId22"/>
    <hyperlink ref="U22" location="'営業メモ'!C7" display="→メモ"/>
    <hyperlink xmlns:r="http://schemas.openxmlformats.org/officeDocument/2006/relationships" ref="K26" r:id="rId23"/>
    <hyperlink ref="U26" location="'営業メモ'!C8" display="→メモ"/>
    <hyperlink xmlns:r="http://schemas.openxmlformats.org/officeDocument/2006/relationships" ref="K28" r:id="rId24"/>
    <hyperlink xmlns:r="http://schemas.openxmlformats.org/officeDocument/2006/relationships" ref="K32" r:id="rId25"/>
    <hyperlink xmlns:r="http://schemas.openxmlformats.org/officeDocument/2006/relationships" ref="K33" r:id="rId26"/>
    <hyperlink xmlns:r="http://schemas.openxmlformats.org/officeDocument/2006/relationships" ref="K34" r:id="rId27"/>
    <hyperlink xmlns:r="http://schemas.openxmlformats.org/officeDocument/2006/relationships" ref="K35" r:id="rId28"/>
    <hyperlink xmlns:r="http://schemas.openxmlformats.org/officeDocument/2006/relationships" ref="K36" r:id="rId29"/>
    <hyperlink xmlns:r="http://schemas.openxmlformats.org/officeDocument/2006/relationships" ref="K37" r:id="rId30"/>
    <hyperlink xmlns:r="http://schemas.openxmlformats.org/officeDocument/2006/relationships" ref="K38" r:id="rId31"/>
    <hyperlink xmlns:r="http://schemas.openxmlformats.org/officeDocument/2006/relationships" ref="K39" r:id="rId32"/>
    <hyperlink xmlns:r="http://schemas.openxmlformats.org/officeDocument/2006/relationships" ref="K40" r:id="rId33"/>
    <hyperlink xmlns:r="http://schemas.openxmlformats.org/officeDocument/2006/relationships" ref="K41" r:id="rId34"/>
    <hyperlink xmlns:r="http://schemas.openxmlformats.org/officeDocument/2006/relationships" ref="K42" r:id="rId35"/>
    <hyperlink xmlns:r="http://schemas.openxmlformats.org/officeDocument/2006/relationships" ref="K43" r:id="rId36"/>
  </hyperlinks>
  <pageMargins left="0.75" right="0.75" top="1" bottom="1" header="0.5" footer="0.5"/>
  <drawing xmlns:r="http://schemas.openxmlformats.org/officeDocument/2006/relationships" r:id="rId37"/>
</worksheet>
</file>

<file path=xl/worksheets/sheet3.xml><?xml version="1.0" encoding="utf-8"?>
<worksheet xmlns="http://schemas.openxmlformats.org/spreadsheetml/2006/main">
  <sheetPr>
    <outlinePr summaryBelow="1" summaryRight="1"/>
    <pageSetUpPr/>
  </sheetPr>
  <dimension ref="A1:V36"/>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16" customWidth="1" min="3" max="3"/>
    <col width="7" customWidth="1" min="4" max="4"/>
    <col width="7" customWidth="1" min="5" max="5"/>
    <col width="30" customWidth="1" min="6" max="6"/>
    <col width="15" customWidth="1" min="7" max="7"/>
    <col width="9" customWidth="1" min="8" max="8"/>
    <col width="8" customWidth="1" min="9" max="9"/>
    <col width="9" customWidth="1" min="10" max="10"/>
    <col width="34" customWidth="1" min="11" max="11"/>
    <col width="30" customWidth="1" min="12" max="12"/>
    <col width="15" customWidth="1" min="13" max="13"/>
    <col width="9" customWidth="1" min="14" max="14"/>
    <col width="8" customWidth="1" min="15" max="15"/>
    <col width="9" customWidth="1" min="16" max="16"/>
    <col width="34" customWidth="1" min="17" max="17"/>
    <col width="55" customWidth="1" min="18" max="18"/>
    <col width="14" customWidth="1" min="19" max="19"/>
    <col width="24" customWidth="1" min="20" max="20"/>
    <col width="10" customWidth="1" min="21" max="21"/>
    <col width="13" customWidth="1" min="22" max="22"/>
  </cols>
  <sheetData>
    <row r="1">
      <c r="A1" s="1" t="inlineStr">
        <is>
          <t>岩手県　地域公共交通計画・環境基本計画の終期一覧（2026年9月30日時点の調査）</t>
        </is>
      </c>
    </row>
    <row r="2">
      <c r="A2" s="10">
        <f>"営業判定の対象：終期 R"&amp;TGT_MIN&amp;"〜R"&amp;TGT_MAX&amp;"年度 →◎（着手済は△、期間不明は？）。終期セルの色：緑＝対象年度／橙＝その翌年度（次の候補）。対象年度は「集計・設定」シートのC4・C5のプルダウンで切替。"</f>
        <v/>
      </c>
    </row>
    <row r="3" ht="32" customHeight="1">
      <c r="A3" s="11" t="inlineStr">
        <is>
          <t>No</t>
        </is>
      </c>
      <c r="B3" s="11" t="inlineStr">
        <is>
          <t>市町村</t>
        </is>
      </c>
      <c r="C3" s="11" t="inlineStr">
        <is>
          <t>営業判定</t>
        </is>
      </c>
      <c r="D3" s="11" t="inlineStr">
        <is>
          <t>交通判定</t>
        </is>
      </c>
      <c r="E3" s="11" t="inlineStr">
        <is>
          <t>環境判定</t>
        </is>
      </c>
      <c r="F3" s="11" t="inlineStr">
        <is>
          <t>地域公共交通計画</t>
        </is>
      </c>
      <c r="G3" s="11" t="inlineStr">
        <is>
          <t>交通 計画期間</t>
        </is>
      </c>
      <c r="H3" s="11" t="inlineStr">
        <is>
          <t>交通 終期(令和年度)</t>
        </is>
      </c>
      <c r="I3" s="11" t="inlineStr">
        <is>
          <t>交通 確度</t>
        </is>
      </c>
      <c r="J3" s="11" t="inlineStr">
        <is>
          <t>交通 改定状況</t>
        </is>
      </c>
      <c r="K3" s="11" t="inlineStr">
        <is>
          <t>交通 計画リンク（エビデンス）</t>
        </is>
      </c>
      <c r="L3" s="11" t="inlineStr">
        <is>
          <t>環境基本計画</t>
        </is>
      </c>
      <c r="M3" s="11" t="inlineStr">
        <is>
          <t>環境 計画期間</t>
        </is>
      </c>
      <c r="N3" s="11" t="inlineStr">
        <is>
          <t>環境 終期(令和年度)</t>
        </is>
      </c>
      <c r="O3" s="11" t="inlineStr">
        <is>
          <t>環境 確度</t>
        </is>
      </c>
      <c r="P3" s="11" t="inlineStr">
        <is>
          <t>環境 改定状況</t>
        </is>
      </c>
      <c r="Q3" s="11" t="inlineStr">
        <is>
          <t>環境 計画リンク（エビデンス）</t>
        </is>
      </c>
      <c r="R3" s="11" t="inlineStr">
        <is>
          <t>注釈（改定作業の状況など）</t>
        </is>
      </c>
      <c r="S3" s="11" t="inlineStr">
        <is>
          <t>調査状況</t>
        </is>
      </c>
      <c r="T3" s="11" t="inlineStr">
        <is>
          <t>国交省一覧(R8.5末)</t>
        </is>
      </c>
      <c r="U3" s="11" t="inlineStr">
        <is>
          <t>営業メモ</t>
        </is>
      </c>
      <c r="V3" s="12" t="inlineStr">
        <is>
          <t>位置図</t>
        </is>
      </c>
    </row>
    <row r="4" ht="82" customHeight="1">
      <c r="A4" s="13" t="n">
        <v>1</v>
      </c>
      <c r="B4" s="13" t="inlineStr">
        <is>
          <t>盛岡市</t>
        </is>
      </c>
      <c r="C4" s="14">
        <f>IF(OR(D4="◎",E4="◎"),"◎ 営業",IF(OR(D4="△",E4="△"),"△ 着手済・要確認",IF(OR(D4="？",E4="？"),"？ 期間要確認","✕ 対象外")))</f>
        <v/>
      </c>
      <c r="D4" s="15">
        <f>IF(J4="計画なし","－",IF(J4="策定済","✕",IF(H4="","？",IF(AND(H4&gt;=TGT_MIN,H4&lt;=TGT_MAX),IF(J4="着手済","△","◎"),"✕"))))</f>
        <v/>
      </c>
      <c r="E4" s="15">
        <f>IF(P4="計画なし","－",IF(P4="策定済","✕",IF(N4="","？",IF(AND(N4&gt;=TGT_MIN,N4&lt;=TGT_MAX),IF(P4="着手済","△","◎"),"✕"))))</f>
        <v/>
      </c>
      <c r="F4" s="13" t="inlineStr">
        <is>
          <t>盛岡都市圏地域公共交通計画（盛岡市・滝沢市・矢巾町共同）</t>
        </is>
      </c>
      <c r="G4" s="13" t="inlineStr">
        <is>
          <t>R8〜R12</t>
        </is>
      </c>
      <c r="H4" s="15" t="n">
        <v>12</v>
      </c>
      <c r="I4" s="15" t="inlineStr">
        <is>
          <t>確認済</t>
        </is>
      </c>
      <c r="J4" s="15" t="inlineStr">
        <is>
          <t>策定済</t>
        </is>
      </c>
      <c r="K4" s="16" t="inlineStr">
        <is>
          <t>https://www.city.morioka.iwate.jp/_res/projects/default_project/_page_/001/043/162/R7honpen.pdf</t>
        </is>
      </c>
      <c r="L4" s="13" t="inlineStr">
        <is>
          <t>盛岡市環境基本計画（第三次）</t>
        </is>
      </c>
      <c r="M4" s="13" t="inlineStr">
        <is>
          <t>R3〜R12</t>
        </is>
      </c>
      <c r="N4" s="15" t="n">
        <v>12</v>
      </c>
      <c r="O4" s="15" t="inlineStr">
        <is>
          <t>確認済</t>
        </is>
      </c>
      <c r="P4" s="15" t="inlineStr">
        <is>
          <t>未確認</t>
        </is>
      </c>
      <c r="Q4" s="16" t="inlineStr">
        <is>
          <t>https://www.city.morioka.iwate.jp/_res/projects/default_project/_page_/001/010/054/kihonntekizikou.pdf</t>
        </is>
      </c>
      <c r="R4" s="13" t="inlineStr">
        <is>
          <t>交通：3市町共同の都市圏計画をR7.9.30公表（R8〜R12）。環境：R3〜R12の10年計画、改定作業は未確認。</t>
        </is>
      </c>
      <c r="S4" s="17" t="inlineStr">
        <is>
          <t>調査済</t>
        </is>
      </c>
      <c r="T4" s="13" t="inlineStr">
        <is>
          <t>掲載（広域：盛岡市・滝沢市・矢巾町）</t>
        </is>
      </c>
    </row>
    <row r="5" ht="173" customHeight="1">
      <c r="A5" s="13" t="n">
        <v>2</v>
      </c>
      <c r="B5" s="13" t="inlineStr">
        <is>
          <t>宮古市</t>
        </is>
      </c>
      <c r="C5" s="14">
        <f>IF(OR(D5="◎",E5="◎"),"◎ 営業",IF(OR(D5="△",E5="△"),"△ 着手済・要確認",IF(OR(D5="？",E5="？"),"？ 期間要確認","✕ 対象外")))</f>
        <v/>
      </c>
      <c r="D5" s="15">
        <f>IF(J5="計画なし","－",IF(J5="策定済","✕",IF(H5="","？",IF(AND(H5&gt;=TGT_MIN,H5&lt;=TGT_MAX),IF(J5="着手済","△","◎"),"✕"))))</f>
        <v/>
      </c>
      <c r="E5" s="15">
        <f>IF(P5="計画なし","－",IF(P5="策定済","✕",IF(N5="","？",IF(AND(N5&gt;=TGT_MIN,N5&lt;=TGT_MAX),IF(P5="着手済","△","◎"),"✕"))))</f>
        <v/>
      </c>
      <c r="F5" s="13" t="inlineStr">
        <is>
          <t>宮古市地域公共交通計画</t>
        </is>
      </c>
      <c r="G5" s="13" t="inlineStr">
        <is>
          <t>R5〜R11</t>
        </is>
      </c>
      <c r="H5" s="15" t="n">
        <v>11</v>
      </c>
      <c r="I5" s="15" t="inlineStr">
        <is>
          <t>確認済</t>
        </is>
      </c>
      <c r="J5" s="15" t="inlineStr">
        <is>
          <t>未確認</t>
        </is>
      </c>
      <c r="K5" s="16" t="inlineStr">
        <is>
          <t>https://www.city.miyako.iwate.jp/material/files/group/8/miyakositiikikoukyoukoutuukeikaku.pdf</t>
        </is>
      </c>
      <c r="L5" s="13" t="inlineStr">
        <is>
          <t>宮古市環境基本計画（R7.3策定）</t>
        </is>
      </c>
      <c r="M5" s="13" t="inlineStr">
        <is>
          <t>R7〜R12</t>
        </is>
      </c>
      <c r="N5" s="15" t="n">
        <v>12</v>
      </c>
      <c r="O5" s="15" t="inlineStr">
        <is>
          <t>確認済</t>
        </is>
      </c>
      <c r="P5" s="15" t="inlineStr">
        <is>
          <t>策定済</t>
        </is>
      </c>
      <c r="Q5" s="16" t="inlineStr">
        <is>
          <t>https://www.city.miyako.iwate.jp/material/files/group/14/kihonkeikaku.pdf</t>
        </is>
      </c>
      <c r="R5" s="13" t="inlineStr">
        <is>
          <t>交通：2023〜2029年度の7年計画。利便増進実施計画あり https://www.city.miyako.iwate.jp/material/files/group/8/miyakosiribennzousinnjissikeikaku.pdf 。三陸鉄道沿線の広域計画 https://www.city.miyako.iwate.jp/material/files/group/8/sanntetsukoutuukeikaku2024.pdf もあり。環境：前計画R2〜R6、R7.3に新計画策定（R7〜R12）。 三陸鉄道沿線地域等公共交通計画の策定ページ https://www.city.miyako.iwate.jp/gyosei/soshiki/kokyokotsuusuishin/2/1/605.html 。</t>
        </is>
      </c>
      <c r="S5" s="17" t="inlineStr">
        <is>
          <t>調査済</t>
        </is>
      </c>
      <c r="T5" s="13" t="inlineStr">
        <is>
          <t>掲載（広域：三陸鉄道沿線地域等）</t>
        </is>
      </c>
    </row>
    <row r="6" ht="173" customHeight="1">
      <c r="A6" s="13" t="n">
        <v>3</v>
      </c>
      <c r="B6" s="13" t="inlineStr">
        <is>
          <t>大船渡市</t>
        </is>
      </c>
      <c r="C6" s="14">
        <f>IF(OR(D6="◎",E6="◎"),"◎ 営業",IF(OR(D6="△",E6="△"),"△ 着手済・要確認",IF(OR(D6="？",E6="？"),"？ 期間要確認","✕ 対象外")))</f>
        <v/>
      </c>
      <c r="D6" s="15">
        <f>IF(J6="計画なし","－",IF(J6="策定済","✕",IF(H6="","？",IF(AND(H6&gt;=TGT_MIN,H6&lt;=TGT_MAX),IF(J6="着手済","△","◎"),"✕"))))</f>
        <v/>
      </c>
      <c r="E6" s="15">
        <f>IF(P6="計画なし","－",IF(P6="策定済","✕",IF(N6="","？",IF(AND(N6&gt;=TGT_MIN,N6&lt;=TGT_MAX),IF(P6="着手済","△","◎"),"✕"))))</f>
        <v/>
      </c>
      <c r="F6" s="13" t="inlineStr">
        <is>
          <t>大船渡市地域公共交通計画</t>
        </is>
      </c>
      <c r="G6" s="13" t="inlineStr">
        <is>
          <t>R8〜R12</t>
        </is>
      </c>
      <c r="H6" s="15" t="n">
        <v>12</v>
      </c>
      <c r="I6" s="15" t="inlineStr">
        <is>
          <t>確認済</t>
        </is>
      </c>
      <c r="J6" s="15" t="inlineStr">
        <is>
          <t>策定済</t>
        </is>
      </c>
      <c r="K6" s="16" t="inlineStr">
        <is>
          <t>https://www.city.ofunato.iwate.jp/archive/contents-5125</t>
        </is>
      </c>
      <c r="L6" s="13" t="inlineStr">
        <is>
          <t>第3次大船渡市環境基本計画</t>
        </is>
      </c>
      <c r="M6" s="13" t="inlineStr">
        <is>
          <t>R5〜R14</t>
        </is>
      </c>
      <c r="N6" s="15" t="n">
        <v>14</v>
      </c>
      <c r="O6" s="15" t="inlineStr">
        <is>
          <t>確認済</t>
        </is>
      </c>
      <c r="P6" s="15" t="inlineStr">
        <is>
          <t>未確認</t>
        </is>
      </c>
      <c r="Q6" s="16" t="inlineStr">
        <is>
          <t>https://www.city.ofunato.iwate.jp/site/kankyokeikaku/</t>
        </is>
      </c>
      <c r="R6" s="13" t="inlineStr">
        <is>
          <t>交通：旧計画R4〜R7（R6.9第一次改定 https://www.city.ofunato.iwate.jp/uploads/contents/archive_0000000476_00/38921.pdf ）の後継として、計画ページ上の期間はR8〜R12（検索結果本文）。R8.7に持続可能な鉄道接続型地域交通モデル調査業務プロポーザル https://www.city.ofunato.iwate.jp/archive/p20260721171526 。三陸鉄道沿線地域等公共交通計画（岩手県・沿線12市町村の広域計画、2024策定） https://www.city.miyako.iwate.jp/gyosei/soshiki/kokyokotsuusuishin/2/1/605.html もカバー。環境：R5年度から10年間（パブコメR5.1）。</t>
        </is>
      </c>
      <c r="S6" s="17" t="inlineStr">
        <is>
          <t>調査済</t>
        </is>
      </c>
      <c r="T6" s="13" t="inlineStr">
        <is>
          <t>掲載（広域：三陸鉄道沿線地域等）</t>
        </is>
      </c>
    </row>
    <row r="7" ht="82" customHeight="1">
      <c r="A7" s="13" t="n">
        <v>4</v>
      </c>
      <c r="B7" s="13" t="inlineStr">
        <is>
          <t>花巻市</t>
        </is>
      </c>
      <c r="C7" s="14">
        <f>IF(OR(D7="◎",E7="◎"),"◎ 営業",IF(OR(D7="△",E7="△"),"△ 着手済・要確認",IF(OR(D7="？",E7="？"),"？ 期間要確認","✕ 対象外")))</f>
        <v/>
      </c>
      <c r="D7" s="15">
        <f>IF(J7="計画なし","－",IF(J7="策定済","✕",IF(H7="","？",IF(AND(H7&gt;=TGT_MIN,H7&lt;=TGT_MAX),IF(J7="着手済","△","◎"),"✕"))))</f>
        <v/>
      </c>
      <c r="E7" s="15">
        <f>IF(P7="計画なし","－",IF(P7="策定済","✕",IF(N7="","？",IF(AND(N7&gt;=TGT_MIN,N7&lt;=TGT_MAX),IF(P7="着手済","△","◎"),"✕"))))</f>
        <v/>
      </c>
      <c r="F7" s="13" t="inlineStr">
        <is>
          <t>花巻市地域公共交通計画</t>
        </is>
      </c>
      <c r="G7" s="13" t="inlineStr">
        <is>
          <t>R6〜R10</t>
        </is>
      </c>
      <c r="H7" s="15" t="n">
        <v>10</v>
      </c>
      <c r="I7" s="15" t="inlineStr">
        <is>
          <t>確認済</t>
        </is>
      </c>
      <c r="J7" s="15" t="inlineStr">
        <is>
          <t>未確認</t>
        </is>
      </c>
      <c r="K7" s="16" t="inlineStr">
        <is>
          <t>https://www.city.hanamaki.iwate.jp/_res/projects/default_project/_page_/001/021/245/keikaku.pdf</t>
        </is>
      </c>
      <c r="L7" s="13" t="inlineStr">
        <is>
          <t>第3次花巻市環境基本計画</t>
        </is>
      </c>
      <c r="M7" s="13" t="inlineStr">
        <is>
          <t>R6〜R13</t>
        </is>
      </c>
      <c r="N7" s="15" t="n">
        <v>13</v>
      </c>
      <c r="O7" s="15" t="inlineStr">
        <is>
          <t>確認済</t>
        </is>
      </c>
      <c r="P7" s="15" t="inlineStr">
        <is>
          <t>未確認</t>
        </is>
      </c>
      <c r="Q7" s="16" t="inlineStr">
        <is>
          <t>https://www.city.hanamaki.iwate.jp/shisei/shisei/keikaku/1002782.html</t>
        </is>
      </c>
      <c r="R7" s="13" t="inlineStr">
        <is>
          <t>交通：R6.3策定、R6〜R10の5年。環境：第2次（H28.3〜R6.3満了）の後継としてR6.3に第3次策定（R6〜R13の8年）、区域施策編を別冊で同時策定。</t>
        </is>
      </c>
      <c r="S7" s="17" t="inlineStr">
        <is>
          <t>調査済</t>
        </is>
      </c>
      <c r="T7" s="13" t="inlineStr">
        <is>
          <t>掲載</t>
        </is>
      </c>
    </row>
    <row r="8" ht="82" customHeight="1">
      <c r="A8" s="13" t="n">
        <v>5</v>
      </c>
      <c r="B8" s="13" t="inlineStr">
        <is>
          <t>北上市</t>
        </is>
      </c>
      <c r="C8" s="14">
        <f>IF(OR(D8="◎",E8="◎"),"◎ 営業",IF(OR(D8="△",E8="△"),"△ 着手済・要確認",IF(OR(D8="？",E8="？"),"？ 期間要確認","✕ 対象外")))</f>
        <v/>
      </c>
      <c r="D8" s="15">
        <f>IF(J8="計画なし","－",IF(J8="策定済","✕",IF(H8="","？",IF(AND(H8&gt;=TGT_MIN,H8&lt;=TGT_MAX),IF(J8="着手済","△","◎"),"✕"))))</f>
        <v/>
      </c>
      <c r="E8" s="15">
        <f>IF(P8="計画なし","－",IF(P8="策定済","✕",IF(N8="","？",IF(AND(N8&gt;=TGT_MIN,N8&lt;=TGT_MAX),IF(P8="着手済","△","◎"),"✕"))))</f>
        <v/>
      </c>
      <c r="F8" s="13" t="inlineStr">
        <is>
          <t>北上市地域公共交通計画2026-2030</t>
        </is>
      </c>
      <c r="G8" s="13" t="inlineStr">
        <is>
          <t>R8〜R12</t>
        </is>
      </c>
      <c r="H8" s="15" t="n">
        <v>12</v>
      </c>
      <c r="I8" s="15" t="inlineStr">
        <is>
          <t>確認済</t>
        </is>
      </c>
      <c r="J8" s="15" t="inlineStr">
        <is>
          <t>策定済</t>
        </is>
      </c>
      <c r="K8" s="16" t="inlineStr">
        <is>
          <t>https://www.city.kitakami.iwate.jp/life/soshikikarasagasu/toshisaiseisuishin/koutsuuseisaku/1_1/21919.html</t>
        </is>
      </c>
      <c r="L8" s="13" t="inlineStr">
        <is>
          <t>北上市環境基本計画（第三次、R8.3改定）</t>
        </is>
      </c>
      <c r="M8" s="13" t="inlineStr">
        <is>
          <t>R3〜R12</t>
        </is>
      </c>
      <c r="N8" s="15" t="n">
        <v>12</v>
      </c>
      <c r="O8" s="15" t="inlineStr">
        <is>
          <t>確認済</t>
        </is>
      </c>
      <c r="P8" s="15" t="inlineStr">
        <is>
          <t>未確認</t>
        </is>
      </c>
      <c r="Q8" s="16" t="inlineStr">
        <is>
          <t>https://www.city.kitakami.iwate.jp/material/files/group/14/kankyokeikaku_0803.pdf</t>
        </is>
      </c>
      <c r="R8" s="13" t="inlineStr">
        <is>
          <t>交通：R8〜R12の新計画を策定（案 R8.3.13会議資料 https://www.city.kitakami.iwate.jp/material/files/group/56/260313_siryou.pdf ）。環境：第三次R3〜R12、R8.3中間改定（区域施策編も改定）。</t>
        </is>
      </c>
      <c r="S8" s="17" t="inlineStr">
        <is>
          <t>調査済</t>
        </is>
      </c>
      <c r="T8" s="13" t="inlineStr">
        <is>
          <t>掲載</t>
        </is>
      </c>
    </row>
    <row r="9" ht="409" customHeight="1">
      <c r="A9" s="13" t="n">
        <v>6</v>
      </c>
      <c r="B9" s="13" t="inlineStr">
        <is>
          <t>久慈市</t>
        </is>
      </c>
      <c r="C9" s="14">
        <f>IF(OR(D9="◎",E9="◎"),"◎ 営業",IF(OR(D9="△",E9="△"),"△ 着手済・要確認",IF(OR(D9="？",E9="？"),"？ 期間要確認","✕ 対象外")))</f>
        <v/>
      </c>
      <c r="D9" s="15">
        <f>IF(J9="計画なし","－",IF(J9="策定済","✕",IF(H9="","？",IF(AND(H9&gt;=TGT_MIN,H9&lt;=TGT_MAX),IF(J9="着手済","△","◎"),"✕"))))</f>
        <v/>
      </c>
      <c r="E9" s="15">
        <f>IF(P9="計画なし","－",IF(P9="策定済","✕",IF(N9="","？",IF(AND(N9&gt;=TGT_MIN,N9&lt;=TGT_MAX),IF(P9="着手済","△","◎"),"✕"))))</f>
        <v/>
      </c>
      <c r="F9" s="13" t="inlineStr">
        <is>
          <t>久慈市地域公共交通計画（R6.3策定）</t>
        </is>
      </c>
      <c r="G9" s="13" t="inlineStr">
        <is>
          <t>H30〜R9</t>
        </is>
      </c>
      <c r="H9" s="18" t="n">
        <v>9</v>
      </c>
      <c r="I9" s="15" t="inlineStr">
        <is>
          <t>推定</t>
        </is>
      </c>
      <c r="J9" s="15" t="inlineStr">
        <is>
          <t>未確認</t>
        </is>
      </c>
      <c r="K9" s="16" t="inlineStr">
        <is>
          <t>https://www.city.kuji.lg.jp/material/files/group/19/keikaku.pdf</t>
        </is>
      </c>
      <c r="L9" s="13" t="inlineStr">
        <is>
          <t>第2次久慈市環境基本計画</t>
        </is>
      </c>
      <c r="M9" s="13" t="inlineStr">
        <is>
          <t>H30〜R9</t>
        </is>
      </c>
      <c r="N9" s="15" t="n">
        <v>9</v>
      </c>
      <c r="O9" s="15" t="inlineStr">
        <is>
          <t>確認済</t>
        </is>
      </c>
      <c r="P9" s="15" t="inlineStr">
        <is>
          <t>未確認</t>
        </is>
      </c>
      <c r="Q9" s="16" t="inlineStr">
        <is>
          <t>https://www.city.kuji.lg.jp/material/files/group/19/2021_kuji_kankyou_1.pdf</t>
        </is>
      </c>
      <c r="R9" s="13" t="inlineStr">
        <is>
          <t>交通：網形成計画（H30〜）をR6.3に地域公共交通計画として策定、計画期間は2018〜2027年度（R9終期）とする検索結果が1回のみで、2026.10の再検索では裏付けが得られず推定、2028年度以降に見直し予定。計画ページ https://www.city.kuji.lg.jp/soshiki/chiikizukurishinko/1/6/1/1835.html 。次期計画の委託等は未確認。三陸鉄道沿線地域等公共交通計画（岩手県・沿線12市町村の広域計画、2024策定） https://www.city.miyako.iwate.jp/gyosei/soshiki/kokyokotsuusuishin/2/1/605.html もカバー。環境：10年計画（R10以降に見直しとの記載あり）、正確な期間未確認。区域施策編改訂支援業務プロポーザルあり https://www.city.kuji.iwate.jp/assets/fukushi/siyousyo_ondankapropo.pdf 。 【ファクトチェック 2026-10-01: 確認できず】確認期間: None／次期: 確認できず／根拠: https://www.city.kuji.lg.jp/soshiki/chiikizukurishinko/1/6/1/1835.html 【追加調査 2026-10】【2026-10-02調査】検索3回で計画ページ https://www.city.kuji.lg.jp/soshiki/chiikizukurishinko/1/6/1/1835.html は確認できたが、計画期間（H30〜R9=2018〜2027年度）を示す本文抜粋は得られず推定のまま。市サイトはWebFetch不可（egress blocked）。次期計画の委託等も検索で見当たらず。 【追加調査 2026-10】環境：市サイト限定検索2回で『第1章 計画の基本的事項』(2021_kuji_kankyou_1.pdf)の本文として「2018年度から2027年度までの10年間」を確認（PDF直接取得は不可）。前回メモの『R10以降に見直し』と整合。R9終期のため次期（第3次）計画の策定委託・審議会・パブコメを検索したが見当たらず（着手未確認）。確認日2026-10-02。 根拠: 計画の期間は…2018年度から2027年度までの10年間とします</t>
        </is>
      </c>
      <c r="S9" s="17" t="inlineStr">
        <is>
          <t>調査済</t>
        </is>
      </c>
      <c r="T9" s="13" t="inlineStr">
        <is>
          <t>掲載（広域：三陸鉄道沿線地域等）</t>
        </is>
      </c>
      <c r="U9" s="21" t="inlineStr">
        <is>
          <t>→メモ</t>
        </is>
      </c>
    </row>
    <row r="10" ht="147" customHeight="1">
      <c r="A10" s="13" t="n">
        <v>7</v>
      </c>
      <c r="B10" s="13" t="inlineStr">
        <is>
          <t>遠野市</t>
        </is>
      </c>
      <c r="C10" s="14">
        <f>IF(OR(D10="◎",E10="◎"),"◎ 営業",IF(OR(D10="△",E10="△"),"△ 着手済・要確認",IF(OR(D10="？",E10="？"),"？ 期間要確認","✕ 対象外")))</f>
        <v/>
      </c>
      <c r="D10" s="15">
        <f>IF(J10="計画なし","－",IF(J10="策定済","✕",IF(H10="","？",IF(AND(H10&gt;=TGT_MIN,H10&lt;=TGT_MAX),IF(J10="着手済","△","◎"),"✕"))))</f>
        <v/>
      </c>
      <c r="E10" s="15">
        <f>IF(P10="計画なし","－",IF(P10="策定済","✕",IF(N10="","？",IF(AND(N10&gt;=TGT_MIN,N10&lt;=TGT_MAX),IF(P10="着手済","△","◎"),"✕"))))</f>
        <v/>
      </c>
      <c r="F10" s="13" t="inlineStr">
        <is>
          <t>遠野市地域公共交通計画</t>
        </is>
      </c>
      <c r="G10" s="13" t="inlineStr">
        <is>
          <t>R7〜R12</t>
        </is>
      </c>
      <c r="H10" s="15" t="n">
        <v>12</v>
      </c>
      <c r="I10" s="15" t="inlineStr">
        <is>
          <t>確認済</t>
        </is>
      </c>
      <c r="J10" s="15" t="inlineStr">
        <is>
          <t>策定済</t>
        </is>
      </c>
      <c r="K10" s="16" t="inlineStr">
        <is>
          <t>https://www.city.tono.iwate.jp/index.cfm/50,13281,311,html</t>
        </is>
      </c>
      <c r="L10" s="13" t="inlineStr">
        <is>
          <t>第5次遠野市環境基本計画</t>
        </is>
      </c>
      <c r="M10" s="13" t="inlineStr">
        <is>
          <t>R8〜R12</t>
        </is>
      </c>
      <c r="N10" s="15" t="n">
        <v>12</v>
      </c>
      <c r="O10" s="15" t="inlineStr">
        <is>
          <t>確認済</t>
        </is>
      </c>
      <c r="P10" s="15" t="inlineStr">
        <is>
          <t>策定済</t>
        </is>
      </c>
      <c r="Q10" s="16" t="inlineStr">
        <is>
          <t>https://www.city.tono.iwate.jp/index.cfm/45,34797,247,html</t>
        </is>
      </c>
      <c r="R10" s="13" t="inlineStr">
        <is>
          <t>交通：R7〜R12（R7年度開始の新計画）。環境：第5次計画を公開、期間は検索結果で未確認。 【追加調査 2026-10】環境：市サイト限定検索2回（別クエリ）で環境基本計画ページの本文として「第５次遠野市環境基本計画の期間は令和8年から令和12年度まで」を確認。R8開始の新計画（第3次遠野市総合計画R8〜R17と同時期）のため策定済と判断（策定月・パブコメは未確認）。市サイトはWebFetchブロック。確認日2026-10-02。URL https://www.city.tono.iwate.jp/index.cfm/45,34797,247,html 根拠: 第５次遠野市環境基本計画…令和8年から令和12年度まで</t>
        </is>
      </c>
      <c r="S10" s="17" t="inlineStr">
        <is>
          <t>調査済</t>
        </is>
      </c>
      <c r="T10" s="13" t="inlineStr">
        <is>
          <t>掲載</t>
        </is>
      </c>
    </row>
    <row r="11" ht="69" customHeight="1">
      <c r="A11" s="13" t="n">
        <v>8</v>
      </c>
      <c r="B11" s="13" t="inlineStr">
        <is>
          <t>一関市</t>
        </is>
      </c>
      <c r="C11" s="14">
        <f>IF(OR(D11="◎",E11="◎"),"◎ 営業",IF(OR(D11="△",E11="△"),"△ 着手済・要確認",IF(OR(D11="？",E11="？"),"？ 期間要確認","✕ 対象外")))</f>
        <v/>
      </c>
      <c r="D11" s="15">
        <f>IF(J11="計画なし","－",IF(J11="策定済","✕",IF(H11="","？",IF(AND(H11&gt;=TGT_MIN,H11&lt;=TGT_MAX),IF(J11="着手済","△","◎"),"✕"))))</f>
        <v/>
      </c>
      <c r="E11" s="15">
        <f>IF(P11="計画なし","－",IF(P11="策定済","✕",IF(N11="","？",IF(AND(N11&gt;=TGT_MIN,N11&lt;=TGT_MAX),IF(P11="着手済","△","◎"),"✕"))))</f>
        <v/>
      </c>
      <c r="F11" s="13" t="inlineStr">
        <is>
          <t>一関市地域公共交通計画</t>
        </is>
      </c>
      <c r="G11" s="13" t="inlineStr">
        <is>
          <t>R6〜R10</t>
        </is>
      </c>
      <c r="H11" s="15" t="n">
        <v>10</v>
      </c>
      <c r="I11" s="15" t="inlineStr">
        <is>
          <t>確認済</t>
        </is>
      </c>
      <c r="J11" s="15" t="inlineStr">
        <is>
          <t>未確認</t>
        </is>
      </c>
      <c r="K11" s="16" t="inlineStr">
        <is>
          <t>https://www.city.ichinoseki.iwate.jp/index.cfm/7,166695,c,html/166695/20240410-160623.pdf</t>
        </is>
      </c>
      <c r="L11" s="13" t="inlineStr">
        <is>
          <t>一関市環境基本計画（R3.3改定）</t>
        </is>
      </c>
      <c r="M11" s="13" t="inlineStr">
        <is>
          <t>H29〜R8</t>
        </is>
      </c>
      <c r="N11" s="15" t="n">
        <v>8</v>
      </c>
      <c r="O11" s="15" t="inlineStr">
        <is>
          <t>確認済</t>
        </is>
      </c>
      <c r="P11" s="15" t="inlineStr">
        <is>
          <t>未確認</t>
        </is>
      </c>
      <c r="Q11" s="16" t="inlineStr">
        <is>
          <t>https://www.city.ichinoseki.iwate.jp/index.cfm/7,90284,125,html</t>
        </is>
      </c>
      <c r="R11" s="13" t="inlineStr">
        <is>
          <t>交通：R6〜R10、一部改訂あり https://www.city.ichinoseki.iwate.jp/index.cfm/7,175828,125,html 。環境：H29〜R8の10年計画でR8年度終期。次期計画の策定作業（委託・パブコメ）は検索で確認できず。要注視。</t>
        </is>
      </c>
      <c r="S11" s="17" t="inlineStr">
        <is>
          <t>調査済</t>
        </is>
      </c>
      <c r="T11" s="13" t="inlineStr">
        <is>
          <t>掲載</t>
        </is>
      </c>
    </row>
    <row r="12" ht="82" customHeight="1">
      <c r="A12" s="13" t="n">
        <v>9</v>
      </c>
      <c r="B12" s="13" t="inlineStr">
        <is>
          <t>陸前高田市</t>
        </is>
      </c>
      <c r="C12" s="14">
        <f>IF(OR(D12="◎",E12="◎"),"◎ 営業",IF(OR(D12="△",E12="△"),"△ 着手済・要確認",IF(OR(D12="？",E12="？"),"？ 期間要確認","✕ 対象外")))</f>
        <v/>
      </c>
      <c r="D12" s="15">
        <f>IF(J12="計画なし","－",IF(J12="策定済","✕",IF(H12="","？",IF(AND(H12&gt;=TGT_MIN,H12&lt;=TGT_MAX),IF(J12="着手済","△","◎"),"✕"))))</f>
        <v/>
      </c>
      <c r="E12" s="15">
        <f>IF(P12="計画なし","－",IF(P12="策定済","✕",IF(N12="","？",IF(AND(N12&gt;=TGT_MIN,N12&lt;=TGT_MAX),IF(P12="着手済","△","◎"),"✕"))))</f>
        <v/>
      </c>
      <c r="F12" s="13" t="inlineStr">
        <is>
          <t>陸前高田市地域公共交通計画</t>
        </is>
      </c>
      <c r="G12" s="13" t="inlineStr">
        <is>
          <t>R6〜R10</t>
        </is>
      </c>
      <c r="H12" s="15" t="n">
        <v>10</v>
      </c>
      <c r="I12" s="15" t="inlineStr">
        <is>
          <t>確認済</t>
        </is>
      </c>
      <c r="J12" s="15" t="inlineStr">
        <is>
          <t>未確認</t>
        </is>
      </c>
      <c r="K12" s="16" t="inlineStr">
        <is>
          <t>https://www.city.rikuzentakata.iwate.jp/material/files/group/19/20231124_4-2.pdf</t>
        </is>
      </c>
      <c r="L12" s="13" t="n"/>
      <c r="M12" s="13" t="inlineStr">
        <is>
          <t>不明</t>
        </is>
      </c>
      <c r="N12" s="15" t="n"/>
      <c r="O12" s="15" t="inlineStr">
        <is>
          <t>不明</t>
        </is>
      </c>
      <c r="P12" s="15" t="inlineStr">
        <is>
          <t>計画なし</t>
        </is>
      </c>
      <c r="Q12" s="13" t="n"/>
      <c r="R12" s="13" t="inlineStr">
        <is>
          <t>交通：2024〜2028年度の5年。計画ページ https://www.city.rikuzentakata.iwate.jp/soshiki/machizukurisuishinka/seikatsukankyokakari/3/8100.html 。環境：環境基本計画は検索で確認できず（まちづくり総合計画・SDGs未来都市計画で代替か）。</t>
        </is>
      </c>
      <c r="S12" s="17" t="inlineStr">
        <is>
          <t>調査済</t>
        </is>
      </c>
      <c r="T12" s="13" t="inlineStr">
        <is>
          <t>掲載（広域：三陸鉄道沿線地域等）</t>
        </is>
      </c>
    </row>
    <row r="13" ht="69" customHeight="1">
      <c r="A13" s="13" t="n">
        <v>10</v>
      </c>
      <c r="B13" s="13" t="inlineStr">
        <is>
          <t>釜石市</t>
        </is>
      </c>
      <c r="C13" s="14">
        <f>IF(OR(D13="◎",E13="◎"),"◎ 営業",IF(OR(D13="△",E13="△"),"△ 着手済・要確認",IF(OR(D13="？",E13="？"),"？ 期間要確認","✕ 対象外")))</f>
        <v/>
      </c>
      <c r="D13" s="15">
        <f>IF(J13="計画なし","－",IF(J13="策定済","✕",IF(H13="","？",IF(AND(H13&gt;=TGT_MIN,H13&lt;=TGT_MAX),IF(J13="着手済","△","◎"),"✕"))))</f>
        <v/>
      </c>
      <c r="E13" s="15">
        <f>IF(P13="計画なし","－",IF(P13="策定済","✕",IF(N13="","？",IF(AND(N13&gt;=TGT_MIN,N13&lt;=TGT_MAX),IF(P13="着手済","△","◎"),"✕"))))</f>
        <v/>
      </c>
      <c r="F13" s="13" t="inlineStr">
        <is>
          <t>釜石市地域公共交通計画（R6.1一部改訂）</t>
        </is>
      </c>
      <c r="G13" s="13" t="inlineStr">
        <is>
          <t>R3〜R7</t>
        </is>
      </c>
      <c r="H13" s="15" t="n">
        <v>7</v>
      </c>
      <c r="I13" s="15" t="inlineStr">
        <is>
          <t>確認済</t>
        </is>
      </c>
      <c r="J13" s="15" t="inlineStr">
        <is>
          <t>未確認</t>
        </is>
      </c>
      <c r="K13" s="16" t="inlineStr">
        <is>
          <t>https://www.city.kamaishi.iwate.jp/docs/2021040500020/file_contents/001.pdf</t>
        </is>
      </c>
      <c r="L13" s="13" t="inlineStr">
        <is>
          <t>第二次釜石市環境基本計画</t>
        </is>
      </c>
      <c r="M13" s="13" t="inlineStr">
        <is>
          <t>R5〜R12</t>
        </is>
      </c>
      <c r="N13" s="15" t="n">
        <v>12</v>
      </c>
      <c r="O13" s="15" t="inlineStr">
        <is>
          <t>確認済</t>
        </is>
      </c>
      <c r="P13" s="15" t="inlineStr">
        <is>
          <t>未確認</t>
        </is>
      </c>
      <c r="Q13" s="16" t="inlineStr">
        <is>
          <t>https://www.city.kamaishi.iwate.jp/docs/2023110200014/</t>
        </is>
      </c>
      <c r="R13" s="13" t="inlineStr">
        <is>
          <t>交通：R3〜R7で終期経過。R8.2施政方針でも現計画に基づく取組を記載、次期計画の策定・延長は検索で確認できず。環境：2023〜2030の8年、中間見直し予定。</t>
        </is>
      </c>
      <c r="S13" s="17" t="inlineStr">
        <is>
          <t>調査済</t>
        </is>
      </c>
      <c r="T13" s="13" t="inlineStr">
        <is>
          <t>掲載（広域：三陸鉄道沿線地域等）</t>
        </is>
      </c>
    </row>
    <row r="14" ht="66" customHeight="1">
      <c r="A14" s="13" t="n">
        <v>11</v>
      </c>
      <c r="B14" s="13" t="inlineStr">
        <is>
          <t>二戸市</t>
        </is>
      </c>
      <c r="C14" s="14">
        <f>IF(OR(D14="◎",E14="◎"),"◎ 営業",IF(OR(D14="△",E14="△"),"△ 着手済・要確認",IF(OR(D14="？",E14="？"),"？ 期間要確認","✕ 対象外")))</f>
        <v/>
      </c>
      <c r="D14" s="15">
        <f>IF(J14="計画なし","－",IF(J14="策定済","✕",IF(H14="","？",IF(AND(H14&gt;=TGT_MIN,H14&lt;=TGT_MAX),IF(J14="着手済","△","◎"),"✕"))))</f>
        <v/>
      </c>
      <c r="E14" s="15">
        <f>IF(P14="計画なし","－",IF(P14="策定済","✕",IF(N14="","？",IF(AND(N14&gt;=TGT_MIN,N14&lt;=TGT_MAX),IF(P14="着手済","△","◎"),"✕"))))</f>
        <v/>
      </c>
      <c r="F14" s="13" t="inlineStr">
        <is>
          <t>二戸市地域公共交通計画</t>
        </is>
      </c>
      <c r="G14" s="13" t="inlineStr">
        <is>
          <t>不明</t>
        </is>
      </c>
      <c r="H14" s="15" t="n"/>
      <c r="I14" s="15" t="inlineStr">
        <is>
          <t>不明</t>
        </is>
      </c>
      <c r="J14" s="15" t="inlineStr">
        <is>
          <t>未確認</t>
        </is>
      </c>
      <c r="K14" s="16" t="inlineStr">
        <is>
          <t>https://www.city.ninohe.lg.jp/info/2661</t>
        </is>
      </c>
      <c r="L14" s="13" t="n"/>
      <c r="M14" s="13" t="inlineStr">
        <is>
          <t>不明</t>
        </is>
      </c>
      <c r="N14" s="15" t="n"/>
      <c r="O14" s="15" t="inlineStr">
        <is>
          <t>不明</t>
        </is>
      </c>
      <c r="P14" s="15" t="inlineStr">
        <is>
          <t>計画なし</t>
        </is>
      </c>
      <c r="Q14" s="13" t="n"/>
      <c r="R14" s="13" t="inlineStr">
        <is>
          <t>交通：計画ページ（2021.6.30掲載）あり、期間は検索結果で確認できず（R3策定なら5年でR7終期の可能性）。環境：環境基本計画は検索で確認できず。</t>
        </is>
      </c>
      <c r="S14" s="17" t="inlineStr">
        <is>
          <t>調査済</t>
        </is>
      </c>
      <c r="T14" s="13" t="inlineStr">
        <is>
          <t>掲載</t>
        </is>
      </c>
    </row>
    <row r="15" ht="66" customHeight="1">
      <c r="A15" s="13" t="n">
        <v>12</v>
      </c>
      <c r="B15" s="13" t="inlineStr">
        <is>
          <t>八幡平市</t>
        </is>
      </c>
      <c r="C15" s="14">
        <f>IF(OR(D15="◎",E15="◎"),"◎ 営業",IF(OR(D15="△",E15="△"),"△ 着手済・要確認",IF(OR(D15="？",E15="？"),"？ 期間要確認","✕ 対象外")))</f>
        <v/>
      </c>
      <c r="D15" s="15">
        <f>IF(J15="計画なし","－",IF(J15="策定済","✕",IF(H15="","？",IF(AND(H15&gt;=TGT_MIN,H15&lt;=TGT_MAX),IF(J15="着手済","△","◎"),"✕"))))</f>
        <v/>
      </c>
      <c r="E15" s="15">
        <f>IF(P15="計画なし","－",IF(P15="策定済","✕",IF(N15="","？",IF(AND(N15&gt;=TGT_MIN,N15&lt;=TGT_MAX),IF(P15="着手済","△","◎"),"✕"))))</f>
        <v/>
      </c>
      <c r="F15" s="13" t="inlineStr">
        <is>
          <t>八幡平市地域公共交通計画</t>
        </is>
      </c>
      <c r="G15" s="13" t="inlineStr">
        <is>
          <t>R6〜R12</t>
        </is>
      </c>
      <c r="H15" s="15" t="n">
        <v>12</v>
      </c>
      <c r="I15" s="15" t="inlineStr">
        <is>
          <t>確認済</t>
        </is>
      </c>
      <c r="J15" s="15" t="inlineStr">
        <is>
          <t>未確認</t>
        </is>
      </c>
      <c r="K15" s="16" t="inlineStr">
        <is>
          <t>https://www.city.hachimantai.lg.jp/soshiki/machi/1517.html</t>
        </is>
      </c>
      <c r="L15" s="13" t="inlineStr">
        <is>
          <t>第2次八幡平市環境基本計画</t>
        </is>
      </c>
      <c r="M15" s="13" t="inlineStr">
        <is>
          <t>R4〜R13</t>
        </is>
      </c>
      <c r="N15" s="15" t="n">
        <v>13</v>
      </c>
      <c r="O15" s="15" t="inlineStr">
        <is>
          <t>確認済</t>
        </is>
      </c>
      <c r="P15" s="15" t="inlineStr">
        <is>
          <t>未確認</t>
        </is>
      </c>
      <c r="Q15" s="16" t="inlineStr">
        <is>
          <t>https://www.city.hachimantai.lg.jp/uploaded/attachment/13185.pdf</t>
        </is>
      </c>
      <c r="R15" s="13" t="inlineStr">
        <is>
          <t>交通：2024年3月策定、R6〜R12の7年。環境：R4.7策定、R4〜R13、区域施策編を内包。e_urlは案段階PDF。</t>
        </is>
      </c>
      <c r="S15" s="17" t="inlineStr">
        <is>
          <t>調査済</t>
        </is>
      </c>
      <c r="T15" s="13" t="inlineStr">
        <is>
          <t>掲載</t>
        </is>
      </c>
    </row>
    <row r="16" ht="147" customHeight="1">
      <c r="A16" s="13" t="n">
        <v>13</v>
      </c>
      <c r="B16" s="13" t="inlineStr">
        <is>
          <t>奥州市</t>
        </is>
      </c>
      <c r="C16" s="14">
        <f>IF(OR(D16="◎",E16="◎"),"◎ 営業",IF(OR(D16="△",E16="△"),"△ 着手済・要確認",IF(OR(D16="？",E16="？"),"？ 期間要確認","✕ 対象外")))</f>
        <v/>
      </c>
      <c r="D16" s="15">
        <f>IF(J16="計画なし","－",IF(J16="策定済","✕",IF(H16="","？",IF(AND(H16&gt;=TGT_MIN,H16&lt;=TGT_MAX),IF(J16="着手済","△","◎"),"✕"))))</f>
        <v/>
      </c>
      <c r="E16" s="15">
        <f>IF(P16="計画なし","－",IF(P16="策定済","✕",IF(N16="","？",IF(AND(N16&gt;=TGT_MIN,N16&lt;=TGT_MAX),IF(P16="着手済","△","◎"),"✕"))))</f>
        <v/>
      </c>
      <c r="F16" s="13" t="inlineStr">
        <is>
          <t>奥州市地域公共交通計画（第4次奥州市バス交通計画）</t>
        </is>
      </c>
      <c r="G16" s="13" t="inlineStr">
        <is>
          <t>R6〜R10</t>
        </is>
      </c>
      <c r="H16" s="15" t="n">
        <v>10</v>
      </c>
      <c r="I16" s="15" t="inlineStr">
        <is>
          <t>確認済</t>
        </is>
      </c>
      <c r="J16" s="15" t="inlineStr">
        <is>
          <t>未確認</t>
        </is>
      </c>
      <c r="K16" s="16" t="inlineStr">
        <is>
          <t>https://www.city.oshu.iwate.jp/soshiki/2/1004/12523.html</t>
        </is>
      </c>
      <c r="L16" s="13" t="inlineStr">
        <is>
          <t>第2次奥州市環境基本計画（R4.3改定）</t>
        </is>
      </c>
      <c r="M16" s="13" t="inlineStr">
        <is>
          <t>H29〜R8</t>
        </is>
      </c>
      <c r="N16" s="15" t="n">
        <v>8</v>
      </c>
      <c r="O16" s="15" t="inlineStr">
        <is>
          <t>確認済</t>
        </is>
      </c>
      <c r="P16" s="15" t="inlineStr">
        <is>
          <t>着手済</t>
        </is>
      </c>
      <c r="Q16" s="16" t="inlineStr">
        <is>
          <t>https://www.city.oshu.iwate.jp/material/files/group/183/dai2jikankyoukihonnkeikaku_GX.pdf</t>
        </is>
      </c>
      <c r="R16" s="13" t="inlineStr">
        <is>
          <t>交通：R6.3策定、変更あり https://www.city.oshu.iwate.jp/soshiki/2/1004/17684.html 。R6〜R10（県計画との整合）。県利便増進実施計画（奥州市版）R8.2 https://www.city.oshu.iwate.jp/soshiki/2/1004/17721.html 。環境：R8年度終期。R7年度に基礎調査委託、R8年度素案策定、R9.4から第3次計画（区域施策編含む）開始予定（市議会建設環境常任委員会R6.10.8会議録 https://www.city.oshu.iwate.jp/material/files/group/76/202410080000001.pdf ）。</t>
        </is>
      </c>
      <c r="S16" s="17" t="inlineStr">
        <is>
          <t>調査済</t>
        </is>
      </c>
      <c r="T16" s="13" t="inlineStr">
        <is>
          <t>掲載</t>
        </is>
      </c>
    </row>
    <row r="17" ht="82" customHeight="1">
      <c r="A17" s="13" t="n">
        <v>14</v>
      </c>
      <c r="B17" s="13" t="inlineStr">
        <is>
          <t>滝沢市</t>
        </is>
      </c>
      <c r="C17" s="14">
        <f>IF(OR(D17="◎",E17="◎"),"◎ 営業",IF(OR(D17="△",E17="△"),"△ 着手済・要確認",IF(OR(D17="？",E17="？"),"？ 期間要確認","✕ 対象外")))</f>
        <v/>
      </c>
      <c r="D17" s="15">
        <f>IF(J17="計画なし","－",IF(J17="策定済","✕",IF(H17="","？",IF(AND(H17&gt;=TGT_MIN,H17&lt;=TGT_MAX),IF(J17="着手済","△","◎"),"✕"))))</f>
        <v/>
      </c>
      <c r="E17" s="15">
        <f>IF(P17="計画なし","－",IF(P17="策定済","✕",IF(N17="","？",IF(AND(N17&gt;=TGT_MIN,N17&lt;=TGT_MAX),IF(P17="着手済","△","◎"),"✕"))))</f>
        <v/>
      </c>
      <c r="F17" s="13" t="inlineStr">
        <is>
          <t>盛岡都市圏地域公共交通計画（盛岡市・滝沢市・矢巾町共同）</t>
        </is>
      </c>
      <c r="G17" s="13" t="inlineStr">
        <is>
          <t>R8〜R12</t>
        </is>
      </c>
      <c r="H17" s="15" t="n">
        <v>12</v>
      </c>
      <c r="I17" s="15" t="inlineStr">
        <is>
          <t>確認済</t>
        </is>
      </c>
      <c r="J17" s="15" t="inlineStr">
        <is>
          <t>策定済</t>
        </is>
      </c>
      <c r="K17" s="16" t="inlineStr">
        <is>
          <t>https://www.city.morioka.iwate.jp/_res/projects/default_project/_page_/001/043/162/R7honpen.pdf</t>
        </is>
      </c>
      <c r="L17" s="13" t="inlineStr">
        <is>
          <t>第1次滝沢市環境基本計画</t>
        </is>
      </c>
      <c r="M17" s="13" t="inlineStr">
        <is>
          <t>R5〜R12</t>
        </is>
      </c>
      <c r="N17" s="15" t="n">
        <v>12</v>
      </c>
      <c r="O17" s="15" t="inlineStr">
        <is>
          <t>確認済</t>
        </is>
      </c>
      <c r="P17" s="15" t="inlineStr">
        <is>
          <t>未確認</t>
        </is>
      </c>
      <c r="Q17" s="16" t="inlineStr">
        <is>
          <t>https://www.city.takizawa.iwate.jp/kurashi/kankyo/contents-12768/p20241204162009</t>
        </is>
      </c>
      <c r="R17" s="13" t="inlineStr">
        <is>
          <t>交通：3市町共同の都市圏計画（R7.9公表）。滝沢市側資料 https://www.city.takizawa.iwate.jp/uploads/contents/pages_0000002369_00/【資料3】次期地域公共交通計画の検討状況及び現行計画の変更等について.pdf 。環境：R5.3策定、R5〜R12の8年。</t>
        </is>
      </c>
      <c r="S17" s="17" t="inlineStr">
        <is>
          <t>調査済</t>
        </is>
      </c>
      <c r="T17" s="13" t="inlineStr">
        <is>
          <t>掲載（広域：盛岡市・滝沢市・矢巾町）</t>
        </is>
      </c>
    </row>
    <row r="18" ht="199" customHeight="1">
      <c r="A18" s="13" t="n">
        <v>15</v>
      </c>
      <c r="B18" s="13" t="inlineStr">
        <is>
          <t>雫石町</t>
        </is>
      </c>
      <c r="C18" s="14">
        <f>IF(OR(D18="◎",E18="◎"),"◎ 営業",IF(OR(D18="△",E18="△"),"△ 着手済・要確認",IF(OR(D18="？",E18="？"),"？ 期間要確認","✕ 対象外")))</f>
        <v/>
      </c>
      <c r="D18" s="15">
        <f>IF(J18="計画なし","－",IF(J18="策定済","✕",IF(H18="","？",IF(AND(H18&gt;=TGT_MIN,H18&lt;=TGT_MAX),IF(J18="着手済","△","◎"),"✕"))))</f>
        <v/>
      </c>
      <c r="E18" s="15">
        <f>IF(P18="計画なし","－",IF(P18="策定済","✕",IF(N18="","？",IF(AND(N18&gt;=TGT_MIN,N18&lt;=TGT_MAX),IF(P18="着手済","△","◎"),"✕"))))</f>
        <v/>
      </c>
      <c r="F18" s="13" t="inlineStr">
        <is>
          <t>第2次雫石町地域公共交通計画</t>
        </is>
      </c>
      <c r="G18" s="13" t="inlineStr">
        <is>
          <t>R7〜R11</t>
        </is>
      </c>
      <c r="H18" s="15" t="n">
        <v>11</v>
      </c>
      <c r="I18" s="15" t="inlineStr">
        <is>
          <t>確認済</t>
        </is>
      </c>
      <c r="J18" s="15" t="inlineStr">
        <is>
          <t>策定済</t>
        </is>
      </c>
      <c r="K18" s="16" t="inlineStr">
        <is>
          <t>https://www.town.shizukuishi.iwate.jp/docs/2021101200012/file_contents/honpen.pdf</t>
        </is>
      </c>
      <c r="L18" s="13" t="inlineStr">
        <is>
          <t>第二期雫石町環境基本計画</t>
        </is>
      </c>
      <c r="M18" s="13" t="inlineStr">
        <is>
          <t>R3〜R10</t>
        </is>
      </c>
      <c r="N18" s="15" t="n">
        <v>10</v>
      </c>
      <c r="O18" s="15" t="inlineStr">
        <is>
          <t>確認済</t>
        </is>
      </c>
      <c r="P18" s="15" t="inlineStr">
        <is>
          <t>未確認</t>
        </is>
      </c>
      <c r="Q18" s="16" t="inlineStr">
        <is>
          <t>https://www.town.shizukuishi.iwate.jp/docs/2016050600013/file_contents/kankyoukihonkeikaku.pdf</t>
        </is>
      </c>
      <c r="R18" s="13" t="inlineStr">
        <is>
          <t>交通：第1次R3.5〜R6.3、第2次（R7〜R11）はパブコメR7.3.17締切で策定 https://www.town.shizukuishi.iwate.jp/docs/2025021300036/ 。環境：R3.5策定、終期は検索で未確認（10年ならR12）。 【追加調査 2026-10】環境：第二期雫石町環境基本計画（R3.5策定）、計画期間R3〜R10（2021〜2028年度、8年間）。町サイト限定検索2回の取得本文で一致して確認。中間見直し規定あり。終期R10のため次期計画の着手状況は未調査。確認日2026-10-02。URL: https://www.town.shizukuishi.iwate.jp/docs/2016050600013/file_contents/kankyoukihonkeikaku.pdf 根拠: 計画期間は2021年度（令和3年度）から2028年度（令和10年度）までの8年間（検索取得本文の要約）</t>
        </is>
      </c>
      <c r="S18" s="17" t="inlineStr">
        <is>
          <t>調査済</t>
        </is>
      </c>
      <c r="T18" s="13" t="inlineStr">
        <is>
          <t>掲載</t>
        </is>
      </c>
    </row>
    <row r="19" ht="66" customHeight="1">
      <c r="A19" s="13" t="n">
        <v>16</v>
      </c>
      <c r="B19" s="13" t="inlineStr">
        <is>
          <t>葛巻町</t>
        </is>
      </c>
      <c r="C19" s="14">
        <f>IF(OR(D19="◎",E19="◎"),"◎ 営業",IF(OR(D19="△",E19="△"),"△ 着手済・要確認",IF(OR(D19="？",E19="？"),"？ 期間要確認","✕ 対象外")))</f>
        <v/>
      </c>
      <c r="D19" s="15">
        <f>IF(J19="計画なし","－",IF(J19="策定済","✕",IF(H19="","？",IF(AND(H19&gt;=TGT_MIN,H19&lt;=TGT_MAX),IF(J19="着手済","△","◎"),"✕"))))</f>
        <v/>
      </c>
      <c r="E19" s="15">
        <f>IF(P19="計画なし","－",IF(P19="策定済","✕",IF(N19="","？",IF(AND(N19&gt;=TGT_MIN,N19&lt;=TGT_MAX),IF(P19="着手済","△","◎"),"✕"))))</f>
        <v/>
      </c>
      <c r="F19" s="13" t="n"/>
      <c r="G19" s="13" t="inlineStr">
        <is>
          <t>不明</t>
        </is>
      </c>
      <c r="H19" s="15" t="n"/>
      <c r="I19" s="15" t="inlineStr">
        <is>
          <t>不明</t>
        </is>
      </c>
      <c r="J19" s="15" t="inlineStr">
        <is>
          <t>計画なし</t>
        </is>
      </c>
      <c r="K19" s="13" t="n"/>
      <c r="L19" s="13" t="n"/>
      <c r="M19" s="13" t="inlineStr">
        <is>
          <t>不明</t>
        </is>
      </c>
      <c r="N19" s="15" t="n"/>
      <c r="O19" s="15" t="inlineStr">
        <is>
          <t>不明</t>
        </is>
      </c>
      <c r="P19" s="15" t="inlineStr">
        <is>
          <t>計画なし</t>
        </is>
      </c>
      <c r="Q19" s="13" t="n"/>
      <c r="R19" s="13" t="inlineStr">
        <is>
          <t>交通・環境とも町サイト検索で計画を確認できず（公共交通マップのみ https://www.town.kuzumaki.iwate.jp/docs/2015102200249/ ）。県の地域公共交通計画でカバーされる可能性。</t>
        </is>
      </c>
      <c r="S19" s="20" t="inlineStr">
        <is>
          <t>環境のみ調査</t>
        </is>
      </c>
      <c r="T19" s="13" t="inlineStr">
        <is>
          <t>未掲載</t>
        </is>
      </c>
    </row>
    <row r="20" ht="95" customHeight="1">
      <c r="A20" s="13" t="n">
        <v>17</v>
      </c>
      <c r="B20" s="13" t="inlineStr">
        <is>
          <t>岩手町</t>
        </is>
      </c>
      <c r="C20" s="14">
        <f>IF(OR(D20="◎",E20="◎"),"◎ 営業",IF(OR(D20="△",E20="△"),"△ 着手済・要確認",IF(OR(D20="？",E20="？"),"？ 期間要確認","✕ 対象外")))</f>
        <v/>
      </c>
      <c r="D20" s="15">
        <f>IF(J20="計画なし","－",IF(J20="策定済","✕",IF(H20="","？",IF(AND(H20&gt;=TGT_MIN,H20&lt;=TGT_MAX),IF(J20="着手済","△","◎"),"✕"))))</f>
        <v/>
      </c>
      <c r="E20" s="15">
        <f>IF(P20="計画なし","－",IF(P20="策定済","✕",IF(N20="","？",IF(AND(N20&gt;=TGT_MIN,N20&lt;=TGT_MAX),IF(P20="着手済","△","◎"),"✕"))))</f>
        <v/>
      </c>
      <c r="F20" s="13" t="inlineStr">
        <is>
          <t>岩手町地域公共交通計画</t>
        </is>
      </c>
      <c r="G20" s="13" t="inlineStr">
        <is>
          <t>R4〜R8</t>
        </is>
      </c>
      <c r="H20" s="15" t="n">
        <v>8</v>
      </c>
      <c r="I20" s="15" t="inlineStr">
        <is>
          <t>確認済</t>
        </is>
      </c>
      <c r="J20" s="15" t="inlineStr">
        <is>
          <t>未確認</t>
        </is>
      </c>
      <c r="K20" s="16" t="inlineStr">
        <is>
          <t>https://town.iwate.iwate.jp/town/gyosei/koutsuumoukeisei2017-2021/</t>
        </is>
      </c>
      <c r="L20" s="13" t="n"/>
      <c r="M20" s="13" t="inlineStr">
        <is>
          <t>不明</t>
        </is>
      </c>
      <c r="N20" s="15" t="n"/>
      <c r="O20" s="15" t="inlineStr">
        <is>
          <t>不明</t>
        </is>
      </c>
      <c r="P20" s="15" t="inlineStr">
        <is>
          <t>計画なし</t>
        </is>
      </c>
      <c r="Q20" s="13" t="n"/>
      <c r="R20" s="13" t="inlineStr">
        <is>
          <t>交通：R4.4策定、2022〜2026年度でR8終期。県協議会資料に「令和8年度から令和12年度」との記載があり https://www.pref.iwate.jp/_res/projects/default_project/_page_/001/032/597/1127siryou5.pdf 、次期計画との関係は要確認。環境：環境基本計画は確認できず（SDGs未来都市計画あり）。</t>
        </is>
      </c>
      <c r="S20" s="17" t="inlineStr">
        <is>
          <t>調査済</t>
        </is>
      </c>
      <c r="T20" s="13" t="inlineStr">
        <is>
          <t>掲載</t>
        </is>
      </c>
    </row>
    <row r="21" ht="199" customHeight="1">
      <c r="A21" s="13" t="n">
        <v>18</v>
      </c>
      <c r="B21" s="13" t="inlineStr">
        <is>
          <t>紫波町</t>
        </is>
      </c>
      <c r="C21" s="14">
        <f>IF(OR(D21="◎",E21="◎"),"◎ 営業",IF(OR(D21="△",E21="△"),"△ 着手済・要確認",IF(OR(D21="？",E21="？"),"？ 期間要確認","✕ 対象外")))</f>
        <v/>
      </c>
      <c r="D21" s="15">
        <f>IF(J21="計画なし","－",IF(J21="策定済","✕",IF(H21="","？",IF(AND(H21&gt;=TGT_MIN,H21&lt;=TGT_MAX),IF(J21="着手済","△","◎"),"✕"))))</f>
        <v/>
      </c>
      <c r="E21" s="15">
        <f>IF(P21="計画なし","－",IF(P21="策定済","✕",IF(N21="","？",IF(AND(N21&gt;=TGT_MIN,N21&lt;=TGT_MAX),IF(P21="着手済","△","◎"),"✕"))))</f>
        <v/>
      </c>
      <c r="F21" s="13" t="inlineStr">
        <is>
          <t>紫波町地域公共交通計画</t>
        </is>
      </c>
      <c r="G21" s="13" t="inlineStr">
        <is>
          <t>R6〜R10</t>
        </is>
      </c>
      <c r="H21" s="15" t="n">
        <v>10</v>
      </c>
      <c r="I21" s="15" t="inlineStr">
        <is>
          <t>確認済</t>
        </is>
      </c>
      <c r="J21" s="15" t="inlineStr">
        <is>
          <t>未確認</t>
        </is>
      </c>
      <c r="K21" s="16" t="inlineStr">
        <is>
          <t>https://www.town.shiwa.iwate.jp/shiwatown/cms/soshiki/4/2_99/koukyoukoutsukeikaku.pdf</t>
        </is>
      </c>
      <c r="L21" s="13" t="inlineStr">
        <is>
          <t>紫波2100 2026環境・循環基本計画（2021環境・循環基本計画の中間見直し版）</t>
        </is>
      </c>
      <c r="M21" s="13" t="inlineStr">
        <is>
          <t>R8〜R12</t>
        </is>
      </c>
      <c r="N21" s="15" t="n">
        <v>12</v>
      </c>
      <c r="O21" s="15" t="inlineStr">
        <is>
          <t>確認済</t>
        </is>
      </c>
      <c r="P21" s="15" t="inlineStr">
        <is>
          <t>策定済</t>
        </is>
      </c>
      <c r="Q21" s="16" t="inlineStr">
        <is>
          <t>https://www.town.shiwa.iwate.jp/shiwatown/cms/soshiki/2_1/2_3/2026%E7%92%B0%E5%A2%83%E3%83%BB%E5%BE%AA%E7%92%B0%E5%9F%BA%E6%9C%AC%E8%A8%88%E7%94%BB%EF%BC%88%E6%9C%80%E7%B5%82%E8%AA%BF%E6%95%B4%EF%BC%89_20260316_%E7%A2%BA%E5%AE%9A.pdf</t>
        </is>
      </c>
      <c r="R21" s="13" t="inlineStr">
        <is>
          <t>交通：R6.3策定、R6〜R10。環境：環境・循環基本計画（2021年関連）の存在は示唆されるが期間・URLは確認できず。 【追加調査 2026-10】環境：2021環境・循環基本計画（R3.3策定、R3〜R12）の中間見直しとして2026版を策定。意見公募R7.11.14〜R7.12.3（https://www.town.shiwa.iwate.jp/soshiki/2_1/2_3/173492829222563-2/ ）、確定版PDF（20260316確定）。計画期間R8〜R12（5年間）。計画一覧 https://www.town.shiwa.iwate.jp/soshiki/2_1/2_3/452.html/ に2011版(H23〜R2)・2016版・2021版(R3〜R12)・2026版(R8〜R12)。確認日2026-10-02。 根拠: 計画期間は5年間とし、令和8（2026）年度を初年度、令和12（2030）年度を目標年度とします（意見公募ページ取得本文の要約）</t>
        </is>
      </c>
      <c r="S21" s="17" t="inlineStr">
        <is>
          <t>調査済</t>
        </is>
      </c>
      <c r="T21" s="13" t="inlineStr">
        <is>
          <t>掲載</t>
        </is>
      </c>
    </row>
    <row r="22" ht="82" customHeight="1">
      <c r="A22" s="13" t="n">
        <v>19</v>
      </c>
      <c r="B22" s="13" t="inlineStr">
        <is>
          <t>矢巾町</t>
        </is>
      </c>
      <c r="C22" s="14">
        <f>IF(OR(D22="◎",E22="◎"),"◎ 営業",IF(OR(D22="△",E22="△"),"△ 着手済・要確認",IF(OR(D22="？",E22="？"),"？ 期間要確認","✕ 対象外")))</f>
        <v/>
      </c>
      <c r="D22" s="15">
        <f>IF(J22="計画なし","－",IF(J22="策定済","✕",IF(H22="","？",IF(AND(H22&gt;=TGT_MIN,H22&lt;=TGT_MAX),IF(J22="着手済","△","◎"),"✕"))))</f>
        <v/>
      </c>
      <c r="E22" s="15">
        <f>IF(P22="計画なし","－",IF(P22="策定済","✕",IF(N22="","？",IF(AND(N22&gt;=TGT_MIN,N22&lt;=TGT_MAX),IF(P22="着手済","△","◎"),"✕"))))</f>
        <v/>
      </c>
      <c r="F22" s="13" t="inlineStr">
        <is>
          <t>盛岡都市圏地域公共交通計画（盛岡市・滝沢市・矢巾町共同）</t>
        </is>
      </c>
      <c r="G22" s="13" t="inlineStr">
        <is>
          <t>R8〜R12</t>
        </is>
      </c>
      <c r="H22" s="15" t="n">
        <v>12</v>
      </c>
      <c r="I22" s="15" t="inlineStr">
        <is>
          <t>確認済</t>
        </is>
      </c>
      <c r="J22" s="15" t="inlineStr">
        <is>
          <t>策定済</t>
        </is>
      </c>
      <c r="K22" s="16" t="inlineStr">
        <is>
          <t>https://www.city.morioka.iwate.jp/_res/projects/default_project/_page_/001/043/162/R7honpen.pdf</t>
        </is>
      </c>
      <c r="L22" s="13" t="n"/>
      <c r="M22" s="13" t="inlineStr">
        <is>
          <t>不明</t>
        </is>
      </c>
      <c r="N22" s="15" t="n"/>
      <c r="O22" s="15" t="inlineStr">
        <is>
          <t>不明</t>
        </is>
      </c>
      <c r="P22" s="15" t="inlineStr">
        <is>
          <t>計画なし</t>
        </is>
      </c>
      <c r="Q22" s="13" t="n"/>
      <c r="R22" s="13" t="inlineStr">
        <is>
          <t>交通：3市町共同の都市圏計画（R7.9公表）。環境：環境基本計画は確認できず（人と自然にやさしい環境基本条例、新エネルギービジョンR3改訂版 https://www.town.yahaba.iwate.jp/yahabatown/switch/2022/2022060800015/yahaba_newenergyvision.pdf ）。</t>
        </is>
      </c>
      <c r="S22" s="17" t="inlineStr">
        <is>
          <t>調査済</t>
        </is>
      </c>
      <c r="T22" s="13" t="inlineStr">
        <is>
          <t>掲載（広域：盛岡市・滝沢市・矢巾町）</t>
        </is>
      </c>
    </row>
    <row r="23" ht="69" customHeight="1">
      <c r="A23" s="13" t="n">
        <v>20</v>
      </c>
      <c r="B23" s="13" t="inlineStr">
        <is>
          <t>西和賀町</t>
        </is>
      </c>
      <c r="C23" s="14">
        <f>IF(OR(D23="◎",E23="◎"),"◎ 営業",IF(OR(D23="△",E23="△"),"△ 着手済・要確認",IF(OR(D23="？",E23="？"),"？ 期間要確認","✕ 対象外")))</f>
        <v/>
      </c>
      <c r="D23" s="15">
        <f>IF(J23="計画なし","－",IF(J23="策定済","✕",IF(H23="","？",IF(AND(H23&gt;=TGT_MIN,H23&lt;=TGT_MAX),IF(J23="着手済","△","◎"),"✕"))))</f>
        <v/>
      </c>
      <c r="E23" s="15">
        <f>IF(P23="計画なし","－",IF(P23="策定済","✕",IF(N23="","？",IF(AND(N23&gt;=TGT_MIN,N23&lt;=TGT_MAX),IF(P23="着手済","△","◎"),"✕"))))</f>
        <v/>
      </c>
      <c r="F23" s="13" t="inlineStr">
        <is>
          <t>西和賀町地域公共交通計画</t>
        </is>
      </c>
      <c r="G23" s="13" t="inlineStr">
        <is>
          <t>R5〜（終期不明）</t>
        </is>
      </c>
      <c r="H23" s="15" t="n"/>
      <c r="I23" s="15" t="inlineStr">
        <is>
          <t>不明</t>
        </is>
      </c>
      <c r="J23" s="15" t="inlineStr">
        <is>
          <t>未確認</t>
        </is>
      </c>
      <c r="K23" s="16" t="inlineStr">
        <is>
          <t>https://www.town.nishiwaga.lg.jp/material/files/group/1/2306nishiwagakotsukeikaku.pdf</t>
        </is>
      </c>
      <c r="L23" s="13" t="n"/>
      <c r="M23" s="13" t="inlineStr">
        <is>
          <t>不明</t>
        </is>
      </c>
      <c r="N23" s="15" t="n"/>
      <c r="O23" s="15" t="inlineStr">
        <is>
          <t>不明</t>
        </is>
      </c>
      <c r="P23" s="15" t="inlineStr">
        <is>
          <t>計画なし</t>
        </is>
      </c>
      <c r="Q23" s="13" t="n"/>
      <c r="R23" s="13" t="inlineStr">
        <is>
          <t>交通：R5.6策定、R7.1.24協議会で一部改正。期間は検索結果で未確認（5年ならR5〜R9の可能性、要確認）。環境：環境基本計画は確認できず。</t>
        </is>
      </c>
      <c r="S23" s="17" t="inlineStr">
        <is>
          <t>調査済</t>
        </is>
      </c>
      <c r="T23" s="13" t="inlineStr">
        <is>
          <t>掲載</t>
        </is>
      </c>
    </row>
    <row r="24" ht="95" customHeight="1">
      <c r="A24" s="13" t="n">
        <v>21</v>
      </c>
      <c r="B24" s="13" t="inlineStr">
        <is>
          <t>金ケ崎町</t>
        </is>
      </c>
      <c r="C24" s="14">
        <f>IF(OR(D24="◎",E24="◎"),"◎ 営業",IF(OR(D24="△",E24="△"),"△ 着手済・要確認",IF(OR(D24="？",E24="？"),"？ 期間要確認","✕ 対象外")))</f>
        <v/>
      </c>
      <c r="D24" s="15">
        <f>IF(J24="計画なし","－",IF(J24="策定済","✕",IF(H24="","？",IF(AND(H24&gt;=TGT_MIN,H24&lt;=TGT_MAX),IF(J24="着手済","△","◎"),"✕"))))</f>
        <v/>
      </c>
      <c r="E24" s="15">
        <f>IF(P24="計画なし","－",IF(P24="策定済","✕",IF(N24="","？",IF(AND(N24&gt;=TGT_MIN,N24&lt;=TGT_MAX),IF(P24="着手済","△","◎"),"✕"))))</f>
        <v/>
      </c>
      <c r="F24" s="13" t="inlineStr">
        <is>
          <t>金ケ崎町地域公共交通網形成計画</t>
        </is>
      </c>
      <c r="G24" s="13" t="inlineStr">
        <is>
          <t>R2〜R8</t>
        </is>
      </c>
      <c r="H24" s="15" t="n">
        <v>8</v>
      </c>
      <c r="I24" s="15" t="inlineStr">
        <is>
          <t>確認済</t>
        </is>
      </c>
      <c r="J24" s="15" t="inlineStr">
        <is>
          <t>未確認</t>
        </is>
      </c>
      <c r="K24" s="16" t="inlineStr">
        <is>
          <t>https://www.town.kanegasaki.iwate.jp/articles/2020032900015/file_contents/keikaku.pdf</t>
        </is>
      </c>
      <c r="L24" s="13" t="n"/>
      <c r="M24" s="13" t="inlineStr">
        <is>
          <t>不明</t>
        </is>
      </c>
      <c r="N24" s="15" t="n"/>
      <c r="O24" s="15" t="inlineStr">
        <is>
          <t>不明</t>
        </is>
      </c>
      <c r="P24" s="15" t="inlineStr">
        <is>
          <t>計画なし</t>
        </is>
      </c>
      <c r="Q24" s="13" t="n"/>
      <c r="R24" s="13" t="inlineStr">
        <is>
          <t>交通：網形成計画R2〜R8の7年でR8終期、次期計画の委託等は検索で確認できず。環境：環境基本計画は確認できず。代替として地球温暖化対策実行計画（区域施策編）R7〜R12（R6.12策定） https://www.town.kanegasaki.iwate.jp/articles/2025012900047/file_contents/kuikisisakuhen.pdf 。</t>
        </is>
      </c>
      <c r="S24" s="17" t="inlineStr">
        <is>
          <t>調査済</t>
        </is>
      </c>
      <c r="T24" s="13" t="inlineStr">
        <is>
          <t>掲載</t>
        </is>
      </c>
    </row>
    <row r="25" ht="160" customHeight="1">
      <c r="A25" s="13" t="n">
        <v>22</v>
      </c>
      <c r="B25" s="13" t="inlineStr">
        <is>
          <t>平泉町</t>
        </is>
      </c>
      <c r="C25" s="14">
        <f>IF(OR(D25="◎",E25="◎"),"◎ 営業",IF(OR(D25="△",E25="△"),"△ 着手済・要確認",IF(OR(D25="？",E25="？"),"？ 期間要確認","✕ 対象外")))</f>
        <v/>
      </c>
      <c r="D25" s="15">
        <f>IF(J25="計画なし","－",IF(J25="策定済","✕",IF(H25="","？",IF(AND(H25&gt;=TGT_MIN,H25&lt;=TGT_MAX),IF(J25="着手済","△","◎"),"✕"))))</f>
        <v/>
      </c>
      <c r="E25" s="15">
        <f>IF(P25="計画なし","－",IF(P25="策定済","✕",IF(N25="","？",IF(AND(N25&gt;=TGT_MIN,N25&lt;=TGT_MAX),IF(P25="着手済","△","◎"),"✕"))))</f>
        <v/>
      </c>
      <c r="F25" s="13" t="inlineStr">
        <is>
          <t>平泉町地域公共交通計画</t>
        </is>
      </c>
      <c r="G25" s="13" t="inlineStr">
        <is>
          <t>R7〜R11</t>
        </is>
      </c>
      <c r="H25" s="15" t="n">
        <v>11</v>
      </c>
      <c r="I25" s="15" t="inlineStr">
        <is>
          <t>確認済</t>
        </is>
      </c>
      <c r="J25" s="15" t="inlineStr">
        <is>
          <t>策定済</t>
        </is>
      </c>
      <c r="K25" s="16" t="inlineStr">
        <is>
          <t>https://www.town.hiraizumi.iwate.jp/%E5%B9%B3%E6%B3%89%E7%94%BA%E5%9C%B0%E5%9F%9F%E5%85%AC%E5%85%B1%E4%BA%A4%E9%80%9A%E8%A8%88%E7%94%BB%E3%82%92%E7%AD%96%E5%AE%9A%E3%81%97%E3%81%BE%E3%81%97%E3%81%9F-25574/</t>
        </is>
      </c>
      <c r="L25" s="13" t="n"/>
      <c r="M25" s="13" t="inlineStr">
        <is>
          <t>不明</t>
        </is>
      </c>
      <c r="N25" s="15" t="n"/>
      <c r="O25" s="15" t="inlineStr">
        <is>
          <t>不明</t>
        </is>
      </c>
      <c r="P25" s="15" t="inlineStr">
        <is>
          <t>計画なし</t>
        </is>
      </c>
      <c r="Q25" s="13" t="n"/>
      <c r="R25" s="13" t="inlineStr">
        <is>
          <t>交通：R6年度策定支援業務プロポーザルを経てR7年度から5年の計画を策定。環境：環境基本計画は確認できず。</t>
        </is>
      </c>
      <c r="S25" s="17" t="inlineStr">
        <is>
          <t>調査済</t>
        </is>
      </c>
      <c r="T25" s="13" t="inlineStr">
        <is>
          <t>掲載</t>
        </is>
      </c>
    </row>
    <row r="26" ht="238" customHeight="1">
      <c r="A26" s="13" t="n">
        <v>23</v>
      </c>
      <c r="B26" s="13" t="inlineStr">
        <is>
          <t>住田町</t>
        </is>
      </c>
      <c r="C26" s="14">
        <f>IF(OR(D26="◎",E26="◎"),"◎ 営業",IF(OR(D26="△",E26="△"),"△ 着手済・要確認",IF(OR(D26="？",E26="？"),"？ 期間要確認","✕ 対象外")))</f>
        <v/>
      </c>
      <c r="D26" s="15">
        <f>IF(J26="計画なし","－",IF(J26="策定済","✕",IF(H26="","？",IF(AND(H26&gt;=TGT_MIN,H26&lt;=TGT_MAX),IF(J26="着手済","△","◎"),"✕"))))</f>
        <v/>
      </c>
      <c r="E26" s="15">
        <f>IF(P26="計画なし","－",IF(P26="策定済","✕",IF(N26="","？",IF(AND(N26&gt;=TGT_MIN,N26&lt;=TGT_MAX),IF(P26="着手済","△","◎"),"✕"))))</f>
        <v/>
      </c>
      <c r="F26" s="13" t="inlineStr">
        <is>
          <t>住田町地域公共交通計画</t>
        </is>
      </c>
      <c r="G26" s="13" t="inlineStr">
        <is>
          <t>R7〜R11</t>
        </is>
      </c>
      <c r="H26" s="15" t="n">
        <v>11</v>
      </c>
      <c r="I26" s="15" t="inlineStr">
        <is>
          <t>確認済</t>
        </is>
      </c>
      <c r="J26" s="15" t="inlineStr">
        <is>
          <t>策定済</t>
        </is>
      </c>
      <c r="K26" s="16" t="inlineStr">
        <is>
          <t>https://www.town.sumita.iwate.jp/docs/2025040400014/files/tiikikoukyoukoutuukeikaku2025.pdf</t>
        </is>
      </c>
      <c r="L26" s="13" t="inlineStr">
        <is>
          <t>第5次住田町環境基本計画</t>
        </is>
      </c>
      <c r="M26" s="13" t="inlineStr">
        <is>
          <t>R4〜R8</t>
        </is>
      </c>
      <c r="N26" s="18" t="n">
        <v>8</v>
      </c>
      <c r="O26" s="15" t="inlineStr">
        <is>
          <t>推定</t>
        </is>
      </c>
      <c r="P26" s="15" t="inlineStr">
        <is>
          <t>未確認</t>
        </is>
      </c>
      <c r="Q26" s="16" t="inlineStr">
        <is>
          <t>https://www.town.sumita.iwate.jp/docs/2023061500010/files/04_dai4syou.pdf</t>
        </is>
      </c>
      <c r="R26" s="13" t="inlineStr">
        <is>
          <t>交通：2025〜2029年度。環境：R5.6策定、期間は未確認。区域施策編策定支援業務（R7.5）あり https://www.town.sumita.iwate.jp/docs/2025052000011/files/shinsakijun.pdf 。 【追加調査 2026-10】環境：第5次住田町環境基本計画、町の計画・方針一覧（https://www.town.sumita.iwate.jp/docs/2016050600013/ ）の検索要約で『R5.3策定、計画期間R4〜R8』と3回一致して出たが原文スニペットは未取得。計画書公開はR5.6（docs/2023061500010）で、策定時期と始期の整合に疑問が残るため推定（R5〜R9の可能性も残る）。5年計画。次期（第6次）計画の策定業務委託・審議会・パブコメは町サイト検索で見当たらず（未着手か未公表）。関連：地球温暖化対策実行計画（区域施策編）作成支援業務プロポーザルR7.5 https://www.town.sumita.iwate.jp/docs/2025052000011/ 。町HPへの直接取得はプロキシでブロック。確認日2026-10-02。</t>
        </is>
      </c>
      <c r="S26" s="17" t="inlineStr">
        <is>
          <t>調査済</t>
        </is>
      </c>
      <c r="T26" s="13" t="inlineStr">
        <is>
          <t>掲載</t>
        </is>
      </c>
    </row>
    <row r="27" ht="147" customHeight="1">
      <c r="A27" s="13" t="n">
        <v>24</v>
      </c>
      <c r="B27" s="13" t="inlineStr">
        <is>
          <t>大槌町</t>
        </is>
      </c>
      <c r="C27" s="14">
        <f>IF(OR(D27="◎",E27="◎"),"◎ 営業",IF(OR(D27="△",E27="△"),"△ 着手済・要確認",IF(OR(D27="？",E27="？"),"？ 期間要確認","✕ 対象外")))</f>
        <v/>
      </c>
      <c r="D27" s="15">
        <f>IF(J27="計画なし","－",IF(J27="策定済","✕",IF(H27="","？",IF(AND(H27&gt;=TGT_MIN,H27&lt;=TGT_MAX),IF(J27="着手済","△","◎"),"✕"))))</f>
        <v/>
      </c>
      <c r="E27" s="15">
        <f>IF(P27="計画なし","－",IF(P27="策定済","✕",IF(N27="","？",IF(AND(N27&gt;=TGT_MIN,N27&lt;=TGT_MAX),IF(P27="着手済","△","◎"),"✕"))))</f>
        <v/>
      </c>
      <c r="F27" s="13" t="inlineStr">
        <is>
          <t>大槌町地域公共交通計画</t>
        </is>
      </c>
      <c r="G27" s="13" t="inlineStr">
        <is>
          <t>R4〜R8</t>
        </is>
      </c>
      <c r="H27" s="15" t="n">
        <v>8</v>
      </c>
      <c r="I27" s="15" t="inlineStr">
        <is>
          <t>確認済</t>
        </is>
      </c>
      <c r="J27" s="15" t="inlineStr">
        <is>
          <t>着手済</t>
        </is>
      </c>
      <c r="K27" s="16" t="inlineStr">
        <is>
          <t>https://www.town.otsuchi.iwate.jp/fs/2/3/0/5/0/9/_/___________.pdf</t>
        </is>
      </c>
      <c r="L27" s="13" t="n"/>
      <c r="M27" s="13" t="inlineStr">
        <is>
          <t>不明</t>
        </is>
      </c>
      <c r="N27" s="15" t="n"/>
      <c r="O27" s="15" t="inlineStr">
        <is>
          <t>不明</t>
        </is>
      </c>
      <c r="P27" s="15" t="inlineStr">
        <is>
          <t>計画なし</t>
        </is>
      </c>
      <c r="Q27" s="13" t="n"/>
      <c r="R27" s="13" t="inlineStr">
        <is>
          <t>交通：R4〜R8でR8終期、R7.3変更 https://www.town.otsuchi.iwate.jp/gyosei/docs/453169.html 。次期計画の策定支援業務委託の見積合わせを実施（提出期限R8.6.5） https://www.town.otsuchi.iwate.jp/gyosei/docs/462503.html 。三陸鉄道沿線地域等公共交通計画（岩手県・沿線12市町村の広域計画、2024策定） https://www.city.miyako.iwate.jp/gyosei/soshiki/kokyokotsuusuishin/2/1/605.html もカバー。環境：環境基本計画は確認できず。</t>
        </is>
      </c>
      <c r="S27" s="17" t="inlineStr">
        <is>
          <t>調査済</t>
        </is>
      </c>
      <c r="T27" s="13" t="inlineStr">
        <is>
          <t>掲載（広域：三陸鉄道沿線地域等）</t>
        </is>
      </c>
    </row>
    <row r="28" ht="108" customHeight="1">
      <c r="A28" s="13" t="n">
        <v>25</v>
      </c>
      <c r="B28" s="13" t="inlineStr">
        <is>
          <t>山田町</t>
        </is>
      </c>
      <c r="C28" s="14">
        <f>IF(OR(D28="◎",E28="◎"),"◎ 営業",IF(OR(D28="△",E28="△"),"△ 着手済・要確認",IF(OR(D28="？",E28="？"),"？ 期間要確認","✕ 対象外")))</f>
        <v/>
      </c>
      <c r="D28" s="15">
        <f>IF(J28="計画なし","－",IF(J28="策定済","✕",IF(H28="","？",IF(AND(H28&gt;=TGT_MIN,H28&lt;=TGT_MAX),IF(J28="着手済","△","◎"),"✕"))))</f>
        <v/>
      </c>
      <c r="E28" s="15">
        <f>IF(P28="計画なし","－",IF(P28="策定済","✕",IF(N28="","？",IF(AND(N28&gt;=TGT_MIN,N28&lt;=TGT_MAX),IF(P28="着手済","△","◎"),"✕"))))</f>
        <v/>
      </c>
      <c r="F28" s="13" t="inlineStr">
        <is>
          <t>山田町地域公共交通計画</t>
        </is>
      </c>
      <c r="G28" s="13" t="inlineStr">
        <is>
          <t>不明</t>
        </is>
      </c>
      <c r="H28" s="15" t="n"/>
      <c r="I28" s="15" t="inlineStr">
        <is>
          <t>不明</t>
        </is>
      </c>
      <c r="J28" s="15" t="inlineStr">
        <is>
          <t>未確認</t>
        </is>
      </c>
      <c r="K28" s="16" t="inlineStr">
        <is>
          <t>https://www.town.yamada.iwate.jp/fs/1/2/1/7/4/5/_/___________.pdf</t>
        </is>
      </c>
      <c r="L28" s="13" t="n"/>
      <c r="M28" s="13" t="inlineStr">
        <is>
          <t>不明</t>
        </is>
      </c>
      <c r="N28" s="15" t="n"/>
      <c r="O28" s="15" t="inlineStr">
        <is>
          <t>不明</t>
        </is>
      </c>
      <c r="P28" s="15" t="inlineStr">
        <is>
          <t>計画なし</t>
        </is>
      </c>
      <c r="Q28" s="13" t="n"/>
      <c r="R28" s="13" t="inlineStr">
        <is>
          <t>交通：網形成計画（2019.3）の後継として策定、期間未確認。県利便増進実施計画（宮古市・山田町版）あり https://www.town.yamada.iwate.jp/docs/10513.html 。三陸鉄道沿線地域等公共交通計画（岩手県・沿線12市町村の広域計画、2024策定） https://www.city.miyako.iwate.jp/gyosei/soshiki/kokyokotsuusuishin/2/1/605.html もカバー。環境：確認できず。</t>
        </is>
      </c>
      <c r="S28" s="17" t="inlineStr">
        <is>
          <t>調査済</t>
        </is>
      </c>
      <c r="T28" s="13" t="inlineStr">
        <is>
          <t>掲載（広域：三陸鉄道沿線地域等）</t>
        </is>
      </c>
    </row>
    <row r="29" ht="95" customHeight="1">
      <c r="A29" s="13" t="n">
        <v>26</v>
      </c>
      <c r="B29" s="13" t="inlineStr">
        <is>
          <t>岩泉町</t>
        </is>
      </c>
      <c r="C29" s="14">
        <f>IF(OR(D29="◎",E29="◎"),"◎ 営業",IF(OR(D29="△",E29="△"),"△ 着手済・要確認",IF(OR(D29="？",E29="？"),"？ 期間要確認","✕ 対象外")))</f>
        <v/>
      </c>
      <c r="D29" s="15">
        <f>IF(J29="計画なし","－",IF(J29="策定済","✕",IF(H29="","？",IF(AND(H29&gt;=TGT_MIN,H29&lt;=TGT_MAX),IF(J29="着手済","△","◎"),"✕"))))</f>
        <v/>
      </c>
      <c r="E29" s="15">
        <f>IF(P29="計画なし","－",IF(P29="策定済","✕",IF(N29="","？",IF(AND(N29&gt;=TGT_MIN,N29&lt;=TGT_MAX),IF(P29="着手済","△","◎"),"✕"))))</f>
        <v/>
      </c>
      <c r="F29" s="13" t="inlineStr">
        <is>
          <t>岩泉町地域公共交通計画</t>
        </is>
      </c>
      <c r="G29" s="13" t="inlineStr">
        <is>
          <t>R6〜R8</t>
        </is>
      </c>
      <c r="H29" s="15" t="n">
        <v>8</v>
      </c>
      <c r="I29" s="15" t="inlineStr">
        <is>
          <t>確認済</t>
        </is>
      </c>
      <c r="J29" s="15" t="inlineStr">
        <is>
          <t>未確認</t>
        </is>
      </c>
      <c r="K29" s="16" t="inlineStr">
        <is>
          <t>https://www.town.iwaizumi.lg.jp/docs/2024032500015/</t>
        </is>
      </c>
      <c r="L29" s="13" t="n"/>
      <c r="M29" s="13" t="inlineStr">
        <is>
          <t>不明</t>
        </is>
      </c>
      <c r="N29" s="15" t="n"/>
      <c r="O29" s="15" t="inlineStr">
        <is>
          <t>不明</t>
        </is>
      </c>
      <c r="P29" s="15" t="inlineStr">
        <is>
          <t>計画なし</t>
        </is>
      </c>
      <c r="Q29" s="13" t="n"/>
      <c r="R29" s="13" t="inlineStr">
        <is>
          <t>交通：R6〜R8の3年計画でR8終期、次期計画の委託等は検索で未確認。三陸鉄道沿線地域等公共交通計画（岩手県・沿線12市町村の広域計画、2024策定） https://www.city.miyako.iwate.jp/gyosei/soshiki/kokyokotsuusuishin/2/1/605.html もカバー。環境：環境基本計画は確認できず（R4.2ゼロカーボンシティ宣言）。</t>
        </is>
      </c>
      <c r="S29" s="17" t="inlineStr">
        <is>
          <t>調査済</t>
        </is>
      </c>
      <c r="T29" s="13" t="inlineStr">
        <is>
          <t>掲載（広域：三陸鉄道沿線地域等）</t>
        </is>
      </c>
    </row>
    <row r="30" ht="225" customHeight="1">
      <c r="A30" s="13" t="n">
        <v>27</v>
      </c>
      <c r="B30" s="13" t="inlineStr">
        <is>
          <t>田野畑村</t>
        </is>
      </c>
      <c r="C30" s="14">
        <f>IF(OR(D30="◎",E30="◎"),"◎ 営業",IF(OR(D30="△",E30="△"),"△ 着手済・要確認",IF(OR(D30="？",E30="？"),"？ 期間要確認","✕ 対象外")))</f>
        <v/>
      </c>
      <c r="D30" s="15">
        <f>IF(J30="計画なし","－",IF(J30="策定済","✕",IF(H30="","？",IF(AND(H30&gt;=TGT_MIN,H30&lt;=TGT_MAX),IF(J30="着手済","△","◎"),"✕"))))</f>
        <v/>
      </c>
      <c r="E30" s="15">
        <f>IF(P30="計画なし","－",IF(P30="策定済","✕",IF(N30="","？",IF(AND(N30&gt;=TGT_MIN,N30&lt;=TGT_MAX),IF(P30="着手済","△","◎"),"✕"))))</f>
        <v/>
      </c>
      <c r="F30" s="13" t="inlineStr">
        <is>
          <t>田野畑村地域公共交通計画</t>
        </is>
      </c>
      <c r="G30" s="13" t="inlineStr">
        <is>
          <t>不明</t>
        </is>
      </c>
      <c r="H30" s="15" t="n"/>
      <c r="I30" s="15" t="inlineStr">
        <is>
          <t>不明</t>
        </is>
      </c>
      <c r="J30" s="15" t="inlineStr">
        <is>
          <t>未確認</t>
        </is>
      </c>
      <c r="K30" s="16" t="inlineStr">
        <is>
          <t>https://www.vill.tanohata.iwate.jp/bunya/keikaku/tanohata/</t>
        </is>
      </c>
      <c r="L30" s="13" t="inlineStr">
        <is>
          <t>田野畑村環境基本計画</t>
        </is>
      </c>
      <c r="M30" s="13" t="inlineStr">
        <is>
          <t>不明</t>
        </is>
      </c>
      <c r="N30" s="15" t="n"/>
      <c r="O30" s="15" t="inlineStr">
        <is>
          <t>不明</t>
        </is>
      </c>
      <c r="P30" s="15" t="inlineStr">
        <is>
          <t>未確認</t>
        </is>
      </c>
      <c r="Q30" s="16" t="inlineStr">
        <is>
          <t>https://www.vill.tanohata.iwate.jp/docs/2015081800027/</t>
        </is>
      </c>
      <c r="R30" s="13" t="inlineStr">
        <is>
          <t>交通：R5.9.15公開、期間は検索で確認できず（5年ならR5〜R9の可能性）。三陸鉄道沿線地域等公共交通計画（岩手県・沿線12市町村の広域計画、2024策定） https://www.city.miyako.iwate.jp/gyosei/soshiki/kokyokotsuusuishin/2/1/605.html もカバー。環境：H16策定の計画ページあり、期間・改定状況不明。 【追加調査 2026-10】環境：村サイト限定検索で『田野畑村環境基本計画』ページ（https://www.vill.tanohata.iwate.jp/docs/2015081800027/ 、ページ更新2017-02-08）を確認。『環境の保全と創造に関する基本条例』に基づきH16.11策定と記載。計画期間・改定（第2次等）の記載は検索結果で確認できず、改定・次期策定の動きも見当たらない（H16策定のまま期間不明）。各種計画一覧 https://www.vill.tanohata.iwate.jp/bunya/keikaku/tanohata/ 。村HP直接取得はブロック。確認日2026-10-02。</t>
        </is>
      </c>
      <c r="S30" s="17" t="inlineStr">
        <is>
          <t>調査済</t>
        </is>
      </c>
      <c r="T30" s="13" t="inlineStr">
        <is>
          <t>掲載（広域：三陸鉄道沿線地域等）</t>
        </is>
      </c>
    </row>
    <row r="31" ht="264" customHeight="1">
      <c r="A31" s="13" t="n">
        <v>28</v>
      </c>
      <c r="B31" s="13" t="inlineStr">
        <is>
          <t>普代村</t>
        </is>
      </c>
      <c r="C31" s="14">
        <f>IF(OR(D31="◎",E31="◎"),"◎ 営業",IF(OR(D31="△",E31="△"),"△ 着手済・要確認",IF(OR(D31="？",E31="？"),"？ 期間要確認","✕ 対象外")))</f>
        <v/>
      </c>
      <c r="D31" s="15">
        <f>IF(J31="計画なし","－",IF(J31="策定済","✕",IF(H31="","？",IF(AND(H31&gt;=TGT_MIN,H31&lt;=TGT_MAX),IF(J31="着手済","△","◎"),"✕"))))</f>
        <v/>
      </c>
      <c r="E31" s="15">
        <f>IF(P31="計画なし","－",IF(P31="策定済","✕",IF(N31="","？",IF(AND(N31&gt;=TGT_MIN,N31&lt;=TGT_MAX),IF(P31="着手済","△","◎"),"✕"))))</f>
        <v/>
      </c>
      <c r="F31" s="13" t="inlineStr">
        <is>
          <t>三陸鉄道沿線地域等公共交通計画（岩手県・沿線市町村の広域計画）</t>
        </is>
      </c>
      <c r="G31" s="13" t="inlineStr">
        <is>
          <t>R6〜R10</t>
        </is>
      </c>
      <c r="H31" s="15" t="n">
        <v>10</v>
      </c>
      <c r="I31" s="15" t="inlineStr">
        <is>
          <t>確認済</t>
        </is>
      </c>
      <c r="J31" s="15" t="inlineStr">
        <is>
          <t>未確認</t>
        </is>
      </c>
      <c r="K31" s="16" t="inlineStr">
        <is>
          <t>https://www.city.miyako.iwate.jp/material/files/group/8/sanntetsukoutuukeikaku2024.pdf</t>
        </is>
      </c>
      <c r="L31" s="13" t="n"/>
      <c r="M31" s="13" t="inlineStr">
        <is>
          <t>不明</t>
        </is>
      </c>
      <c r="N31" s="15" t="n"/>
      <c r="O31" s="15" t="inlineStr">
        <is>
          <t>不明</t>
        </is>
      </c>
      <c r="P31" s="15" t="inlineStr">
        <is>
          <t>計画なし</t>
        </is>
      </c>
      <c r="Q31" s="13" t="n"/>
      <c r="R31" s="13" t="inlineStr">
        <is>
          <t>交通：村独自の地域公共交通計画は確認できず（村営バス無料運行 https://www.vill.fudai.iwate.jp/lifescene/koutsu.html ）。三陸鉄道沿線地域等公共交通計画（岩手県・沿線12市町村の広域計画、2024策定） https://www.city.miyako.iwate.jp/gyosei/soshiki/kokyokotsuusuishin/2/1/605.html もカバー。環境：確認できず。 【追加調査 2026-10】交通(2026-10調査)：国交省一覧(R8.5末)の広域計画「三陸鉄道沿線地域等」＝三陸鉄道沿線地域等公共交通計画。検索結果本文で計画期間「令和６年度（2024年度）から令和10年度（2028年度）」を確認（前身の三陸鉄道沿線地域等公共交通網形成計画をR6.3中間評価を踏まえ改定、岩手県地域公共交通計画R6〜R10と整合）。PDF https://www.city.miyako.iwate.jp/material/files/group/8/sanntetsukoutuukeikaku2024.pdf 。終期R10のため次期計画の着手情報なし。普代村独自の地域公共交通計画は引き続き見当たらず。 根拠: 三陸鉄道沿線地域等公共交通計画の計画期間は令和６年度（2024年度）から令和10年度（2028年度）</t>
        </is>
      </c>
      <c r="S31" s="17" t="inlineStr">
        <is>
          <t>調査済</t>
        </is>
      </c>
      <c r="T31" s="13" t="inlineStr">
        <is>
          <t>掲載（広域：三陸鉄道沿線地域等）</t>
        </is>
      </c>
    </row>
    <row r="32" ht="66" customHeight="1">
      <c r="A32" s="13" t="n">
        <v>29</v>
      </c>
      <c r="B32" s="13" t="inlineStr">
        <is>
          <t>軽米町</t>
        </is>
      </c>
      <c r="C32" s="14">
        <f>IF(OR(D32="◎",E32="◎"),"◎ 営業",IF(OR(D32="△",E32="△"),"△ 着手済・要確認",IF(OR(D32="？",E32="？"),"？ 期間要確認","✕ 対象外")))</f>
        <v/>
      </c>
      <c r="D32" s="15">
        <f>IF(J32="計画なし","－",IF(J32="策定済","✕",IF(H32="","？",IF(AND(H32&gt;=TGT_MIN,H32&lt;=TGT_MAX),IF(J32="着手済","△","◎"),"✕"))))</f>
        <v/>
      </c>
      <c r="E32" s="15">
        <f>IF(P32="計画なし","－",IF(P32="策定済","✕",IF(N32="","？",IF(AND(N32&gt;=TGT_MIN,N32&lt;=TGT_MAX),IF(P32="着手済","△","◎"),"✕"))))</f>
        <v/>
      </c>
      <c r="F32" s="13" t="n"/>
      <c r="G32" s="13" t="inlineStr">
        <is>
          <t>不明</t>
        </is>
      </c>
      <c r="H32" s="15" t="n"/>
      <c r="I32" s="15" t="inlineStr">
        <is>
          <t>不明</t>
        </is>
      </c>
      <c r="J32" s="15" t="inlineStr">
        <is>
          <t>計画なし</t>
        </is>
      </c>
      <c r="K32" s="13" t="n"/>
      <c r="L32" s="13" t="n"/>
      <c r="M32" s="13" t="inlineStr">
        <is>
          <t>不明</t>
        </is>
      </c>
      <c r="N32" s="15" t="n"/>
      <c r="O32" s="15" t="inlineStr">
        <is>
          <t>不明</t>
        </is>
      </c>
      <c r="P32" s="15" t="inlineStr">
        <is>
          <t>計画なし</t>
        </is>
      </c>
      <c r="Q32" s="13" t="n"/>
      <c r="R32" s="13" t="inlineStr">
        <is>
          <t>交通：地域公共交通計画は確認できず。R8.4からコミュニティバス（円子線・大野線）運行、デマンド交通導入を検討中（R7.3議会一般質問）。環境：確認できず。</t>
        </is>
      </c>
      <c r="S32" s="20" t="inlineStr">
        <is>
          <t>環境のみ調査</t>
        </is>
      </c>
      <c r="T32" s="13" t="inlineStr">
        <is>
          <t>未掲載</t>
        </is>
      </c>
    </row>
    <row r="33" ht="290" customHeight="1">
      <c r="A33" s="13" t="n">
        <v>30</v>
      </c>
      <c r="B33" s="13" t="inlineStr">
        <is>
          <t>野田村</t>
        </is>
      </c>
      <c r="C33" s="14">
        <f>IF(OR(D33="◎",E33="◎"),"◎ 営業",IF(OR(D33="△",E33="△"),"△ 着手済・要確認",IF(OR(D33="？",E33="？"),"？ 期間要確認","✕ 対象外")))</f>
        <v/>
      </c>
      <c r="D33" s="15">
        <f>IF(J33="計画なし","－",IF(J33="策定済","✕",IF(H33="","？",IF(AND(H33&gt;=TGT_MIN,H33&lt;=TGT_MAX),IF(J33="着手済","△","◎"),"✕"))))</f>
        <v/>
      </c>
      <c r="E33" s="15">
        <f>IF(P33="計画なし","－",IF(P33="策定済","✕",IF(N33="","？",IF(AND(N33&gt;=TGT_MIN,N33&lt;=TGT_MAX),IF(P33="着手済","△","◎"),"✕"))))</f>
        <v/>
      </c>
      <c r="F33" s="13" t="inlineStr">
        <is>
          <t>三陸鉄道沿線地域等公共交通計画（岩手県・沿線市町村の広域計画）</t>
        </is>
      </c>
      <c r="G33" s="13" t="inlineStr">
        <is>
          <t>R6〜R10</t>
        </is>
      </c>
      <c r="H33" s="15" t="n">
        <v>10</v>
      </c>
      <c r="I33" s="15" t="inlineStr">
        <is>
          <t>確認済</t>
        </is>
      </c>
      <c r="J33" s="15" t="inlineStr">
        <is>
          <t>未確認</t>
        </is>
      </c>
      <c r="K33" s="16" t="inlineStr">
        <is>
          <t>https://www.city.miyako.iwate.jp/material/files/group/8/sanntetsukoutuukeikaku2024.pdf</t>
        </is>
      </c>
      <c r="L33" s="13" t="n"/>
      <c r="M33" s="13" t="inlineStr">
        <is>
          <t>不明</t>
        </is>
      </c>
      <c r="N33" s="15" t="n"/>
      <c r="O33" s="15" t="inlineStr">
        <is>
          <t>不明</t>
        </is>
      </c>
      <c r="P33" s="15" t="inlineStr">
        <is>
          <t>計画なし</t>
        </is>
      </c>
      <c r="Q33" s="13" t="n"/>
      <c r="R33" s="13" t="inlineStr">
        <is>
          <t>交通：村独自の計画は確認できず（村営バス https://www.vill.noda.iwate.jp/soshiki/miraizukurisuishinka/miraizukurisuishinhan/doro_kotsu/642.html ）。三陸鉄道沿線地域等公共交通計画（岩手県・沿線12市町村の広域計画、2024策定） https://www.city.miyako.iwate.jp/gyosei/soshiki/kokyokotsuusuishin/2/1/605.html もカバー。環境：確認できず。 【追加調査 2026-10】交通(2026-10調査)：国交省一覧(R8.5末)の広域計画「三陸鉄道沿線地域等」＝三陸鉄道沿線地域等公共交通計画。検索結果本文で計画期間「令和６年度（2024年度）から令和10年度（2028年度）」を確認（前身の三陸鉄道沿線地域等公共交通網形成計画をR6.3中間評価を踏まえ改定、岩手県地域公共交通計画R6〜R10と整合）。PDF https://www.city.miyako.iwate.jp/material/files/group/8/sanntetsukoutuukeikaku2024.pdf 。終期R10のため次期計画の着手情報なし。野田村独自の地域公共交通計画は引き続き見当たらず。 根拠: 三陸鉄道沿線地域等公共交通計画の計画期間は令和６年度（2024年度）から令和10年度（2028年度）</t>
        </is>
      </c>
      <c r="S33" s="17" t="inlineStr">
        <is>
          <t>調査済</t>
        </is>
      </c>
      <c r="T33" s="13" t="inlineStr">
        <is>
          <t>掲載（広域：三陸鉄道沿線地域等）</t>
        </is>
      </c>
    </row>
    <row r="34" ht="121" customHeight="1">
      <c r="A34" s="13" t="n">
        <v>31</v>
      </c>
      <c r="B34" s="13" t="inlineStr">
        <is>
          <t>九戸村</t>
        </is>
      </c>
      <c r="C34" s="14">
        <f>IF(OR(D34="◎",E34="◎"),"◎ 営業",IF(OR(D34="△",E34="△"),"△ 着手済・要確認",IF(OR(D34="？",E34="？"),"？ 期間要確認","✕ 対象外")))</f>
        <v/>
      </c>
      <c r="D34" s="15">
        <f>IF(J34="計画なし","－",IF(J34="策定済","✕",IF(H34="","？",IF(AND(H34&gt;=TGT_MIN,H34&lt;=TGT_MAX),IF(J34="着手済","△","◎"),"✕"))))</f>
        <v/>
      </c>
      <c r="E34" s="15">
        <f>IF(P34="計画なし","－",IF(P34="策定済","✕",IF(N34="","？",IF(AND(N34&gt;=TGT_MIN,N34&lt;=TGT_MAX),IF(P34="着手済","△","◎"),"✕"))))</f>
        <v/>
      </c>
      <c r="F34" s="13" t="inlineStr">
        <is>
          <t>九戸村地域公共交通計画</t>
        </is>
      </c>
      <c r="G34" s="13" t="inlineStr">
        <is>
          <t>不明</t>
        </is>
      </c>
      <c r="H34" s="15" t="n"/>
      <c r="I34" s="15" t="inlineStr">
        <is>
          <t>不明</t>
        </is>
      </c>
      <c r="J34" s="15" t="inlineStr">
        <is>
          <t>未確認</t>
        </is>
      </c>
      <c r="K34" s="16" t="inlineStr">
        <is>
          <t>https://vill.kunohe.iwate.jp/fs/9/5/9/5/_/%E4%B9%9D%E6%88%B8%E6%9D%91%E5%9C%B0%E5%9F%9F%E5%85%AC%E5%85%B1%E4%BA%A4%E9%80%9A%E8%A8%88%E7%94%BB.pdf</t>
        </is>
      </c>
      <c r="L34" s="13" t="n"/>
      <c r="M34" s="13" t="inlineStr">
        <is>
          <t>不明</t>
        </is>
      </c>
      <c r="N34" s="15" t="n"/>
      <c r="O34" s="15" t="inlineStr">
        <is>
          <t>不明</t>
        </is>
      </c>
      <c r="P34" s="15" t="inlineStr">
        <is>
          <t>計画なし</t>
        </is>
      </c>
      <c r="Q34" s="13" t="n"/>
      <c r="R34" s="13" t="inlineStr">
        <is>
          <t>交通：計画書PDFの存在を確認、期間は検索で確認できず。環境：確認できず。</t>
        </is>
      </c>
      <c r="S34" s="17" t="inlineStr">
        <is>
          <t>調査済</t>
        </is>
      </c>
      <c r="T34" s="13" t="inlineStr">
        <is>
          <t>掲載</t>
        </is>
      </c>
    </row>
    <row r="35" ht="108" customHeight="1">
      <c r="A35" s="13" t="n">
        <v>32</v>
      </c>
      <c r="B35" s="13" t="inlineStr">
        <is>
          <t>洋野町</t>
        </is>
      </c>
      <c r="C35" s="14">
        <f>IF(OR(D35="◎",E35="◎"),"◎ 営業",IF(OR(D35="△",E35="△"),"△ 着手済・要確認",IF(OR(D35="？",E35="？"),"？ 期間要確認","✕ 対象外")))</f>
        <v/>
      </c>
      <c r="D35" s="15">
        <f>IF(J35="計画なし","－",IF(J35="策定済","✕",IF(H35="","？",IF(AND(H35&gt;=TGT_MIN,H35&lt;=TGT_MAX),IF(J35="着手済","△","◎"),"✕"))))</f>
        <v/>
      </c>
      <c r="E35" s="15">
        <f>IF(P35="計画なし","－",IF(P35="策定済","✕",IF(N35="","？",IF(AND(N35&gt;=TGT_MIN,N35&lt;=TGT_MAX),IF(P35="着手済","△","◎"),"✕"))))</f>
        <v/>
      </c>
      <c r="F35" s="13" t="inlineStr">
        <is>
          <t>洋野町地域公共交通計画（策定中）</t>
        </is>
      </c>
      <c r="G35" s="13" t="inlineStr">
        <is>
          <t>R9〜R13</t>
        </is>
      </c>
      <c r="H35" s="15" t="n">
        <v>13</v>
      </c>
      <c r="I35" s="15" t="inlineStr">
        <is>
          <t>確認済</t>
        </is>
      </c>
      <c r="J35" s="15" t="inlineStr">
        <is>
          <t>着手済</t>
        </is>
      </c>
      <c r="K35" s="16" t="inlineStr">
        <is>
          <t>https://www.town.hirono.iwate.jp/doc/2026070700013</t>
        </is>
      </c>
      <c r="L35" s="13" t="n"/>
      <c r="M35" s="13" t="inlineStr">
        <is>
          <t>不明</t>
        </is>
      </c>
      <c r="N35" s="15" t="n"/>
      <c r="O35" s="15" t="inlineStr">
        <is>
          <t>不明</t>
        </is>
      </c>
      <c r="P35" s="15" t="inlineStr">
        <is>
          <t>計画なし</t>
        </is>
      </c>
      <c r="Q35" s="13" t="n"/>
      <c r="R35" s="13" t="inlineStr">
        <is>
          <t>交通：R9〜R13を期間とする初の地域公共交通計画の策定業務を公募型プロポーザルで募集（R8.7.7公告、8月契約予定）。現行計画は確認できず。三陸鉄道沿線地域等公共交通計画（岩手県・沿線12市町村の広域計画、2024策定） https://www.city.miyako.iwate.jp/gyosei/soshiki/kokyokotsuusuishin/2/1/605.html もカバー。環境：環境基本計画は確認できず（第5次地球温暖化対策実行計画を策定中）。</t>
        </is>
      </c>
      <c r="S35" s="17" t="inlineStr">
        <is>
          <t>調査済</t>
        </is>
      </c>
      <c r="T35" s="13" t="inlineStr">
        <is>
          <t>掲載（広域：三陸鉄道沿線地域等）</t>
        </is>
      </c>
    </row>
    <row r="36" ht="69" customHeight="1">
      <c r="A36" s="13" t="n">
        <v>33</v>
      </c>
      <c r="B36" s="13" t="inlineStr">
        <is>
          <t>一戸町</t>
        </is>
      </c>
      <c r="C36" s="14">
        <f>IF(OR(D36="◎",E36="◎"),"◎ 営業",IF(OR(D36="△",E36="△"),"△ 着手済・要確認",IF(OR(D36="？",E36="？"),"？ 期間要確認","✕ 対象外")))</f>
        <v/>
      </c>
      <c r="D36" s="15">
        <f>IF(J36="計画なし","－",IF(J36="策定済","✕",IF(H36="","？",IF(AND(H36&gt;=TGT_MIN,H36&lt;=TGT_MAX),IF(J36="着手済","△","◎"),"✕"))))</f>
        <v/>
      </c>
      <c r="E36" s="15">
        <f>IF(P36="計画なし","－",IF(P36="策定済","✕",IF(N36="","？",IF(AND(N36&gt;=TGT_MIN,N36&lt;=TGT_MAX),IF(P36="着手済","△","◎"),"✕"))))</f>
        <v/>
      </c>
      <c r="F36" s="13" t="n"/>
      <c r="G36" s="13" t="inlineStr">
        <is>
          <t>不明</t>
        </is>
      </c>
      <c r="H36" s="15" t="n"/>
      <c r="I36" s="15" t="inlineStr">
        <is>
          <t>不明</t>
        </is>
      </c>
      <c r="J36" s="15" t="inlineStr">
        <is>
          <t>計画なし</t>
        </is>
      </c>
      <c r="K36" s="13" t="n"/>
      <c r="L36" s="13" t="n"/>
      <c r="M36" s="13" t="inlineStr">
        <is>
          <t>不明</t>
        </is>
      </c>
      <c r="N36" s="15" t="n"/>
      <c r="O36" s="15" t="inlineStr">
        <is>
          <t>不明</t>
        </is>
      </c>
      <c r="P36" s="15" t="inlineStr">
        <is>
          <t>計画なし</t>
        </is>
      </c>
      <c r="Q36" s="13" t="n"/>
      <c r="R36" s="13" t="inlineStr">
        <is>
          <t>交通：地域公共交通計画は確認できず（デマンド交通いくべ号、R8.4運賃改定案パブコメ https://www.town.ichinohe.iwate.jp/soshikikarasagasu/seisakukikakuka/kokyokotsu/6744.html ）。環境：確認できず。</t>
        </is>
      </c>
      <c r="S36" s="20" t="inlineStr">
        <is>
          <t>環境のみ調査</t>
        </is>
      </c>
      <c r="T36" s="13" t="inlineStr">
        <is>
          <t>未掲載</t>
        </is>
      </c>
    </row>
  </sheetData>
  <autoFilter ref="A3:T36"/>
  <conditionalFormatting sqref="A4:T36">
    <cfRule type="expression" priority="5" dxfId="0">
      <formula>LEFT($C4,1)="◎"</formula>
    </cfRule>
    <cfRule type="expression" priority="6" dxfId="1">
      <formula>LEFT($C4,1)="△"</formula>
    </cfRule>
    <cfRule type="expression" priority="7" dxfId="2">
      <formula>LEFT($C4,1)="？"</formula>
    </cfRule>
    <cfRule type="expression" priority="8" dxfId="3">
      <formula>LEFT($C4,1)="✕"</formula>
    </cfRule>
  </conditionalFormatting>
  <conditionalFormatting sqref="H4:H36">
    <cfRule type="expression" priority="1" dxfId="4" stopIfTrue="1">
      <formula>AND(ISNUMBER(H4),H4&gt;=TGT_MIN,H4&lt;=TGT_MAX)</formula>
    </cfRule>
    <cfRule type="expression" priority="2" dxfId="5">
      <formula>AND(ISNUMBER(H4),H4=TGT_MAX+1)</formula>
    </cfRule>
  </conditionalFormatting>
  <conditionalFormatting sqref="N4:N36">
    <cfRule type="expression" priority="3" dxfId="4" stopIfTrue="1">
      <formula>AND(ISNUMBER(N4),N4&gt;=TGT_MIN,N4&lt;=TGT_MAX)</formula>
    </cfRule>
    <cfRule type="expression" priority="4" dxfId="5">
      <formula>AND(ISNUMBER(N4),N4=TGT_MAX+1)</formula>
    </cfRule>
  </conditionalFormatting>
  <dataValidations count="1">
    <dataValidation sqref="J4:J36 P4:P36" showDropDown="0" showInputMessage="0" showErrorMessage="0" allowBlank="1" type="list">
      <formula1>"未確認,着手済,策定済,計画なし"</formula1>
    </dataValidation>
  </dataValidations>
  <hyperlinks>
    <hyperlink xmlns:r="http://schemas.openxmlformats.org/officeDocument/2006/relationships" ref="K4" r:id="rId1"/>
    <hyperlink xmlns:r="http://schemas.openxmlformats.org/officeDocument/2006/relationships" ref="Q4" r:id="rId2"/>
    <hyperlink xmlns:r="http://schemas.openxmlformats.org/officeDocument/2006/relationships" ref="K5" r:id="rId3"/>
    <hyperlink xmlns:r="http://schemas.openxmlformats.org/officeDocument/2006/relationships" ref="Q5" r:id="rId4"/>
    <hyperlink xmlns:r="http://schemas.openxmlformats.org/officeDocument/2006/relationships" ref="K6" r:id="rId5"/>
    <hyperlink xmlns:r="http://schemas.openxmlformats.org/officeDocument/2006/relationships" ref="Q6" r:id="rId6"/>
    <hyperlink xmlns:r="http://schemas.openxmlformats.org/officeDocument/2006/relationships" ref="K7" r:id="rId7"/>
    <hyperlink xmlns:r="http://schemas.openxmlformats.org/officeDocument/2006/relationships" ref="Q7" r:id="rId8"/>
    <hyperlink xmlns:r="http://schemas.openxmlformats.org/officeDocument/2006/relationships" ref="K8" r:id="rId9"/>
    <hyperlink xmlns:r="http://schemas.openxmlformats.org/officeDocument/2006/relationships" ref="Q8" r:id="rId10"/>
    <hyperlink xmlns:r="http://schemas.openxmlformats.org/officeDocument/2006/relationships" ref="K9" r:id="rId11"/>
    <hyperlink xmlns:r="http://schemas.openxmlformats.org/officeDocument/2006/relationships" ref="Q9" r:id="rId12"/>
    <hyperlink ref="U9" location="'営業メモ'!C9" display="→メモ"/>
    <hyperlink xmlns:r="http://schemas.openxmlformats.org/officeDocument/2006/relationships" ref="K10" r:id="rId13"/>
    <hyperlink xmlns:r="http://schemas.openxmlformats.org/officeDocument/2006/relationships" ref="Q10" r:id="rId14"/>
    <hyperlink xmlns:r="http://schemas.openxmlformats.org/officeDocument/2006/relationships" ref="K11" r:id="rId15"/>
    <hyperlink xmlns:r="http://schemas.openxmlformats.org/officeDocument/2006/relationships" ref="Q11" r:id="rId16"/>
    <hyperlink xmlns:r="http://schemas.openxmlformats.org/officeDocument/2006/relationships" ref="K12" r:id="rId17"/>
    <hyperlink xmlns:r="http://schemas.openxmlformats.org/officeDocument/2006/relationships" ref="K13" r:id="rId18"/>
    <hyperlink xmlns:r="http://schemas.openxmlformats.org/officeDocument/2006/relationships" ref="Q13" r:id="rId19"/>
    <hyperlink xmlns:r="http://schemas.openxmlformats.org/officeDocument/2006/relationships" ref="K14" r:id="rId20"/>
    <hyperlink xmlns:r="http://schemas.openxmlformats.org/officeDocument/2006/relationships" ref="K15" r:id="rId21"/>
    <hyperlink xmlns:r="http://schemas.openxmlformats.org/officeDocument/2006/relationships" ref="Q15" r:id="rId22"/>
    <hyperlink xmlns:r="http://schemas.openxmlformats.org/officeDocument/2006/relationships" ref="K16" r:id="rId23"/>
    <hyperlink xmlns:r="http://schemas.openxmlformats.org/officeDocument/2006/relationships" ref="Q16" r:id="rId24"/>
    <hyperlink xmlns:r="http://schemas.openxmlformats.org/officeDocument/2006/relationships" ref="K17" r:id="rId25"/>
    <hyperlink xmlns:r="http://schemas.openxmlformats.org/officeDocument/2006/relationships" ref="Q17" r:id="rId26"/>
    <hyperlink xmlns:r="http://schemas.openxmlformats.org/officeDocument/2006/relationships" ref="K18" r:id="rId27"/>
    <hyperlink xmlns:r="http://schemas.openxmlformats.org/officeDocument/2006/relationships" ref="Q18" r:id="rId28"/>
    <hyperlink xmlns:r="http://schemas.openxmlformats.org/officeDocument/2006/relationships" ref="K20" r:id="rId29"/>
    <hyperlink xmlns:r="http://schemas.openxmlformats.org/officeDocument/2006/relationships" ref="K21" r:id="rId30"/>
    <hyperlink xmlns:r="http://schemas.openxmlformats.org/officeDocument/2006/relationships" ref="Q21" r:id="rId31"/>
    <hyperlink xmlns:r="http://schemas.openxmlformats.org/officeDocument/2006/relationships" ref="K22" r:id="rId32"/>
    <hyperlink xmlns:r="http://schemas.openxmlformats.org/officeDocument/2006/relationships" ref="K23" r:id="rId33"/>
    <hyperlink xmlns:r="http://schemas.openxmlformats.org/officeDocument/2006/relationships" ref="K24" r:id="rId34"/>
    <hyperlink xmlns:r="http://schemas.openxmlformats.org/officeDocument/2006/relationships" ref="K25" r:id="rId35"/>
    <hyperlink xmlns:r="http://schemas.openxmlformats.org/officeDocument/2006/relationships" ref="K26" r:id="rId36"/>
    <hyperlink xmlns:r="http://schemas.openxmlformats.org/officeDocument/2006/relationships" ref="Q26" r:id="rId37"/>
    <hyperlink xmlns:r="http://schemas.openxmlformats.org/officeDocument/2006/relationships" ref="K27" r:id="rId38"/>
    <hyperlink xmlns:r="http://schemas.openxmlformats.org/officeDocument/2006/relationships" ref="K28" r:id="rId39"/>
    <hyperlink xmlns:r="http://schemas.openxmlformats.org/officeDocument/2006/relationships" ref="K29" r:id="rId40"/>
    <hyperlink xmlns:r="http://schemas.openxmlformats.org/officeDocument/2006/relationships" ref="K30" r:id="rId41"/>
    <hyperlink xmlns:r="http://schemas.openxmlformats.org/officeDocument/2006/relationships" ref="Q30" r:id="rId42"/>
    <hyperlink xmlns:r="http://schemas.openxmlformats.org/officeDocument/2006/relationships" ref="K31" r:id="rId43"/>
    <hyperlink xmlns:r="http://schemas.openxmlformats.org/officeDocument/2006/relationships" ref="K33" r:id="rId44"/>
    <hyperlink xmlns:r="http://schemas.openxmlformats.org/officeDocument/2006/relationships" ref="K34" r:id="rId45"/>
    <hyperlink xmlns:r="http://schemas.openxmlformats.org/officeDocument/2006/relationships" ref="K35" r:id="rId46"/>
  </hyperlinks>
  <pageMargins left="0.75" right="0.75" top="1" bottom="1" header="0.5" footer="0.5"/>
  <drawing xmlns:r="http://schemas.openxmlformats.org/officeDocument/2006/relationships" r:id="rId47"/>
</worksheet>
</file>

<file path=xl/worksheets/sheet4.xml><?xml version="1.0" encoding="utf-8"?>
<worksheet xmlns="http://schemas.openxmlformats.org/spreadsheetml/2006/main">
  <sheetPr>
    <outlinePr summaryBelow="1" summaryRight="1"/>
    <pageSetUpPr/>
  </sheetPr>
  <dimension ref="A1:V3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16" customWidth="1" min="3" max="3"/>
    <col width="7" customWidth="1" min="4" max="4"/>
    <col width="7" customWidth="1" min="5" max="5"/>
    <col width="30" customWidth="1" min="6" max="6"/>
    <col width="15" customWidth="1" min="7" max="7"/>
    <col width="9" customWidth="1" min="8" max="8"/>
    <col width="8" customWidth="1" min="9" max="9"/>
    <col width="9" customWidth="1" min="10" max="10"/>
    <col width="34" customWidth="1" min="11" max="11"/>
    <col width="30" customWidth="1" min="12" max="12"/>
    <col width="15" customWidth="1" min="13" max="13"/>
    <col width="9" customWidth="1" min="14" max="14"/>
    <col width="8" customWidth="1" min="15" max="15"/>
    <col width="9" customWidth="1" min="16" max="16"/>
    <col width="34" customWidth="1" min="17" max="17"/>
    <col width="55" customWidth="1" min="18" max="18"/>
    <col width="14" customWidth="1" min="19" max="19"/>
    <col width="24" customWidth="1" min="20" max="20"/>
    <col width="10" customWidth="1" min="21" max="21"/>
    <col width="13" customWidth="1" min="22" max="22"/>
  </cols>
  <sheetData>
    <row r="1">
      <c r="A1" s="1" t="inlineStr">
        <is>
          <t>宮城県　地域公共交通計画・環境基本計画の終期一覧（2026年9月30日時点の調査）</t>
        </is>
      </c>
    </row>
    <row r="2">
      <c r="A2" s="10">
        <f>"営業判定の対象：終期 R"&amp;TGT_MIN&amp;"〜R"&amp;TGT_MAX&amp;"年度 →◎（着手済は△、期間不明は？）。終期セルの色：緑＝対象年度／橙＝その翌年度（次の候補）。対象年度は「集計・設定」シートのC4・C5のプルダウンで切替。"</f>
        <v/>
      </c>
    </row>
    <row r="3" ht="32" customHeight="1">
      <c r="A3" s="11" t="inlineStr">
        <is>
          <t>No</t>
        </is>
      </c>
      <c r="B3" s="11" t="inlineStr">
        <is>
          <t>市町村</t>
        </is>
      </c>
      <c r="C3" s="11" t="inlineStr">
        <is>
          <t>営業判定</t>
        </is>
      </c>
      <c r="D3" s="11" t="inlineStr">
        <is>
          <t>交通判定</t>
        </is>
      </c>
      <c r="E3" s="11" t="inlineStr">
        <is>
          <t>環境判定</t>
        </is>
      </c>
      <c r="F3" s="11" t="inlineStr">
        <is>
          <t>地域公共交通計画</t>
        </is>
      </c>
      <c r="G3" s="11" t="inlineStr">
        <is>
          <t>交通 計画期間</t>
        </is>
      </c>
      <c r="H3" s="11" t="inlineStr">
        <is>
          <t>交通 終期(令和年度)</t>
        </is>
      </c>
      <c r="I3" s="11" t="inlineStr">
        <is>
          <t>交通 確度</t>
        </is>
      </c>
      <c r="J3" s="11" t="inlineStr">
        <is>
          <t>交通 改定状況</t>
        </is>
      </c>
      <c r="K3" s="11" t="inlineStr">
        <is>
          <t>交通 計画リンク（エビデンス）</t>
        </is>
      </c>
      <c r="L3" s="11" t="inlineStr">
        <is>
          <t>環境基本計画</t>
        </is>
      </c>
      <c r="M3" s="11" t="inlineStr">
        <is>
          <t>環境 計画期間</t>
        </is>
      </c>
      <c r="N3" s="11" t="inlineStr">
        <is>
          <t>環境 終期(令和年度)</t>
        </is>
      </c>
      <c r="O3" s="11" t="inlineStr">
        <is>
          <t>環境 確度</t>
        </is>
      </c>
      <c r="P3" s="11" t="inlineStr">
        <is>
          <t>環境 改定状況</t>
        </is>
      </c>
      <c r="Q3" s="11" t="inlineStr">
        <is>
          <t>環境 計画リンク（エビデンス）</t>
        </is>
      </c>
      <c r="R3" s="11" t="inlineStr">
        <is>
          <t>注釈（改定作業の状況など）</t>
        </is>
      </c>
      <c r="S3" s="11" t="inlineStr">
        <is>
          <t>調査状況</t>
        </is>
      </c>
      <c r="T3" s="11" t="inlineStr">
        <is>
          <t>国交省一覧(R8.5末)</t>
        </is>
      </c>
      <c r="U3" s="11" t="inlineStr">
        <is>
          <t>営業メモ</t>
        </is>
      </c>
      <c r="V3" s="12" t="inlineStr">
        <is>
          <t>位置図</t>
        </is>
      </c>
    </row>
    <row r="4" ht="134" customHeight="1">
      <c r="A4" s="13" t="n">
        <v>1</v>
      </c>
      <c r="B4" s="13" t="inlineStr">
        <is>
          <t>仙台市</t>
        </is>
      </c>
      <c r="C4" s="14">
        <f>IF(OR(D4="◎",E4="◎"),"◎ 営業",IF(OR(D4="△",E4="△"),"△ 着手済・要確認",IF(OR(D4="？",E4="？"),"？ 期間要確認","✕ 対象外")))</f>
        <v/>
      </c>
      <c r="D4" s="15">
        <f>IF(J4="計画なし","－",IF(J4="策定済","✕",IF(H4="","？",IF(AND(H4&gt;=TGT_MIN,H4&lt;=TGT_MAX),IF(J4="着手済","△","◎"),"✕"))))</f>
        <v/>
      </c>
      <c r="E4" s="15">
        <f>IF(P4="計画なし","－",IF(P4="策定済","✕",IF(N4="","？",IF(AND(N4&gt;=TGT_MIN,N4&lt;=TGT_MAX),IF(P4="着手済","△","◎"),"✕"))))</f>
        <v/>
      </c>
      <c r="F4" s="13" t="inlineStr">
        <is>
          <t>仙台市地域公共交通計画</t>
        </is>
      </c>
      <c r="G4" s="13" t="inlineStr">
        <is>
          <t>R4〜R8</t>
        </is>
      </c>
      <c r="H4" s="15" t="n">
        <v>8</v>
      </c>
      <c r="I4" s="15" t="inlineStr">
        <is>
          <t>確認済</t>
        </is>
      </c>
      <c r="J4" s="15" t="inlineStr">
        <is>
          <t>着手済</t>
        </is>
      </c>
      <c r="K4" s="16" t="inlineStr">
        <is>
          <t>https://www.city.sendai.jp/kokyo/kurashi/machi/kotsu/kekakunado/chikoukei.html</t>
        </is>
      </c>
      <c r="L4" s="13" t="inlineStr">
        <is>
          <t>杜の都環境プラン（仙台市環境基本計画）</t>
        </is>
      </c>
      <c r="M4" s="13" t="inlineStr">
        <is>
          <t>R3〜R12</t>
        </is>
      </c>
      <c r="N4" s="15" t="n">
        <v>12</v>
      </c>
      <c r="O4" s="15" t="inlineStr">
        <is>
          <t>確認済</t>
        </is>
      </c>
      <c r="P4" s="15" t="inlineStr">
        <is>
          <t>策定済</t>
        </is>
      </c>
      <c r="Q4" s="16" t="inlineStr">
        <is>
          <t>https://www.city.sendai.jp/kankyo-chose/kurashi/machi/kankyohozen/chosa/morinomiyako/documents/01_moripura_honpen.pdf</t>
        </is>
      </c>
      <c r="R4" s="13" t="inlineStr">
        <is>
          <t>交通：R8終期、次期計画（R9〜R13）策定中。R7策定調査業務は日本工営系（契約R7.4.21〜R8.3.31、12,749千円）、R8策定委託はCTI(建設技術研究所)東北支社にR8.5.13契約（4,950千円、〜R9.3.31）。R8.11中間案→12月頃パブコメ→R9.3策定予定（推進協議会資料 https://www.city.sendai.jp/kotsu-kekaku/suishinkyogikai/documents/siryou2_r8_1.pdf ）。利便増進実施計画もR8末終了。環境：R7中間評価を経てR8.3に中間改定版公表（策定済は中間改定の意）。</t>
        </is>
      </c>
      <c r="S4" s="17" t="inlineStr">
        <is>
          <t>調査済</t>
        </is>
      </c>
      <c r="T4" s="13" t="inlineStr">
        <is>
          <t>掲載</t>
        </is>
      </c>
    </row>
    <row r="5" ht="186" customHeight="1">
      <c r="A5" s="13" t="n">
        <v>2</v>
      </c>
      <c r="B5" s="13" t="inlineStr">
        <is>
          <t>石巻市</t>
        </is>
      </c>
      <c r="C5" s="14">
        <f>IF(OR(D5="◎",E5="◎"),"◎ 営業",IF(OR(D5="△",E5="△"),"△ 着手済・要確認",IF(OR(D5="？",E5="？"),"？ 期間要確認","✕ 対象外")))</f>
        <v/>
      </c>
      <c r="D5" s="15">
        <f>IF(J5="計画なし","－",IF(J5="策定済","✕",IF(H5="","？",IF(AND(H5&gt;=TGT_MIN,H5&lt;=TGT_MAX),IF(J5="着手済","△","◎"),"✕"))))</f>
        <v/>
      </c>
      <c r="E5" s="15">
        <f>IF(P5="計画なし","－",IF(P5="策定済","✕",IF(N5="","？",IF(AND(N5&gt;=TGT_MIN,N5&lt;=TGT_MAX),IF(P5="着手済","△","◎"),"✕"))))</f>
        <v/>
      </c>
      <c r="F5" s="13" t="inlineStr">
        <is>
          <t>石巻市総合交通計画（地域公共交通計画）</t>
        </is>
      </c>
      <c r="G5" s="13" t="inlineStr">
        <is>
          <t>R4〜R8</t>
        </is>
      </c>
      <c r="H5" s="15" t="n">
        <v>8</v>
      </c>
      <c r="I5" s="15" t="inlineStr">
        <is>
          <t>確認済</t>
        </is>
      </c>
      <c r="J5" s="15" t="inlineStr">
        <is>
          <t>着手済</t>
        </is>
      </c>
      <c r="K5" s="16" t="inlineStr">
        <is>
          <t>https://www.city.ishinomaki.lg.jp:443/cont/10053500/issks/dai1shou.pdf</t>
        </is>
      </c>
      <c r="L5" s="13" t="inlineStr">
        <is>
          <t>第2次石巻市環境基本計画</t>
        </is>
      </c>
      <c r="M5" s="13" t="inlineStr">
        <is>
          <t>R8〜R17</t>
        </is>
      </c>
      <c r="N5" s="15" t="n">
        <v>17</v>
      </c>
      <c r="O5" s="15" t="inlineStr">
        <is>
          <t>確認済</t>
        </is>
      </c>
      <c r="P5" s="15" t="inlineStr">
        <is>
          <t>策定済</t>
        </is>
      </c>
      <c r="Q5" s="16" t="inlineStr">
        <is>
          <t>https://www.city.ishinomaki.lg.jp/cont/10301000/3253/1.pdf</t>
        </is>
      </c>
      <c r="R5" s="13" t="inlineStr">
        <is>
          <t>交通：R8終期。改定作業中：R8.5〜R9.1にWG・地域公共交通活性化協議会で検討、R9.1パブコメ予定（庁議資料 https://www.city.ishinomaki.lg.jp/cont/10181000/0070/reiwahatinendotyougikannkei/daisannkaityougi/sougoukoutuukeikaku.pdf ）。改定支援業務仕様書あり https://www.city.ishinomaki.lg.jp/cont/10053500/siyousyokoutuusennryakukaiteisienn.pdf 。環境：第2次計画R8〜R17（R7庁議資料 https://www.city.ishinomaki.lg.jp/cont/10181000/0070/R7tyougi/17/17-siryou1-1.pdf ）。e_urlは検索結果中の候補で内容未精査。</t>
        </is>
      </c>
      <c r="S5" s="17" t="inlineStr">
        <is>
          <t>調査済</t>
        </is>
      </c>
      <c r="T5" s="13" t="inlineStr">
        <is>
          <t>掲載</t>
        </is>
      </c>
    </row>
    <row r="6" ht="82" customHeight="1">
      <c r="A6" s="13" t="n">
        <v>3</v>
      </c>
      <c r="B6" s="13" t="inlineStr">
        <is>
          <t>塩竈市</t>
        </is>
      </c>
      <c r="C6" s="14">
        <f>IF(OR(D6="◎",E6="◎"),"◎ 営業",IF(OR(D6="△",E6="△"),"△ 着手済・要確認",IF(OR(D6="？",E6="？"),"？ 期間要確認","✕ 対象外")))</f>
        <v/>
      </c>
      <c r="D6" s="15">
        <f>IF(J6="計画なし","－",IF(J6="策定済","✕",IF(H6="","？",IF(AND(H6&gt;=TGT_MIN,H6&lt;=TGT_MAX),IF(J6="着手済","△","◎"),"✕"))))</f>
        <v/>
      </c>
      <c r="E6" s="15">
        <f>IF(P6="計画なし","－",IF(P6="策定済","✕",IF(N6="","？",IF(AND(N6&gt;=TGT_MIN,N6&lt;=TGT_MAX),IF(P6="着手済","△","◎"),"✕"))))</f>
        <v/>
      </c>
      <c r="F6" s="13" t="n"/>
      <c r="G6" s="13" t="inlineStr">
        <is>
          <t>不明</t>
        </is>
      </c>
      <c r="H6" s="15" t="n"/>
      <c r="I6" s="15" t="inlineStr">
        <is>
          <t>不明</t>
        </is>
      </c>
      <c r="J6" s="15" t="inlineStr">
        <is>
          <t>未確認</t>
        </is>
      </c>
      <c r="K6" s="13" t="n"/>
      <c r="L6" s="13" t="inlineStr">
        <is>
          <t>第3次塩竈市環境基本計画</t>
        </is>
      </c>
      <c r="M6" s="13" t="inlineStr">
        <is>
          <t>R7〜R16</t>
        </is>
      </c>
      <c r="N6" s="15" t="n">
        <v>16</v>
      </c>
      <c r="O6" s="15" t="inlineStr">
        <is>
          <t>確認済</t>
        </is>
      </c>
      <c r="P6" s="15" t="inlineStr">
        <is>
          <t>策定済</t>
        </is>
      </c>
      <c r="Q6" s="16" t="inlineStr">
        <is>
          <t>https://www.city.shiogama.miyagi.jp/soshiki/18/50557.html</t>
        </is>
      </c>
      <c r="R6" s="13" t="inlineStr">
        <is>
          <t>交通：市の地域公共交通計画は検索（市サイト内含む）で見つからず（計画なしの可能性、要確認）。環境：第3次計画R7〜R16、素案パブコメ https://www.city.shiogama.miyagi.jp/soshiki/18/49050.html を経て策定（ページ更新R7.4.18）。参考：循環型社会形成推進地域計画 R5.4〜R10.3。</t>
        </is>
      </c>
      <c r="S6" s="20" t="inlineStr">
        <is>
          <t>環境のみ調査</t>
        </is>
      </c>
      <c r="T6" s="13" t="inlineStr">
        <is>
          <t>未掲載</t>
        </is>
      </c>
    </row>
    <row r="7" ht="329" customHeight="1">
      <c r="A7" s="13" t="n">
        <v>4</v>
      </c>
      <c r="B7" s="13" t="inlineStr">
        <is>
          <t>気仙沼市</t>
        </is>
      </c>
      <c r="C7" s="14">
        <f>IF(OR(D7="◎",E7="◎"),"◎ 営業",IF(OR(D7="△",E7="△"),"△ 着手済・要確認",IF(OR(D7="？",E7="？"),"？ 期間要確認","✕ 対象外")))</f>
        <v/>
      </c>
      <c r="D7" s="15">
        <f>IF(J7="計画なし","－",IF(J7="策定済","✕",IF(H7="","？",IF(AND(H7&gt;=TGT_MIN,H7&lt;=TGT_MAX),IF(J7="着手済","△","◎"),"✕"))))</f>
        <v/>
      </c>
      <c r="E7" s="15">
        <f>IF(P7="計画なし","－",IF(P7="策定済","✕",IF(N7="","？",IF(AND(N7&gt;=TGT_MIN,N7&lt;=TGT_MAX),IF(P7="着手済","△","◎"),"✕"))))</f>
        <v/>
      </c>
      <c r="F7" s="13" t="inlineStr">
        <is>
          <t>第2次気仙沼市総合交通計画（2次改定版）</t>
        </is>
      </c>
      <c r="G7" s="13" t="inlineStr">
        <is>
          <t>H30〜R8（目標年次R8）</t>
        </is>
      </c>
      <c r="H7" s="18" t="n">
        <v>8</v>
      </c>
      <c r="I7" s="15" t="inlineStr">
        <is>
          <t>推定</t>
        </is>
      </c>
      <c r="J7" s="15" t="inlineStr">
        <is>
          <t>着手済</t>
        </is>
      </c>
      <c r="K7" s="16" t="inlineStr">
        <is>
          <t>https://www.kesennuma.miyagi.jp/li/shisei/150/020/index.html</t>
        </is>
      </c>
      <c r="L7" s="13" t="n"/>
      <c r="M7" s="13" t="inlineStr">
        <is>
          <t>不明</t>
        </is>
      </c>
      <c r="N7" s="15" t="n"/>
      <c r="O7" s="15" t="inlineStr">
        <is>
          <t>不明</t>
        </is>
      </c>
      <c r="P7" s="15" t="inlineStr">
        <is>
          <t>未確認</t>
        </is>
      </c>
      <c r="Q7" s="13" t="n"/>
      <c r="R7" s="13" t="inlineStr">
        <is>
          <t>交通：第2次はH30.2策定・R3.6.28二次改定、目標年次R8（県の市町村計画一覧 https://www.pref.miyagi.jp/documents/7752/02_r8_sityousonkeikaku.pdf の検索要約より）。同資料で第3次気仙沼市総合交通計画を策定中と記載あり→着手済と判断（要確認）。法定地域公共交通計画としての位置付けは未確認。R8.7にAIデマンド交通導入業務プロポーザル https://www.kesennuma.miyagi.jp/sec/s023/020/010/010/20260706170359.html 。環境：市公式サイト内検索で環境基本計画ヒットせず（計画なしの可能性、要確認）。WebFetchは市サイトblocked。 地球温暖化対策実行計画（区域施策編）のパブコメ実績・気仙沼市持続可能なまち推進計画（R7.7）あり https://www.kesennuma.miyagi.jp/li/life/020/080/070/index.html 。 【追加調査 2026-10】環境：『気仙沼市環境基本計画』の名称での計画ページ・PDFは検索（一般・市ドメイン限定・完全一致、計5回）でヒットせず。一方、市ドメイン検索の要約で、気仙沼市地球温暖化対策実行計画（区域施策編、2025〜2030年度）は『市環境基本計画における地球温暖化対策を推進するための個別計画』と記載との情報あり（要約のみ・URL特定できず、一般論の混入の可能性）。存在有無は判断保留（計画なしとは断定できず）。計画・施策一覧 https://www.kesennuma.miyagi.jp/li/shisei/060/index.html の確認を推奨。</t>
        </is>
      </c>
      <c r="S7" s="20" t="inlineStr">
        <is>
          <t>交通のみ調査</t>
        </is>
      </c>
      <c r="T7" s="13" t="inlineStr">
        <is>
          <t>掲載</t>
        </is>
      </c>
    </row>
    <row r="8" ht="342" customHeight="1">
      <c r="A8" s="13" t="n">
        <v>5</v>
      </c>
      <c r="B8" s="13" t="inlineStr">
        <is>
          <t>白石市</t>
        </is>
      </c>
      <c r="C8" s="14">
        <f>IF(OR(D8="◎",E8="◎"),"◎ 営業",IF(OR(D8="△",E8="△"),"△ 着手済・要確認",IF(OR(D8="？",E8="？"),"？ 期間要確認","✕ 対象外")))</f>
        <v/>
      </c>
      <c r="D8" s="15">
        <f>IF(J8="計画なし","－",IF(J8="策定済","✕",IF(H8="","？",IF(AND(H8&gt;=TGT_MIN,H8&lt;=TGT_MAX),IF(J8="着手済","△","◎"),"✕"))))</f>
        <v/>
      </c>
      <c r="E8" s="15">
        <f>IF(P8="計画なし","－",IF(P8="策定済","✕",IF(N8="","？",IF(AND(N8&gt;=TGT_MIN,N8&lt;=TGT_MAX),IF(P8="着手済","△","◎"),"✕"))))</f>
        <v/>
      </c>
      <c r="F8" s="13" t="inlineStr">
        <is>
          <t>白石市地域公共交通計画</t>
        </is>
      </c>
      <c r="G8" s="13" t="inlineStr">
        <is>
          <t>R5〜R9（推定）</t>
        </is>
      </c>
      <c r="H8" s="15" t="n">
        <v>9</v>
      </c>
      <c r="I8" s="15" t="inlineStr">
        <is>
          <t>確認済</t>
        </is>
      </c>
      <c r="J8" s="15" t="inlineStr">
        <is>
          <t>着手済</t>
        </is>
      </c>
      <c r="K8" s="16" t="inlineStr">
        <is>
          <t>https://www.city.shiroishi.miyagi.jp/uploaded/attachment/22013.pdf</t>
        </is>
      </c>
      <c r="L8" s="13" t="inlineStr">
        <is>
          <t>第3次白石市環境基本計画</t>
        </is>
      </c>
      <c r="M8" s="13" t="inlineStr">
        <is>
          <t>H31(R1)〜R10（10年間）</t>
        </is>
      </c>
      <c r="N8" s="15" t="n">
        <v>10</v>
      </c>
      <c r="O8" s="15" t="inlineStr">
        <is>
          <t>確認済</t>
        </is>
      </c>
      <c r="P8" s="15" t="inlineStr">
        <is>
          <t>未確認</t>
        </is>
      </c>
      <c r="Q8" s="16" t="inlineStr">
        <is>
          <t>https://www.city.shiroishi.miyagi.jp/soshiki/18/</t>
        </is>
      </c>
      <c r="R8" s="13" t="inlineStr">
        <is>
          <t>交通：R5.3策定（前身の網形成計画はH29.6）、計画ページ https://www.city.shiroishi.miyagi.jp/soshiki/17/27078.html 。期間は検索で確認できず5年と仮定しR9終期を推定→R9終期なら次期策定はR8〜R9着手見込み（有望・要確認）。環境：第3次計画と第3次温暖化対策実行計画をH31.4.23掲載、期間不明（10年ならR10頃終期）。広域：宮城県地域公共交通計画R8〜R14あり（県計画、検索要約より）。佐賀県白石町・千葉県白井市とは別。 【ファクトチェック 2026-10-01: 正しい】確認期間: R5〜R9（令和5年度〜令和9年度の5年間、R5.3策定）／次期: 着手済の可能性高：「白石市地域公共交通計画策定調査に係る公募型プロポーザル」（2026-07-14更新、募集終了）が市サイト まちづくり推進課/入札・契約情報に掲載（https://www.city.shiroishi.miyagi.jp/／根拠: https://www.city.shiroishi.miyagi.jp/soshiki/17/27078.html 【追加調査 2026-10】環境：第3次白石市環境基本計画は平成31年度（令和元年度）から10年間＝R10終期。市サイト内検索（環境課ページ https://www.city.shiroishi.miyagi.jp/soshiki/18/ 、令和2年度施政方針 https://www.city.shiroishi.miyagi.jp/site/mayor/16031.html ）の結果本文で2回一致。次期はR9〜R10着手見込み（現時点未確認）。 根拠: 第３次白石市環境基本計画は令和元年度から10年間を計画期間</t>
        </is>
      </c>
      <c r="S8" s="17" t="inlineStr">
        <is>
          <t>調査済</t>
        </is>
      </c>
      <c r="T8" s="13" t="inlineStr">
        <is>
          <t>掲載</t>
        </is>
      </c>
      <c r="U8" s="21" t="inlineStr">
        <is>
          <t>→メモ</t>
        </is>
      </c>
    </row>
    <row r="9" ht="342" customHeight="1">
      <c r="A9" s="13" t="n">
        <v>6</v>
      </c>
      <c r="B9" s="13" t="inlineStr">
        <is>
          <t>名取市</t>
        </is>
      </c>
      <c r="C9" s="14">
        <f>IF(OR(D9="◎",E9="◎"),"◎ 営業",IF(OR(D9="△",E9="△"),"△ 着手済・要確認",IF(OR(D9="？",E9="？"),"？ 期間要確認","✕ 対象外")))</f>
        <v/>
      </c>
      <c r="D9" s="15">
        <f>IF(J9="計画なし","－",IF(J9="策定済","✕",IF(H9="","？",IF(AND(H9&gt;=TGT_MIN,H9&lt;=TGT_MAX),IF(J9="着手済","△","◎"),"✕"))))</f>
        <v/>
      </c>
      <c r="E9" s="15">
        <f>IF(P9="計画なし","－",IF(P9="策定済","✕",IF(N9="","？",IF(AND(N9&gt;=TGT_MIN,N9&lt;=TGT_MAX),IF(P9="着手済","△","◎"),"✕"))))</f>
        <v/>
      </c>
      <c r="F9" s="13" t="inlineStr">
        <is>
          <t>名取市地域公共交通計画</t>
        </is>
      </c>
      <c r="G9" s="13" t="inlineStr">
        <is>
          <t>R5〜R9</t>
        </is>
      </c>
      <c r="H9" s="15" t="n">
        <v>9</v>
      </c>
      <c r="I9" s="15" t="inlineStr">
        <is>
          <t>確認済</t>
        </is>
      </c>
      <c r="J9" s="15" t="inlineStr">
        <is>
          <t>未確認</t>
        </is>
      </c>
      <c r="K9" s="16" t="inlineStr">
        <is>
          <t>https://www.city.natori.miyagi.jp/uploaded/attachment/9510.pdf</t>
        </is>
      </c>
      <c r="L9" s="13" t="inlineStr">
        <is>
          <t>第二次名取市環境基本計画</t>
        </is>
      </c>
      <c r="M9" s="13" t="inlineStr">
        <is>
          <t>R2〜R12（11年間）</t>
        </is>
      </c>
      <c r="N9" s="15" t="n">
        <v>12</v>
      </c>
      <c r="O9" s="15" t="inlineStr">
        <is>
          <t>確認済</t>
        </is>
      </c>
      <c r="P9" s="15" t="inlineStr">
        <is>
          <t>未確認</t>
        </is>
      </c>
      <c r="Q9" s="16" t="inlineStr">
        <is>
          <t>https://www.city.natori.miyagi.jp/page/4721.html</t>
        </is>
      </c>
      <c r="R9" s="13" t="inlineStr">
        <is>
          <t>交通：R5.3.28策定、R9終期。次期計画の策定業務・プロポーザルは検索で未確認。R8.8.25にR8年度名取市地域公共交通活性化推進協議会開催 https://www.city.natori.miyagi.jp/page/45227.html （次期計画の議題か要確認・有望）。計画ページ https://www.city.natori.miyagi.jp/page/4327.html 。環境：第二次計画の期間は検索で確認できず（R2開始10年ならR11終期と推定）。 【ファクトチェック 2026-10-01: 正しい】確認期間: R5〜R9（令和5年度～令和9年度の5ヶ年、R5.3.28策定）／次期: 確認できず（令和8年度協議会 R8.8.25開催の議題は『計画の取組状況について』のみ／https://www.city.natori.miyagi.jp/page/45227.html）／根拠: https://www.city.natori.miyagi.jp/page/4327.html 【追加調査 2026-10】環境：第二次名取市環境基本計画の計画期間は令和2（2020）年度〜令和12（2030）年度の11年間。計画ページ https://www.city.natori.miyagi.jp/page/4721.html 、本編PDF https://www.city.natori.miyagi.jp/uploaded/attachment/10172.pdf 。R7.?に環境に関する市民・事業者意識調査実施 https://www.city.natori.miyagi.jp/page/39371.html （中間見直し等の可能性）。 根拠: 計画期間は令和2（2020）年度から令和12（2030）年度までの11年間</t>
        </is>
      </c>
      <c r="S9" s="17" t="inlineStr">
        <is>
          <t>調査済</t>
        </is>
      </c>
      <c r="T9" s="13" t="inlineStr">
        <is>
          <t>掲載</t>
        </is>
      </c>
      <c r="U9" s="21" t="inlineStr">
        <is>
          <t>→メモ</t>
        </is>
      </c>
    </row>
    <row r="10" ht="303" customHeight="1">
      <c r="A10" s="13" t="n">
        <v>7</v>
      </c>
      <c r="B10" s="13" t="inlineStr">
        <is>
          <t>角田市</t>
        </is>
      </c>
      <c r="C10" s="14">
        <f>IF(OR(D10="◎",E10="◎"),"◎ 営業",IF(OR(D10="△",E10="△"),"△ 着手済・要確認",IF(OR(D10="？",E10="？"),"？ 期間要確認","✕ 対象外")))</f>
        <v/>
      </c>
      <c r="D10" s="15">
        <f>IF(J10="計画なし","－",IF(J10="策定済","✕",IF(H10="","？",IF(AND(H10&gt;=TGT_MIN,H10&lt;=TGT_MAX),IF(J10="着手済","△","◎"),"✕"))))</f>
        <v/>
      </c>
      <c r="E10" s="15">
        <f>IF(P10="計画なし","－",IF(P10="策定済","✕",IF(N10="","？",IF(AND(N10&gt;=TGT_MIN,N10&lt;=TGT_MAX),IF(P10="着手済","△","◎"),"✕"))))</f>
        <v/>
      </c>
      <c r="F10" s="13" t="inlineStr">
        <is>
          <t>角田市地域公共交通計画</t>
        </is>
      </c>
      <c r="G10" s="13" t="inlineStr">
        <is>
          <t>不明</t>
        </is>
      </c>
      <c r="H10" s="15" t="n"/>
      <c r="I10" s="15" t="inlineStr">
        <is>
          <t>不明</t>
        </is>
      </c>
      <c r="J10" s="15" t="inlineStr">
        <is>
          <t>着手済</t>
        </is>
      </c>
      <c r="K10" s="16" t="inlineStr">
        <is>
          <t>https://www.city.kakuda.lg.jp/soshiki/4/25038.html</t>
        </is>
      </c>
      <c r="L10" s="13" t="inlineStr">
        <is>
          <t>角田市第3次環境基本計画</t>
        </is>
      </c>
      <c r="M10" s="13" t="inlineStr">
        <is>
          <t>R5〜R14（10年間）</t>
        </is>
      </c>
      <c r="N10" s="18" t="n">
        <v>14</v>
      </c>
      <c r="O10" s="15" t="inlineStr">
        <is>
          <t>推定</t>
        </is>
      </c>
      <c r="P10" s="15" t="inlineStr">
        <is>
          <t>未確認</t>
        </is>
      </c>
      <c r="Q10" s="13" t="n"/>
      <c r="R10" s="13" t="inlineStr">
        <is>
          <t>交通：市単独の地域公共交通計画（初策定）を策定中、案のパブコメ実施 https://www.city.kakuda.lg.jp/soshiki/4/25038.html 、R8.1.23に第3回活性化協議会 https://www.city.kakuda.lg.jp/uploaded/life/24126_87553_misc.pdf 。R8.3頃策定の可能性（策定完了・期間は未確認）。広域：阿武隈急行線地域公共交通計画（案）パブコメ https://www.city.kakuda.lg.jp/soshiki/4/24148.html 。環境：第3次環境基本計画R5策定（期間不明）、角田市地球温暖化対策総合計画 R6.3策定・R8.3修正 https://www.city.kakuda.lg.jp/uploaded/life/17642_48417_misc.pdf 。 【追加調査 2026-10】環境：角田市第3次環境基本計画（2023年策定、環境像『「緑・水・人」調和のとれた環境都市』）。市サイト内検索の要約で『計画期間は2023年度から2032年度までの10年間』（出典は角田市地球温暖化対策総合計画 https://www.city.kakuda.lg.jp/uploaded/life/17642_48417_misc.pdf と思われる）。別検索では同PDF中の表から2020〜2030年度との要約もあり不一致のため推定扱い。計画単独ページURLは未発見。 根拠: 計画期間は2023年度から2032年度までの10年間</t>
        </is>
      </c>
      <c r="S10" s="17" t="inlineStr">
        <is>
          <t>調査済</t>
        </is>
      </c>
      <c r="T10" s="13" t="inlineStr">
        <is>
          <t>掲載（広域：阿武隈急行線地域）</t>
        </is>
      </c>
    </row>
    <row r="11" ht="134" customHeight="1">
      <c r="A11" s="13" t="n">
        <v>8</v>
      </c>
      <c r="B11" s="13" t="inlineStr">
        <is>
          <t>多賀城市</t>
        </is>
      </c>
      <c r="C11" s="14">
        <f>IF(OR(D11="◎",E11="◎"),"◎ 営業",IF(OR(D11="△",E11="△"),"△ 着手済・要確認",IF(OR(D11="？",E11="？"),"？ 期間要確認","✕ 対象外")))</f>
        <v/>
      </c>
      <c r="D11" s="15">
        <f>IF(J11="計画なし","－",IF(J11="策定済","✕",IF(H11="","？",IF(AND(H11&gt;=TGT_MIN,H11&lt;=TGT_MAX),IF(J11="着手済","△","◎"),"✕"))))</f>
        <v/>
      </c>
      <c r="E11" s="15">
        <f>IF(P11="計画なし","－",IF(P11="策定済","✕",IF(N11="","？",IF(AND(N11&gt;=TGT_MIN,N11&lt;=TGT_MAX),IF(P11="着手済","△","◎"),"✕"))))</f>
        <v/>
      </c>
      <c r="F11" s="13" t="inlineStr">
        <is>
          <t>多賀城市地域公共交通計画</t>
        </is>
      </c>
      <c r="G11" s="13" t="inlineStr">
        <is>
          <t>R8〜R12</t>
        </is>
      </c>
      <c r="H11" s="15" t="n">
        <v>12</v>
      </c>
      <c r="I11" s="15" t="inlineStr">
        <is>
          <t>確認済</t>
        </is>
      </c>
      <c r="J11" s="15" t="inlineStr">
        <is>
          <t>着手済</t>
        </is>
      </c>
      <c r="K11" s="16" t="inlineStr">
        <is>
          <t>https://www.city.tagajo.miyagi.jp/toshike/kurashi/kotsu/documents/keikaku.pdf</t>
        </is>
      </c>
      <c r="L11" s="13" t="inlineStr">
        <is>
          <t>第三次多賀城市環境基本計画（R8.3改定）</t>
        </is>
      </c>
      <c r="M11" s="13" t="inlineStr">
        <is>
          <t>不明</t>
        </is>
      </c>
      <c r="N11" s="15" t="n"/>
      <c r="O11" s="15" t="inlineStr">
        <is>
          <t>不明</t>
        </is>
      </c>
      <c r="P11" s="15" t="inlineStr">
        <is>
          <t>策定済</t>
        </is>
      </c>
      <c r="Q11" s="13" t="n"/>
      <c r="R11" s="13" t="inlineStr">
        <is>
          <t>交通：新計画（R8〜R12）の案「令和8年 月 閲覧用」を確認（旧：多賀城市生活交通ネットワーク計画）。策定完了（R8.3頃か）は未確認のため着手済扱い、実質策定済の可能性大。協議会 https://www.city.tagajo.miyagi.jp/toshike/kurashi/kotsu/kokyo.html 。環境：第三次環境基本計画がR8.3改定と検索要約で確認、計画本体URL・期間は未取得。温暖化対策実行計画（区域施策編）https://www.city.tagajo.miyagi.jp/kankyo/shise/shisaku/kekaku/ondanka.html 。</t>
        </is>
      </c>
      <c r="S11" s="17" t="inlineStr">
        <is>
          <t>調査済</t>
        </is>
      </c>
      <c r="T11" s="13" t="inlineStr">
        <is>
          <t>掲載</t>
        </is>
      </c>
    </row>
    <row r="12" ht="69" customHeight="1">
      <c r="A12" s="13" t="n">
        <v>9</v>
      </c>
      <c r="B12" s="13" t="inlineStr">
        <is>
          <t>岩沼市</t>
        </is>
      </c>
      <c r="C12" s="14">
        <f>IF(OR(D12="◎",E12="◎"),"◎ 営業",IF(OR(D12="△",E12="△"),"△ 着手済・要確認",IF(OR(D12="？",E12="？"),"？ 期間要確認","✕ 対象外")))</f>
        <v/>
      </c>
      <c r="D12" s="15">
        <f>IF(J12="計画なし","－",IF(J12="策定済","✕",IF(H12="","？",IF(AND(H12&gt;=TGT_MIN,H12&lt;=TGT_MAX),IF(J12="着手済","△","◎"),"✕"))))</f>
        <v/>
      </c>
      <c r="E12" s="15">
        <f>IF(P12="計画なし","－",IF(P12="策定済","✕",IF(N12="","？",IF(AND(N12&gt;=TGT_MIN,N12&lt;=TGT_MAX),IF(P12="着手済","△","◎"),"✕"))))</f>
        <v/>
      </c>
      <c r="F12" s="13" t="inlineStr">
        <is>
          <t>岩沼市民バス運行計画</t>
        </is>
      </c>
      <c r="G12" s="13" t="inlineStr">
        <is>
          <t>R6〜R12</t>
        </is>
      </c>
      <c r="H12" s="15" t="n">
        <v>12</v>
      </c>
      <c r="I12" s="15" t="inlineStr">
        <is>
          <t>確認済</t>
        </is>
      </c>
      <c r="J12" s="15" t="inlineStr">
        <is>
          <t>未確認</t>
        </is>
      </c>
      <c r="K12" s="16" t="inlineStr">
        <is>
          <t>https://www.city.iwanuma.miyagi.jp/kurashi/kotsu/shimin-bus/documents/shinbuskeikaku.pdf</t>
        </is>
      </c>
      <c r="L12" s="13" t="inlineStr">
        <is>
          <t>岩沼市環境基本計画</t>
        </is>
      </c>
      <c r="M12" s="13" t="inlineStr">
        <is>
          <t>H28〜R7</t>
        </is>
      </c>
      <c r="N12" s="15" t="n">
        <v>7</v>
      </c>
      <c r="O12" s="15" t="inlineStr">
        <is>
          <t>確認済</t>
        </is>
      </c>
      <c r="P12" s="15" t="inlineStr">
        <is>
          <t>未確認</t>
        </is>
      </c>
      <c r="Q12" s="16" t="inlineStr">
        <is>
          <t>https://www.city.iwanuma.miyagi.jp/kurashi/kankyo-eisei/kankyo-eisei/kankyo-keikaku.html</t>
        </is>
      </c>
      <c r="R12" s="13" t="inlineStr">
        <is>
          <t>交通：法定の地域公共交通計画は検索で確認できず、市民バス運行計画（R4.11策定、R6〜R12）が実質的な交通計画。環境：R7(2025)で期間満了だが次期（第2次）計画の策定・パブコメ・審議会情報は検索で見つからず（要確認・有望）。宮城県岩沼市（他県の類似名に注意）。</t>
        </is>
      </c>
      <c r="S12" s="17" t="inlineStr">
        <is>
          <t>調査済</t>
        </is>
      </c>
      <c r="T12" s="19" t="inlineStr">
        <is>
          <t>未掲載【当方は計画あり】</t>
        </is>
      </c>
    </row>
    <row r="13" ht="134" customHeight="1">
      <c r="A13" s="13" t="n">
        <v>10</v>
      </c>
      <c r="B13" s="13" t="inlineStr">
        <is>
          <t>登米市</t>
        </is>
      </c>
      <c r="C13" s="14">
        <f>IF(OR(D13="◎",E13="◎"),"◎ 営業",IF(OR(D13="△",E13="△"),"△ 着手済・要確認",IF(OR(D13="？",E13="？"),"？ 期間要確認","✕ 対象外")))</f>
        <v/>
      </c>
      <c r="D13" s="15">
        <f>IF(J13="計画なし","－",IF(J13="策定済","✕",IF(H13="","？",IF(AND(H13&gt;=TGT_MIN,H13&lt;=TGT_MAX),IF(J13="着手済","△","◎"),"✕"))))</f>
        <v/>
      </c>
      <c r="E13" s="15">
        <f>IF(P13="計画なし","－",IF(P13="策定済","✕",IF(N13="","？",IF(AND(N13&gt;=TGT_MIN,N13&lt;=TGT_MAX),IF(P13="着手済","△","◎"),"✕"))))</f>
        <v/>
      </c>
      <c r="F13" s="13" t="inlineStr">
        <is>
          <t>登米市地域公共交通計画</t>
        </is>
      </c>
      <c r="G13" s="13" t="inlineStr">
        <is>
          <t>R7〜R11</t>
        </is>
      </c>
      <c r="H13" s="15" t="n">
        <v>11</v>
      </c>
      <c r="I13" s="15" t="inlineStr">
        <is>
          <t>確認済</t>
        </is>
      </c>
      <c r="J13" s="15" t="inlineStr">
        <is>
          <t>策定済</t>
        </is>
      </c>
      <c r="K13" s="16" t="inlineStr">
        <is>
          <t>https://www.city.tome.miyagi.jp/shiminkyodo/koukyoukoutsuu/documents/tomechikikoukyokotsukeikakuan.pdf</t>
        </is>
      </c>
      <c r="L13" s="13" t="inlineStr">
        <is>
          <t>第3次登米市環境基本計画</t>
        </is>
      </c>
      <c r="M13" s="13" t="inlineStr">
        <is>
          <t>R8〜R17</t>
        </is>
      </c>
      <c r="N13" s="15" t="n">
        <v>17</v>
      </c>
      <c r="O13" s="15" t="inlineStr">
        <is>
          <t>確認済</t>
        </is>
      </c>
      <c r="P13" s="15" t="inlineStr">
        <is>
          <t>策定済</t>
        </is>
      </c>
      <c r="Q13" s="16" t="inlineStr">
        <is>
          <t>https://www.city.tome.miyagi.jp/kankyo/shisejoho/gyose/sogokekaku/documents/3rdenviplan.pdf</t>
        </is>
      </c>
      <c r="R13" s="13" t="inlineStr">
        <is>
          <t>交通：R7〜R11の新計画（前身は第二次公共交通再編計画）。概要 https://www.city.tome.miyagi.jp/shiminkyodo/documents/tomeptp-gaiyou.pdf 。環境：第2次(H28〜R7)の後継として第3次(R8〜R17、前期/後期5年)を策定、パブコメ意見公表 https://www.city.tome.miyagi.jp/koshitu/shisejoho/kohokocho/publiccomment/ikenkobo/documents/080130_iken.pdf 。両計画とも更新済みで直近の改定需要は低い。</t>
        </is>
      </c>
      <c r="S13" s="17" t="inlineStr">
        <is>
          <t>調査済</t>
        </is>
      </c>
      <c r="T13" s="13" t="inlineStr">
        <is>
          <t>掲載</t>
        </is>
      </c>
    </row>
    <row r="14" ht="238" customHeight="1">
      <c r="A14" s="13" t="n">
        <v>11</v>
      </c>
      <c r="B14" s="13" t="inlineStr">
        <is>
          <t>栗原市</t>
        </is>
      </c>
      <c r="C14" s="14">
        <f>IF(OR(D14="◎",E14="◎"),"◎ 営業",IF(OR(D14="△",E14="△"),"△ 着手済・要確認",IF(OR(D14="？",E14="？"),"？ 期間要確認","✕ 対象外")))</f>
        <v/>
      </c>
      <c r="D14" s="15">
        <f>IF(J14="計画なし","－",IF(J14="策定済","✕",IF(H14="","？",IF(AND(H14&gt;=TGT_MIN,H14&lt;=TGT_MAX),IF(J14="着手済","△","◎"),"✕"))))</f>
        <v/>
      </c>
      <c r="E14" s="15">
        <f>IF(P14="計画なし","－",IF(P14="策定済","✕",IF(N14="","？",IF(AND(N14&gt;=TGT_MIN,N14&lt;=TGT_MAX),IF(P14="着手済","△","◎"),"✕"))))</f>
        <v/>
      </c>
      <c r="F14" s="13" t="inlineStr">
        <is>
          <t>栗原市地域公共交通計画（前身：栗原市地域公共交通網形成計画）</t>
        </is>
      </c>
      <c r="G14" s="13" t="inlineStr">
        <is>
          <t>不明</t>
        </is>
      </c>
      <c r="H14" s="15" t="n"/>
      <c r="I14" s="15" t="inlineStr">
        <is>
          <t>不明</t>
        </is>
      </c>
      <c r="J14" s="15" t="inlineStr">
        <is>
          <t>未確認</t>
        </is>
      </c>
      <c r="K14" s="16" t="inlineStr">
        <is>
          <t>https://www.kuriharacity.jp/li/010/020/120/index.html</t>
        </is>
      </c>
      <c r="L14" s="13" t="inlineStr">
        <is>
          <t>第2次栗原市環境基本計画</t>
        </is>
      </c>
      <c r="M14" s="13" t="inlineStr">
        <is>
          <t>H30〜R9（10年間）</t>
        </is>
      </c>
      <c r="N14" s="15" t="n">
        <v>9</v>
      </c>
      <c r="O14" s="15" t="inlineStr">
        <is>
          <t>確認済</t>
        </is>
      </c>
      <c r="P14" s="15" t="inlineStr">
        <is>
          <t>着手済</t>
        </is>
      </c>
      <c r="Q14" s="16" t="inlineStr">
        <is>
          <t>https://www.kuriharacity.jp/w012/010/010/020/120/51193.html</t>
        </is>
      </c>
      <c r="R14" s="13" t="inlineStr">
        <is>
          <t>交通：市企画部所管の地域公共交通計画の存在は市サイトで確認、期間は検索で確認できず。広報くりはら2024『特集 生まれ変わる地域公共交通』 https://www.kuriharacity.jp/w009/030/010/2024/379/kurihara379_02.pdf 。環境：第2次計画の存在のみ確認、期間不明（第2次総合計画がH29〜R8のため連動していればR8終期の可能性、要確認）。 【追加調査 2026-10】環境：第2次栗原市環境基本計画はH30（2018）〜R9（2027）年度の10年間（計画ページ https://www.kuriharacity.jp/w012/010/010/020/120/51193.html の検索結果）。次期：『第3次栗原市環境基本計画策定支援業務』が市の2026年6月入札結果に掲載（R8.6.3執行）https://www.kuriharacity.jp/w004/030/010/030/20260114/202606/PAGE000000000000015506.html →着手済。第3次総合計画（R9〜）も並行策定中。 根拠: 第2次栗原市環境基本計画…2018年度から2027年度までの10年間</t>
        </is>
      </c>
      <c r="S14" s="17" t="inlineStr">
        <is>
          <t>調査済</t>
        </is>
      </c>
      <c r="T14" s="13" t="inlineStr">
        <is>
          <t>掲載</t>
        </is>
      </c>
      <c r="U14" s="21" t="inlineStr">
        <is>
          <t>→メモ</t>
        </is>
      </c>
    </row>
    <row r="15" ht="121" customHeight="1">
      <c r="A15" s="13" t="n">
        <v>12</v>
      </c>
      <c r="B15" s="13" t="inlineStr">
        <is>
          <t>東松島市</t>
        </is>
      </c>
      <c r="C15" s="14">
        <f>IF(OR(D15="◎",E15="◎"),"◎ 営業",IF(OR(D15="△",E15="△"),"△ 着手済・要確認",IF(OR(D15="？",E15="？"),"？ 期間要確認","✕ 対象外")))</f>
        <v/>
      </c>
      <c r="D15" s="15">
        <f>IF(J15="計画なし","－",IF(J15="策定済","✕",IF(H15="","？",IF(AND(H15&gt;=TGT_MIN,H15&lt;=TGT_MAX),IF(J15="着手済","△","◎"),"✕"))))</f>
        <v/>
      </c>
      <c r="E15" s="15">
        <f>IF(P15="計画なし","－",IF(P15="策定済","✕",IF(N15="","？",IF(AND(N15&gt;=TGT_MIN,N15&lt;=TGT_MAX),IF(P15="着手済","△","◎"),"✕"))))</f>
        <v/>
      </c>
      <c r="F15" s="13" t="inlineStr">
        <is>
          <t>東松島市地域公共交通網形成計画（+再編実施計画 H30.12）</t>
        </is>
      </c>
      <c r="G15" s="13" t="inlineStr">
        <is>
          <t>H29〜R3</t>
        </is>
      </c>
      <c r="H15" s="15" t="n">
        <v>3</v>
      </c>
      <c r="I15" s="15" t="inlineStr">
        <is>
          <t>確認済</t>
        </is>
      </c>
      <c r="J15" s="15" t="inlineStr">
        <is>
          <t>未確認</t>
        </is>
      </c>
      <c r="K15" s="16" t="inlineStr">
        <is>
          <t>https://www.city.higashimatsushima.miyagi.jp/shisei/shisaku-keikaku/kihonkeikaku/kokyokotsumo-keisei.html</t>
        </is>
      </c>
      <c r="L15" s="13" t="inlineStr">
        <is>
          <t>東松島市第2次環境基本計画</t>
        </is>
      </c>
      <c r="M15" s="13" t="inlineStr">
        <is>
          <t>H29〜R8</t>
        </is>
      </c>
      <c r="N15" s="15" t="n">
        <v>8</v>
      </c>
      <c r="O15" s="15" t="inlineStr">
        <is>
          <t>確認済</t>
        </is>
      </c>
      <c r="P15" s="15" t="inlineStr">
        <is>
          <t>未確認</t>
        </is>
      </c>
      <c r="Q15" s="16" t="inlineStr">
        <is>
          <t>https://www.city.higashimatsushima.miyagi.jp/shisei/shisaku-keikaku/kihonkeikaku/index.html</t>
        </is>
      </c>
      <c r="R15" s="13" t="inlineStr">
        <is>
          <t>交通：網形成計画はH29.11策定・H29〜R3。後継の地域公共交通計画は検索で確認できず（期間満了後の更新状況要確認、有望）。環境：第2次はFY2017〜2026(R8)で本年度終期、第3次策定作業はR8中に進行しているはずだが検索では未確認（有望）。関連：地球温暖化対策総合計画 https://www.city.higashimatsushima.miyagi.jp/shisei/shisaku-keikaku/kihonkeikaku/chikyuuonndannka.html 、第3次総合計画も策定中。</t>
        </is>
      </c>
      <c r="S15" s="17" t="inlineStr">
        <is>
          <t>調査済</t>
        </is>
      </c>
      <c r="T15" s="19" t="inlineStr">
        <is>
          <t>掲載／期間満了</t>
        </is>
      </c>
    </row>
    <row r="16" ht="199" customHeight="1">
      <c r="A16" s="13" t="n">
        <v>13</v>
      </c>
      <c r="B16" s="13" t="inlineStr">
        <is>
          <t>大崎市</t>
        </is>
      </c>
      <c r="C16" s="14">
        <f>IF(OR(D16="◎",E16="◎"),"◎ 営業",IF(OR(D16="△",E16="△"),"△ 着手済・要確認",IF(OR(D16="？",E16="？"),"？ 期間要確認","✕ 対象外")))</f>
        <v/>
      </c>
      <c r="D16" s="15">
        <f>IF(J16="計画なし","－",IF(J16="策定済","✕",IF(H16="","？",IF(AND(H16&gt;=TGT_MIN,H16&lt;=TGT_MAX),IF(J16="着手済","△","◎"),"✕"))))</f>
        <v/>
      </c>
      <c r="E16" s="15">
        <f>IF(P16="計画なし","－",IF(P16="策定済","✕",IF(N16="","？",IF(AND(N16&gt;=TGT_MIN,N16&lt;=TGT_MAX),IF(P16="着手済","△","◎"),"✕"))))</f>
        <v/>
      </c>
      <c r="F16" s="13" t="inlineStr">
        <is>
          <t>大崎市地域公共交通計画（都市・地域総合交通戦略と一体）</t>
        </is>
      </c>
      <c r="G16" s="13" t="inlineStr">
        <is>
          <t>R3〜R12</t>
        </is>
      </c>
      <c r="H16" s="15" t="n">
        <v>12</v>
      </c>
      <c r="I16" s="15" t="inlineStr">
        <is>
          <t>確認済</t>
        </is>
      </c>
      <c r="J16" s="15" t="inlineStr">
        <is>
          <t>未確認</t>
        </is>
      </c>
      <c r="K16" s="16" t="inlineStr">
        <is>
          <t>https://www.city.osaki.miyagi.jp/shisei/soshikikarasagasu/shiminkyodousuishimbu/machizukurisuishinka/3/2/1/3214.html</t>
        </is>
      </c>
      <c r="L16" s="13" t="inlineStr">
        <is>
          <t>第2次大崎市環境基本計画</t>
        </is>
      </c>
      <c r="M16" s="13" t="inlineStr">
        <is>
          <t>R2〜R11</t>
        </is>
      </c>
      <c r="N16" s="15" t="n">
        <v>11</v>
      </c>
      <c r="O16" s="15" t="inlineStr">
        <is>
          <t>確認済</t>
        </is>
      </c>
      <c r="P16" s="15" t="inlineStr">
        <is>
          <t>未確認</t>
        </is>
      </c>
      <c r="Q16" s="16" t="inlineStr">
        <is>
          <t>https://www.city.osaki.miyagi.jp/material/files/group/12/20200421-200432.pdf</t>
        </is>
      </c>
      <c r="R16" s="13" t="inlineStr">
        <is>
          <t>交通：前身は網形成計画。中間案パブコメR4.1.7〜1.26（https://www.city.osaki.miyagi.jp/shisei/soshikikarasagasu/shiminkyodousuishimbu/machizukurisuishinka/3/1/1/3215.html）、期間は中間案記載の10年(R3〜R12)。広域：大崎定住自立圏（大崎市・色麻・加美・涌谷・美里）第3次共生ビジョン https://www.city.osaki.miyagi.jp/material/files/group/10/3rd_vision_20220331.pdf （交通専用の広域計画は未確認）。第3次大崎市総合計画策定支援プロポ実施 https://www.city.osaki.miyagi.jp/shisei/soshikikarasagasu/shiminkyodousuishimbu/seisakuka/2_1/20665.html 。環境：R2〜R11、次期作業なし。</t>
        </is>
      </c>
      <c r="S16" s="17" t="inlineStr">
        <is>
          <t>調査済</t>
        </is>
      </c>
      <c r="T16" s="13" t="inlineStr">
        <is>
          <t>掲載</t>
        </is>
      </c>
    </row>
    <row r="17" ht="212" customHeight="1">
      <c r="A17" s="13" t="n">
        <v>14</v>
      </c>
      <c r="B17" s="13" t="inlineStr">
        <is>
          <t>富谷市</t>
        </is>
      </c>
      <c r="C17" s="14">
        <f>IF(OR(D17="◎",E17="◎"),"◎ 営業",IF(OR(D17="△",E17="△"),"△ 着手済・要確認",IF(OR(D17="？",E17="？"),"？ 期間要確認","✕ 対象外")))</f>
        <v/>
      </c>
      <c r="D17" s="15">
        <f>IF(J17="計画なし","－",IF(J17="策定済","✕",IF(H17="","？",IF(AND(H17&gt;=TGT_MIN,H17&lt;=TGT_MAX),IF(J17="着手済","△","◎"),"✕"))))</f>
        <v/>
      </c>
      <c r="E17" s="15">
        <f>IF(P17="計画なし","－",IF(P17="策定済","✕",IF(N17="","？",IF(AND(N17&gt;=TGT_MIN,N17&lt;=TGT_MAX),IF(P17="着手済","△","◎"),"✕"))))</f>
        <v/>
      </c>
      <c r="F17" s="13" t="inlineStr">
        <is>
          <t>富谷市地域公共交通計画</t>
        </is>
      </c>
      <c r="G17" s="13" t="inlineStr">
        <is>
          <t>R7〜R11</t>
        </is>
      </c>
      <c r="H17" s="15" t="n">
        <v>11</v>
      </c>
      <c r="I17" s="15" t="inlineStr">
        <is>
          <t>確認済</t>
        </is>
      </c>
      <c r="J17" s="15" t="inlineStr">
        <is>
          <t>策定済</t>
        </is>
      </c>
      <c r="K17" s="16" t="inlineStr">
        <is>
          <t>https://www.tomiya-city.miyagi.jp/uploads/pdf/b4883b320d97c8ac81041749b47dad0a9397ae5e.pdf</t>
        </is>
      </c>
      <c r="L17" s="13" t="n"/>
      <c r="M17" s="13" t="inlineStr">
        <is>
          <t>不明</t>
        </is>
      </c>
      <c r="N17" s="15" t="n"/>
      <c r="O17" s="15" t="inlineStr">
        <is>
          <t>不明</t>
        </is>
      </c>
      <c r="P17" s="15" t="inlineStr">
        <is>
          <t>未確認</t>
        </is>
      </c>
      <c r="Q17" s="13" t="n"/>
      <c r="R17" s="13" t="inlineStr">
        <is>
          <t>交通：R7.3策定（R6年度）、t_urlはR7.3協議会資料の計画（案）。都市・地域総合交通戦略 https://www.tomiya-city.miyagi.jp/shisei/keikaku/keikaku/nek5ga2.html 。環境：単独の環境基本計画は検索で確認できず（計画なしの可能性、市HP計画一覧 https://www.tomiya-city.miyagi.jp/shisei/keikaku/ 要確認）。温暖化対策実行計画は存在。第2次富谷市総合計画をR8年度開始で策定。 【追加調査 2026-10】環境：市ドメイン検索・計画一覧系検索（計2回）で環境基本計画はヒットせず。総合計画の関連計画として地球温暖化対策実行計画・2050年ゼロカーボン戦略 https://www.tomiya-city.miyagi.jp/kurashi/kankyou/zerocarbon/zero2050.html は挙がるが環境基本計画の記載は見当たらない（要約ベース）。計画なしの可能性が高いが公式一覧での確認ができず未断定。</t>
        </is>
      </c>
      <c r="S17" s="20" t="inlineStr">
        <is>
          <t>交通のみ調査</t>
        </is>
      </c>
      <c r="T17" s="13" t="inlineStr">
        <is>
          <t>掲載</t>
        </is>
      </c>
    </row>
    <row r="18" ht="238" customHeight="1">
      <c r="A18" s="13" t="n">
        <v>15</v>
      </c>
      <c r="B18" s="13" t="inlineStr">
        <is>
          <t>蔵王町</t>
        </is>
      </c>
      <c r="C18" s="14">
        <f>IF(OR(D18="◎",E18="◎"),"◎ 営業",IF(OR(D18="△",E18="△"),"△ 着手済・要確認",IF(OR(D18="？",E18="？"),"？ 期間要確認","✕ 対象外")))</f>
        <v/>
      </c>
      <c r="D18" s="15">
        <f>IF(J18="計画なし","－",IF(J18="策定済","✕",IF(H18="","？",IF(AND(H18&gt;=TGT_MIN,H18&lt;=TGT_MAX),IF(J18="着手済","△","◎"),"✕"))))</f>
        <v/>
      </c>
      <c r="E18" s="15">
        <f>IF(P18="計画なし","－",IF(P18="策定済","✕",IF(N18="","？",IF(AND(N18&gt;=TGT_MIN,N18&lt;=TGT_MAX),IF(P18="着手済","△","◎"),"✕"))))</f>
        <v/>
      </c>
      <c r="F18" s="13" t="inlineStr">
        <is>
          <t>蔵王町地域公共交通計画</t>
        </is>
      </c>
      <c r="G18" s="13" t="inlineStr">
        <is>
          <t>R4〜R8</t>
        </is>
      </c>
      <c r="H18" s="15" t="n">
        <v>8</v>
      </c>
      <c r="I18" s="15" t="inlineStr">
        <is>
          <t>確認済</t>
        </is>
      </c>
      <c r="J18" s="15" t="inlineStr">
        <is>
          <t>未確認</t>
        </is>
      </c>
      <c r="K18" s="16" t="inlineStr">
        <is>
          <t>https://www.town.zao.miyagi.jp/kurashi_guide/seikatsu_kankyo/koutuu/koukyoukoutsuu.html</t>
        </is>
      </c>
      <c r="L18" s="13" t="inlineStr">
        <is>
          <t>第2次蔵王町環境基本計画</t>
        </is>
      </c>
      <c r="M18" s="13" t="inlineStr">
        <is>
          <t>R5〜R14</t>
        </is>
      </c>
      <c r="N18" s="15" t="n">
        <v>14</v>
      </c>
      <c r="O18" s="15" t="inlineStr">
        <is>
          <t>確認済</t>
        </is>
      </c>
      <c r="P18" s="15" t="inlineStr">
        <is>
          <t>未確認</t>
        </is>
      </c>
      <c r="Q18" s="16" t="inlineStr">
        <is>
          <t>https://town.zao.miyagi.jp/section/kankyo/kankyou/kihonkeikaku.files/kankyoukeikaku2.pdf</t>
        </is>
      </c>
      <c r="R18" s="13" t="inlineStr">
        <is>
          <t>交通：R8(2026)年度終期。R8施政方針（R8.3.2）で次期計画策定に向けた準備に言及との検索要約あり https://www.town.zao.miyagi.jp/section/oshirase/hiroba/message.files/R8shisei.pdf 。交通計画策定支援業務の公告は未確認（町HP公募型プロポ一覧 https://town.zao.miyagi.jp/kurashi_guide/sangyo_kensetsu/nyuusatu/puropo.html 要確認・最有望）。概要版 https://www.town.zao.miyagi.jp/kurashi_guide/seikatsu_kankyo/koutuu/koukyoukoutsuu.files/koukyoukoutsuu_gaiyou0330.pdf 。関連：第六次長期総合計画策定支援プロポ（R8.6.5）https://www.town.zao.miyagi.jp/kurashi_guide/sangyo_kensetsu/nyuusatu/koukoku/soumu20260605.html 。広域の仙南地域公共交通計画は検索で確認できず。</t>
        </is>
      </c>
      <c r="S18" s="17" t="inlineStr">
        <is>
          <t>調査済</t>
        </is>
      </c>
      <c r="T18" s="13" t="inlineStr">
        <is>
          <t>掲載</t>
        </is>
      </c>
    </row>
    <row r="19" ht="95" customHeight="1">
      <c r="A19" s="13" t="n">
        <v>16</v>
      </c>
      <c r="B19" s="13" t="inlineStr">
        <is>
          <t>七ヶ宿町</t>
        </is>
      </c>
      <c r="C19" s="14">
        <f>IF(OR(D19="◎",E19="◎"),"◎ 営業",IF(OR(D19="△",E19="△"),"△ 着手済・要確認",IF(OR(D19="？",E19="？"),"？ 期間要確認","✕ 対象外")))</f>
        <v/>
      </c>
      <c r="D19" s="15">
        <f>IF(J19="計画なし","－",IF(J19="策定済","✕",IF(H19="","？",IF(AND(H19&gt;=TGT_MIN,H19&lt;=TGT_MAX),IF(J19="着手済","△","◎"),"✕"))))</f>
        <v/>
      </c>
      <c r="E19" s="15">
        <f>IF(P19="計画なし","－",IF(P19="策定済","✕",IF(N19="","？",IF(AND(N19&gt;=TGT_MIN,N19&lt;=TGT_MAX),IF(P19="着手済","△","◎"),"✕"))))</f>
        <v/>
      </c>
      <c r="F19" s="13" t="n"/>
      <c r="G19" s="13" t="inlineStr">
        <is>
          <t>不明</t>
        </is>
      </c>
      <c r="H19" s="15" t="n"/>
      <c r="I19" s="15" t="inlineStr">
        <is>
          <t>不明</t>
        </is>
      </c>
      <c r="J19" s="15" t="inlineStr">
        <is>
          <t>未確認</t>
        </is>
      </c>
      <c r="K19" s="13" t="n"/>
      <c r="L19" s="13" t="n"/>
      <c r="M19" s="13" t="inlineStr">
        <is>
          <t>不明</t>
        </is>
      </c>
      <c r="N19" s="15" t="n"/>
      <c r="O19" s="15" t="inlineStr">
        <is>
          <t>不明</t>
        </is>
      </c>
      <c r="P19" s="15" t="inlineStr">
        <is>
          <t>計画なし</t>
        </is>
      </c>
      <c r="Q19" s="13" t="n"/>
      <c r="R19" s="13" t="inlineStr">
        <is>
          <t>交通：町営バス3路線を運行（https://town.shichikashuku.miyagi.jp/life/bus.html）が、地域公共交通計画は町の計画一覧（https://town.shichikashuku.miyagi.jp/town/plan/）の検索結果に見当たらず。環境：環境基本計画は確認できず（計画なしと推定）、代替として再生可能エネルギー発電基本計画あり。広域の仙南地域計画も未確認。</t>
        </is>
      </c>
      <c r="S19" s="20" t="inlineStr">
        <is>
          <t>環境のみ調査</t>
        </is>
      </c>
      <c r="T19" s="13" t="inlineStr">
        <is>
          <t>未掲載</t>
        </is>
      </c>
    </row>
    <row r="20" ht="95" customHeight="1">
      <c r="A20" s="13" t="n">
        <v>17</v>
      </c>
      <c r="B20" s="13" t="inlineStr">
        <is>
          <t>大河原町</t>
        </is>
      </c>
      <c r="C20" s="14">
        <f>IF(OR(D20="◎",E20="◎"),"◎ 営業",IF(OR(D20="△",E20="△"),"△ 着手済・要確認",IF(OR(D20="？",E20="？"),"？ 期間要確認","✕ 対象外")))</f>
        <v/>
      </c>
      <c r="D20" s="15">
        <f>IF(J20="計画なし","－",IF(J20="策定済","✕",IF(H20="","？",IF(AND(H20&gt;=TGT_MIN,H20&lt;=TGT_MAX),IF(J20="着手済","△","◎"),"✕"))))</f>
        <v/>
      </c>
      <c r="E20" s="15">
        <f>IF(P20="計画なし","－",IF(P20="策定済","✕",IF(N20="","？",IF(AND(N20&gt;=TGT_MIN,N20&lt;=TGT_MAX),IF(P20="着手済","△","◎"),"✕"))))</f>
        <v/>
      </c>
      <c r="F20" s="13" t="n"/>
      <c r="G20" s="13" t="inlineStr">
        <is>
          <t>不明</t>
        </is>
      </c>
      <c r="H20" s="15" t="n"/>
      <c r="I20" s="15" t="inlineStr">
        <is>
          <t>不明</t>
        </is>
      </c>
      <c r="J20" s="15" t="inlineStr">
        <is>
          <t>未確認</t>
        </is>
      </c>
      <c r="K20" s="16" t="inlineStr">
        <is>
          <t>https://www.town.ogawara.miyagi.jp/1292.htm</t>
        </is>
      </c>
      <c r="L20" s="13" t="inlineStr">
        <is>
          <t>第2次大河原町環境基本計画</t>
        </is>
      </c>
      <c r="M20" s="13" t="inlineStr">
        <is>
          <t>R7〜（終期不明）</t>
        </is>
      </c>
      <c r="N20" s="18" t="n"/>
      <c r="O20" s="15" t="inlineStr">
        <is>
          <t>推定</t>
        </is>
      </c>
      <c r="P20" s="15" t="inlineStr">
        <is>
          <t>策定済</t>
        </is>
      </c>
      <c r="Q20" s="16" t="inlineStr">
        <is>
          <t>https://www.town.ogawara.miyagi.jp/7882.htm</t>
        </is>
      </c>
      <c r="R20" s="13" t="inlineStr">
        <is>
          <t>交通：大河原町地域公共交通協議会（https://www.town.ogawara.miyagi.jp/1292.htm）とデマンド型乗合タクシー（H24〜）は確認、法定の地域公共交通計画の名称・期間は検索で確認できず。広域の仙南地域公共交通計画も未確認。環境：第1次はH23〜R6、後継の第2次の策定ページあり（期間は検索結果に記載なし、R7開始と推定・採択時期要確認）。</t>
        </is>
      </c>
      <c r="S20" s="17" t="inlineStr">
        <is>
          <t>調査済</t>
        </is>
      </c>
      <c r="T20" s="19" t="inlineStr">
        <is>
          <t>未掲載【当方は計画あり】</t>
        </is>
      </c>
    </row>
    <row r="21" ht="121" customHeight="1">
      <c r="A21" s="13" t="n">
        <v>18</v>
      </c>
      <c r="B21" s="13" t="inlineStr">
        <is>
          <t>村田町</t>
        </is>
      </c>
      <c r="C21" s="14">
        <f>IF(OR(D21="◎",E21="◎"),"◎ 営業",IF(OR(D21="△",E21="△"),"△ 着手済・要確認",IF(OR(D21="？",E21="？"),"？ 期間要確認","✕ 対象外")))</f>
        <v/>
      </c>
      <c r="D21" s="15">
        <f>IF(J21="計画なし","－",IF(J21="策定済","✕",IF(H21="","？",IF(AND(H21&gt;=TGT_MIN,H21&lt;=TGT_MAX),IF(J21="着手済","△","◎"),"✕"))))</f>
        <v/>
      </c>
      <c r="E21" s="15">
        <f>IF(P21="計画なし","－",IF(P21="策定済","✕",IF(N21="","？",IF(AND(N21&gt;=TGT_MIN,N21&lt;=TGT_MAX),IF(P21="着手済","△","◎"),"✕"))))</f>
        <v/>
      </c>
      <c r="F21" s="13" t="n"/>
      <c r="G21" s="13" t="inlineStr">
        <is>
          <t>不明</t>
        </is>
      </c>
      <c r="H21" s="15" t="n"/>
      <c r="I21" s="15" t="inlineStr">
        <is>
          <t>不明</t>
        </is>
      </c>
      <c r="J21" s="15" t="inlineStr">
        <is>
          <t>未確認</t>
        </is>
      </c>
      <c r="K21" s="13" t="n"/>
      <c r="L21" s="13" t="n"/>
      <c r="M21" s="13" t="inlineStr">
        <is>
          <t>不明</t>
        </is>
      </c>
      <c r="N21" s="15" t="n"/>
      <c r="O21" s="15" t="inlineStr">
        <is>
          <t>不明</t>
        </is>
      </c>
      <c r="P21" s="15" t="inlineStr">
        <is>
          <t>計画なし</t>
        </is>
      </c>
      <c r="Q21" s="13" t="n"/>
      <c r="R21" s="13" t="inlineStr">
        <is>
          <t>交通：村田町地域公共交通会議（道路運送法）設置要綱 https://www.town.murata.miyagi.jp/cyosei/on-line/reiki_int/reiki_honbun/c215RG00000781.html 、町民バス等運行 https://www.town.murata.miyagi.jp/kurashi/kostu/bus/index.html 。法定の地域公共交通計画は検索で確認できず（未策定の可能性）。環境：環境基本計画は町HP検索で見当たらず（計画なしと推定）。広域の仙南地域計画も未確認。</t>
        </is>
      </c>
      <c r="S21" s="20" t="inlineStr">
        <is>
          <t>環境のみ調査</t>
        </is>
      </c>
      <c r="T21" s="13" t="inlineStr">
        <is>
          <t>未掲載</t>
        </is>
      </c>
    </row>
    <row r="22" ht="121" customHeight="1">
      <c r="A22" s="13" t="n">
        <v>19</v>
      </c>
      <c r="B22" s="13" t="inlineStr">
        <is>
          <t>柴田町</t>
        </is>
      </c>
      <c r="C22" s="14">
        <f>IF(OR(D22="◎",E22="◎"),"◎ 営業",IF(OR(D22="△",E22="△"),"△ 着手済・要確認",IF(OR(D22="？",E22="？"),"？ 期間要確認","✕ 対象外")))</f>
        <v/>
      </c>
      <c r="D22" s="15">
        <f>IF(J22="計画なし","－",IF(J22="策定済","✕",IF(H22="","？",IF(AND(H22&gt;=TGT_MIN,H22&lt;=TGT_MAX),IF(J22="着手済","△","◎"),"✕"))))</f>
        <v/>
      </c>
      <c r="E22" s="15">
        <f>IF(P22="計画なし","－",IF(P22="策定済","✕",IF(N22="","？",IF(AND(N22&gt;=TGT_MIN,N22&lt;=TGT_MAX),IF(P22="着手済","△","◎"),"✕"))))</f>
        <v/>
      </c>
      <c r="F22" s="13" t="inlineStr">
        <is>
          <t>阿武隈急行線地域公共交通計画（福島市・伊達市・角田市・柴田町・丸森町・両県共同）</t>
        </is>
      </c>
      <c r="G22" s="13" t="inlineStr">
        <is>
          <t>R7〜（詳細不明）</t>
        </is>
      </c>
      <c r="H22" s="15" t="n"/>
      <c r="I22" s="15" t="inlineStr">
        <is>
          <t>不明</t>
        </is>
      </c>
      <c r="J22" s="15" t="inlineStr">
        <is>
          <t>策定済</t>
        </is>
      </c>
      <c r="K22" s="16" t="inlineStr">
        <is>
          <t>https://www.pref.miyagi.jp/soshiki/soukou/abukumakyougikai-keikaku2.html</t>
        </is>
      </c>
      <c r="L22" s="13" t="inlineStr">
        <is>
          <t>第3次柴田町環境基本計画</t>
        </is>
      </c>
      <c r="M22" s="13" t="inlineStr">
        <is>
          <t>R5〜R14（推定）</t>
        </is>
      </c>
      <c r="N22" s="18" t="n">
        <v>14</v>
      </c>
      <c r="O22" s="15" t="inlineStr">
        <is>
          <t>推定</t>
        </is>
      </c>
      <c r="P22" s="15" t="inlineStr">
        <is>
          <t>未確認</t>
        </is>
      </c>
      <c r="Q22" s="16" t="inlineStr">
        <is>
          <t>https://www.town.shibata.miyagi.jp/index.cfm/82,54128,c,html/54128/20230329-105154.pdf</t>
        </is>
      </c>
      <c r="R22" s="13" t="inlineStr">
        <is>
          <t>交通：町単独の地域公共交通計画は検索で見当たらず（デマンド型乗合タクシー「はなみちゃんGO」運行）。阿武隈急行線沿線協議会が旧網形成計画（2019〜2028）の後継として新計画を策定、パブコメR7.11.7〜11.27、結果公表R7.12.22。宮城県地域公共交通計画（R8〜R14）も町域を含む https://www.pref.miyagi.jp/soshiki/soukou/20240520.html 。環境：R5.3策定の第3次計画、R5〜R14の10年間（検索要約で言及、本文未検証のため推定）。</t>
        </is>
      </c>
      <c r="S22" s="17" t="inlineStr">
        <is>
          <t>調査済</t>
        </is>
      </c>
      <c r="T22" s="13" t="inlineStr">
        <is>
          <t>掲載（広域：阿武隈急行線地域）</t>
        </is>
      </c>
    </row>
    <row r="23" ht="147" customHeight="1">
      <c r="A23" s="13" t="n">
        <v>20</v>
      </c>
      <c r="B23" s="13" t="inlineStr">
        <is>
          <t>川崎町</t>
        </is>
      </c>
      <c r="C23" s="14">
        <f>IF(OR(D23="◎",E23="◎"),"◎ 営業",IF(OR(D23="△",E23="△"),"△ 着手済・要確認",IF(OR(D23="？",E23="？"),"？ 期間要確認","✕ 対象外")))</f>
        <v/>
      </c>
      <c r="D23" s="15">
        <f>IF(J23="計画なし","－",IF(J23="策定済","✕",IF(H23="","？",IF(AND(H23&gt;=TGT_MIN,H23&lt;=TGT_MAX),IF(J23="着手済","△","◎"),"✕"))))</f>
        <v/>
      </c>
      <c r="E23" s="15">
        <f>IF(P23="計画なし","－",IF(P23="策定済","✕",IF(N23="","？",IF(AND(N23&gt;=TGT_MIN,N23&lt;=TGT_MAX),IF(P23="着手済","△","◎"),"✕"))))</f>
        <v/>
      </c>
      <c r="F23" s="13" t="inlineStr">
        <is>
          <t>川崎町地域公共交通総合連携計画（旧制度計画）</t>
        </is>
      </c>
      <c r="G23" s="13" t="inlineStr">
        <is>
          <t>不明</t>
        </is>
      </c>
      <c r="H23" s="15" t="n"/>
      <c r="I23" s="15" t="inlineStr">
        <is>
          <t>不明</t>
        </is>
      </c>
      <c r="J23" s="15" t="inlineStr">
        <is>
          <t>未確認</t>
        </is>
      </c>
      <c r="K23" s="16" t="inlineStr">
        <is>
          <t>https://www.town.kawasaki.miyagi.jp/soshiki/chishin/484.html</t>
        </is>
      </c>
      <c r="L23" s="13" t="n"/>
      <c r="M23" s="13" t="inlineStr">
        <is>
          <t>不明</t>
        </is>
      </c>
      <c r="N23" s="15" t="n"/>
      <c r="O23" s="15" t="inlineStr">
        <is>
          <t>不明</t>
        </is>
      </c>
      <c r="P23" s="15" t="inlineStr">
        <is>
          <t>計画なし</t>
        </is>
      </c>
      <c r="Q23" s="13" t="n"/>
      <c r="R23" s="13" t="inlineStr">
        <is>
          <t>交通：町の計画は旧法の総合連携計画のみ確認（期間不明、失効の可能性大）。地域公共交通計画（活性化再生法改正後）は未確認。ミヤコーバス川崎線（村田〜川崎）がR8.10.1廃止予定との県資料あり https://www.pref.miyagi.jp/documents/66328/09_siryou09_.pdf ―公共交通再編・計画策定ニーズあり。宮城県地域公共交通計画（R8〜R14）が町域を含む。環境：環境基本計画は検索で見当たらず。代替として川崎町地球温暖化対策実行計画（各種計画ページ、R7.4.1更新） https://www.town.kawasaki.miyagi.jp/life/6/30/124/ 。</t>
        </is>
      </c>
      <c r="S23" s="17" t="inlineStr">
        <is>
          <t>調査済</t>
        </is>
      </c>
      <c r="T23" s="19" t="inlineStr">
        <is>
          <t>未掲載【当方は計画あり】</t>
        </is>
      </c>
    </row>
    <row r="24" ht="134" customHeight="1">
      <c r="A24" s="13" t="n">
        <v>21</v>
      </c>
      <c r="B24" s="13" t="inlineStr">
        <is>
          <t>丸森町</t>
        </is>
      </c>
      <c r="C24" s="14">
        <f>IF(OR(D24="◎",E24="◎"),"◎ 営業",IF(OR(D24="△",E24="△"),"△ 着手済・要確認",IF(OR(D24="？",E24="？"),"？ 期間要確認","✕ 対象外")))</f>
        <v/>
      </c>
      <c r="D24" s="15">
        <f>IF(J24="計画なし","－",IF(J24="策定済","✕",IF(H24="","？",IF(AND(H24&gt;=TGT_MIN,H24&lt;=TGT_MAX),IF(J24="着手済","△","◎"),"✕"))))</f>
        <v/>
      </c>
      <c r="E24" s="15">
        <f>IF(P24="計画なし","－",IF(P24="策定済","✕",IF(N24="","？",IF(AND(N24&gt;=TGT_MIN,N24&lt;=TGT_MAX),IF(P24="着手済","△","◎"),"✕"))))</f>
        <v/>
      </c>
      <c r="F24" s="13" t="inlineStr">
        <is>
          <t>丸森町地域公共交通計画</t>
        </is>
      </c>
      <c r="G24" s="13" t="inlineStr">
        <is>
          <t>R6〜R10（推定）</t>
        </is>
      </c>
      <c r="H24" s="18" t="n">
        <v>10</v>
      </c>
      <c r="I24" s="15" t="inlineStr">
        <is>
          <t>推定</t>
        </is>
      </c>
      <c r="J24" s="15" t="inlineStr">
        <is>
          <t>未確認</t>
        </is>
      </c>
      <c r="K24" s="16" t="inlineStr">
        <is>
          <t>http://www.town.marumori.miyagi.jp/common/img/content/content_20240411_180249.pdf</t>
        </is>
      </c>
      <c r="L24" s="13" t="n"/>
      <c r="M24" s="13" t="inlineStr">
        <is>
          <t>不明</t>
        </is>
      </c>
      <c r="N24" s="15" t="n"/>
      <c r="O24" s="15" t="inlineStr">
        <is>
          <t>不明</t>
        </is>
      </c>
      <c r="P24" s="15" t="inlineStr">
        <is>
          <t>計画なし</t>
        </is>
      </c>
      <c r="Q24" s="13" t="n"/>
      <c r="R24" s="13" t="inlineStr">
        <is>
          <t>交通：R5年度第4回地域公共交通会議でパブコメ結果報告、R6.4公表（計画ページ https://www.town.marumori.miyagi.jp/life/detail.php?content=1312 ）。期間は5年と推定。阿武隈急行線地域公共交通計画（共同、R7年度策定、パブコメR7.11）も町域を含む https://www.pref.miyagi.jp/soshiki/soukou/abukumakyougikai-keikaku2.html 。環境：環境基本計画は町サイト検索で見当たらず（第六次総合計画2025-2034等のみ）。</t>
        </is>
      </c>
      <c r="S24" s="17" t="inlineStr">
        <is>
          <t>調査済</t>
        </is>
      </c>
      <c r="T24" s="13" t="inlineStr">
        <is>
          <t>掲載（広域：阿武隈急行線地域）</t>
        </is>
      </c>
    </row>
    <row r="25" ht="264" customHeight="1">
      <c r="A25" s="13" t="n">
        <v>22</v>
      </c>
      <c r="B25" s="13" t="inlineStr">
        <is>
          <t>亘理町</t>
        </is>
      </c>
      <c r="C25" s="14">
        <f>IF(OR(D25="◎",E25="◎"),"◎ 営業",IF(OR(D25="△",E25="△"),"△ 着手済・要確認",IF(OR(D25="？",E25="？"),"？ 期間要確認","✕ 対象外")))</f>
        <v/>
      </c>
      <c r="D25" s="15">
        <f>IF(J25="計画なし","－",IF(J25="策定済","✕",IF(H25="","？",IF(AND(H25&gt;=TGT_MIN,H25&lt;=TGT_MAX),IF(J25="着手済","△","◎"),"✕"))))</f>
        <v/>
      </c>
      <c r="E25" s="15">
        <f>IF(P25="計画なし","－",IF(P25="策定済","✕",IF(N25="","？",IF(AND(N25&gt;=TGT_MIN,N25&lt;=TGT_MAX),IF(P25="着手済","△","◎"),"✕"))))</f>
        <v/>
      </c>
      <c r="F25" s="13" t="inlineStr">
        <is>
          <t>亘理町地域公共交通計画</t>
        </is>
      </c>
      <c r="G25" s="13" t="inlineStr">
        <is>
          <t>R6〜R10</t>
        </is>
      </c>
      <c r="H25" s="15" t="n">
        <v>10</v>
      </c>
      <c r="I25" s="15" t="inlineStr">
        <is>
          <t>確認済</t>
        </is>
      </c>
      <c r="J25" s="15" t="inlineStr">
        <is>
          <t>未確認</t>
        </is>
      </c>
      <c r="K25" s="16" t="inlineStr">
        <is>
          <t>https://www.town.watari.miyagi.jp/town/detail.php?content=1730</t>
        </is>
      </c>
      <c r="L25" s="13" t="inlineStr">
        <is>
          <t>第2次亘理町環境基本計画</t>
        </is>
      </c>
      <c r="M25" s="13" t="inlineStr">
        <is>
          <t>不明（R4.1頃公表）</t>
        </is>
      </c>
      <c r="N25" s="15" t="n"/>
      <c r="O25" s="15" t="inlineStr">
        <is>
          <t>不明</t>
        </is>
      </c>
      <c r="P25" s="15" t="inlineStr">
        <is>
          <t>未確認</t>
        </is>
      </c>
      <c r="Q25" s="16" t="inlineStr">
        <is>
          <t>https://www.town.watari.miyagi.jp/common/img/content/content_20220126_163920.pdf</t>
        </is>
      </c>
      <c r="R25" s="13" t="inlineStr">
        <is>
          <t>交通：パブコメR6.2.2〜2.16（https://www.town.watari.miyagi.jp/town/detail.php?content=1686 ）、R6.3策定、R6〜R10（5年）。本編PDF https://www.town.watari.miyagi.jp/common/img/content/content_20240405_084913.pdf 。環境：第2次計画の存在は検索で確認、期間は未確認（e_urlは環境基本計画関連と思われるPDF、町サイトはWebFetch遮断で未検証）。地球温暖化対策実行計画（区域施策編）も策定済 https://www.town.watari.miyagi.jp/town/detail.php?content=1811 。亘理・山元の共同交通計画は見当たらず（各町単独）。 【追加調査 2026-10】環境：第2次亘理町環境基本計画の存在は再確認（e_urlのPDF content_20220126_163920 が上位ヒット、R4.1頃公表）が、期間は検索3回とも本文に出ず不明のまま（R4開始10年ならR13終期の可能性）。町の環境・ごみカテゴリ https://www.town.watari.miyagi.jp/life/category/?category=124 。</t>
        </is>
      </c>
      <c r="S25" s="17" t="inlineStr">
        <is>
          <t>調査済</t>
        </is>
      </c>
      <c r="T25" s="13" t="inlineStr">
        <is>
          <t>掲載</t>
        </is>
      </c>
    </row>
    <row r="26" ht="82" customHeight="1">
      <c r="A26" s="13" t="n">
        <v>23</v>
      </c>
      <c r="B26" s="13" t="inlineStr">
        <is>
          <t>山元町</t>
        </is>
      </c>
      <c r="C26" s="14">
        <f>IF(OR(D26="◎",E26="◎"),"◎ 営業",IF(OR(D26="△",E26="△"),"△ 着手済・要確認",IF(OR(D26="？",E26="？"),"？ 期間要確認","✕ 対象外")))</f>
        <v/>
      </c>
      <c r="D26" s="15">
        <f>IF(J26="計画なし","－",IF(J26="策定済","✕",IF(H26="","？",IF(AND(H26&gt;=TGT_MIN,H26&lt;=TGT_MAX),IF(J26="着手済","△","◎"),"✕"))))</f>
        <v/>
      </c>
      <c r="E26" s="15">
        <f>IF(P26="計画なし","－",IF(P26="策定済","✕",IF(N26="","？",IF(AND(N26&gt;=TGT_MIN,N26&lt;=TGT_MAX),IF(P26="着手済","△","◎"),"✕"))))</f>
        <v/>
      </c>
      <c r="F26" s="13" t="inlineStr">
        <is>
          <t>山元町地域公共交通計画（R7.7変更）</t>
        </is>
      </c>
      <c r="G26" s="13" t="inlineStr">
        <is>
          <t>R6〜R10</t>
        </is>
      </c>
      <c r="H26" s="15" t="n">
        <v>10</v>
      </c>
      <c r="I26" s="15" t="inlineStr">
        <is>
          <t>確認済</t>
        </is>
      </c>
      <c r="J26" s="15" t="inlineStr">
        <is>
          <t>未確認</t>
        </is>
      </c>
      <c r="K26" s="16" t="inlineStr">
        <is>
          <t>https://www.town.yamamoto.miyagi.jp/uploaded/attachment/19314.pdf</t>
        </is>
      </c>
      <c r="L26" s="13" t="n"/>
      <c r="M26" s="13" t="inlineStr">
        <is>
          <t>不明</t>
        </is>
      </c>
      <c r="N26" s="15" t="n"/>
      <c r="O26" s="15" t="inlineStr">
        <is>
          <t>不明</t>
        </is>
      </c>
      <c r="P26" s="15" t="inlineStr">
        <is>
          <t>計画なし</t>
        </is>
      </c>
      <c r="Q26" s="13" t="n"/>
      <c r="R26" s="13" t="inlineStr">
        <is>
          <t>交通：H30.3網形成計画の後継としてR6.3策定、R7.7一部変更、計画ページ https://www.town.yamamoto.miyagi.jp/soshiki/9/24881.html 。パブコメR6.2.27〜3.11。町民バス「ぐるりん号」R7.1運行改正。環境：町サイト検索で環境基本計画は見当たらず。</t>
        </is>
      </c>
      <c r="S26" s="17" t="inlineStr">
        <is>
          <t>調査済</t>
        </is>
      </c>
      <c r="T26" s="13" t="inlineStr">
        <is>
          <t>掲載</t>
        </is>
      </c>
    </row>
    <row r="27" ht="251" customHeight="1">
      <c r="A27" s="13" t="n">
        <v>24</v>
      </c>
      <c r="B27" s="13" t="inlineStr">
        <is>
          <t>松島町</t>
        </is>
      </c>
      <c r="C27" s="14">
        <f>IF(OR(D27="◎",E27="◎"),"◎ 営業",IF(OR(D27="△",E27="△"),"△ 着手済・要確認",IF(OR(D27="？",E27="？"),"？ 期間要確認","✕ 対象外")))</f>
        <v/>
      </c>
      <c r="D27" s="15">
        <f>IF(J27="計画なし","－",IF(J27="策定済","✕",IF(H27="","？",IF(AND(H27&gt;=TGT_MIN,H27&lt;=TGT_MAX),IF(J27="着手済","△","◎"),"✕"))))</f>
        <v/>
      </c>
      <c r="E27" s="15">
        <f>IF(P27="計画なし","－",IF(P27="策定済","✕",IF(N27="","？",IF(AND(N27&gt;=TGT_MIN,N27&lt;=TGT_MAX),IF(P27="着手済","△","◎"),"✕"))))</f>
        <v/>
      </c>
      <c r="F27" s="13" t="inlineStr">
        <is>
          <t>松島町の交通関係計画（H29年度策定、正式名称未確認・期間満了）</t>
        </is>
      </c>
      <c r="G27" s="13" t="inlineStr">
        <is>
          <t>不明</t>
        </is>
      </c>
      <c r="H27" s="15" t="n"/>
      <c r="I27" s="15" t="inlineStr">
        <is>
          <t>不明</t>
        </is>
      </c>
      <c r="J27" s="15" t="inlineStr">
        <is>
          <t>未確認</t>
        </is>
      </c>
      <c r="K27" s="13" t="n"/>
      <c r="L27" s="13" t="n"/>
      <c r="M27" s="13" t="inlineStr">
        <is>
          <t>不明</t>
        </is>
      </c>
      <c r="N27" s="15" t="n"/>
      <c r="O27" s="15" t="inlineStr">
        <is>
          <t>不明</t>
        </is>
      </c>
      <c r="P27" s="15" t="inlineStr">
        <is>
          <t>計画なし</t>
        </is>
      </c>
      <c r="Q27" s="13" t="n"/>
      <c r="R27" s="13" t="inlineStr">
        <is>
          <t>交通・環境とも町独自計画は検索で確認できず（町サイトの検索インデックスが薄く、存在しない確証はない＝要確認）。宮城県地域公共交通計画（R8〜R14）が町域を含む https://www.pref.miyagi.jp/soshiki/soukou/20240520.html 。 【追加調査 2026-10】交通(2026-10調査)：国交省一覧(R8.5末)では町単独計画あり・期間満了（灰色）。R7.3.4第1回定例会会議録（https://www.town.miyagi-matsushima.lg.jp/uploaded/attachment/2895.pdf ）の検索要約で、町当局が「交通関係の計画はH29年度に策定、現時点で見直しの具体的予定なし」と答弁（北部地区デマンド交通実証H30〜R1は利用低迷で導入見送り）。計画名・期間は検索で特定できず（町サイトに計画書の掲載見当たらず）。次期計画の着手（委託・パブコメ等）も確認できず。宮城県地域公共交通計画（R8〜R14）が町域をカバー。 根拠: （検索要約）a transportation-related plan was formulated in fiscal year 2017 ... no specific plans for revision</t>
        </is>
      </c>
      <c r="S27" s="17" t="inlineStr">
        <is>
          <t>調査済</t>
        </is>
      </c>
      <c r="T27" s="19" t="inlineStr">
        <is>
          <t>掲載／期間満了</t>
        </is>
      </c>
    </row>
    <row r="28" ht="108" customHeight="1">
      <c r="A28" s="13" t="n">
        <v>25</v>
      </c>
      <c r="B28" s="13" t="inlineStr">
        <is>
          <t>七ヶ浜町</t>
        </is>
      </c>
      <c r="C28" s="14">
        <f>IF(OR(D28="◎",E28="◎"),"◎ 営業",IF(OR(D28="△",E28="△"),"△ 着手済・要確認",IF(OR(D28="？",E28="？"),"？ 期間要確認","✕ 対象外")))</f>
        <v/>
      </c>
      <c r="D28" s="15">
        <f>IF(J28="計画なし","－",IF(J28="策定済","✕",IF(H28="","？",IF(AND(H28&gt;=TGT_MIN,H28&lt;=TGT_MAX),IF(J28="着手済","△","◎"),"✕"))))</f>
        <v/>
      </c>
      <c r="E28" s="15">
        <f>IF(P28="計画なし","－",IF(P28="策定済","✕",IF(N28="","？",IF(AND(N28&gt;=TGT_MIN,N28&lt;=TGT_MAX),IF(P28="着手済","△","◎"),"✕"))))</f>
        <v/>
      </c>
      <c r="F28" s="13" t="n"/>
      <c r="G28" s="13" t="inlineStr">
        <is>
          <t>不明</t>
        </is>
      </c>
      <c r="H28" s="15" t="n"/>
      <c r="I28" s="15" t="inlineStr">
        <is>
          <t>不明</t>
        </is>
      </c>
      <c r="J28" s="15" t="inlineStr">
        <is>
          <t>計画なし</t>
        </is>
      </c>
      <c r="K28" s="13" t="n"/>
      <c r="L28" s="13" t="n"/>
      <c r="M28" s="13" t="inlineStr">
        <is>
          <t>不明</t>
        </is>
      </c>
      <c r="N28" s="15" t="n"/>
      <c r="O28" s="15" t="inlineStr">
        <is>
          <t>不明</t>
        </is>
      </c>
      <c r="P28" s="15" t="inlineStr">
        <is>
          <t>計画なし</t>
        </is>
      </c>
      <c r="Q28" s="13" t="n"/>
      <c r="R28" s="13" t="inlineStr">
        <is>
          <t>交通：町独自の地域公共交通計画は検索で確認できず。町民バス「ぐるりんこ」についてR7.7にアンケート調査を実施し、運行計画見直しに活用予定 https://www.shichigahama.com/benricho/oshirase/sanka3-100-12175.html 。R8.4.1ダイヤ改正。計画策定に発展する可能性あり（要確認・有望）。宮城県地域公共交通計画（R8〜R14）が町域を含む。環境：環境基本計画は町サイト検索で見当たらず。</t>
        </is>
      </c>
      <c r="S28" s="20" t="inlineStr">
        <is>
          <t>環境のみ調査</t>
        </is>
      </c>
      <c r="T28" s="13" t="inlineStr">
        <is>
          <t>未掲載</t>
        </is>
      </c>
    </row>
    <row r="29" ht="147" customHeight="1">
      <c r="A29" s="13" t="n">
        <v>26</v>
      </c>
      <c r="B29" s="13" t="inlineStr">
        <is>
          <t>利府町</t>
        </is>
      </c>
      <c r="C29" s="14">
        <f>IF(OR(D29="◎",E29="◎"),"◎ 営業",IF(OR(D29="△",E29="△"),"△ 着手済・要確認",IF(OR(D29="？",E29="？"),"？ 期間要確認","✕ 対象外")))</f>
        <v/>
      </c>
      <c r="D29" s="15">
        <f>IF(J29="計画なし","－",IF(J29="策定済","✕",IF(H29="","？",IF(AND(H29&gt;=TGT_MIN,H29&lt;=TGT_MAX),IF(J29="着手済","△","◎"),"✕"))))</f>
        <v/>
      </c>
      <c r="E29" s="15">
        <f>IF(P29="計画なし","－",IF(P29="策定済","✕",IF(N29="","？",IF(AND(N29&gt;=TGT_MIN,N29&lt;=TGT_MAX),IF(P29="着手済","△","◎"),"✕"))))</f>
        <v/>
      </c>
      <c r="F29" s="13" t="inlineStr">
        <is>
          <t>利府町地域公共交通計画（改定版）</t>
        </is>
      </c>
      <c r="G29" s="13" t="inlineStr">
        <is>
          <t>R5〜（期間不明）</t>
        </is>
      </c>
      <c r="H29" s="15" t="n"/>
      <c r="I29" s="15" t="inlineStr">
        <is>
          <t>不明</t>
        </is>
      </c>
      <c r="J29" s="15" t="inlineStr">
        <is>
          <t>未確認</t>
        </is>
      </c>
      <c r="K29" s="16" t="inlineStr">
        <is>
          <t>https://www.town.rifu.miyagi.jp/gyosei/soshikikarasagasu/seikatu/koukyoukoutu/1/1162.html</t>
        </is>
      </c>
      <c r="L29" s="13" t="n"/>
      <c r="M29" s="13" t="inlineStr">
        <is>
          <t>不明</t>
        </is>
      </c>
      <c r="N29" s="15" t="n"/>
      <c r="O29" s="15" t="inlineStr">
        <is>
          <t>不明</t>
        </is>
      </c>
      <c r="P29" s="15" t="inlineStr">
        <is>
          <t>計画なし</t>
        </is>
      </c>
      <c r="Q29" s="13" t="n"/>
      <c r="R29" s="13" t="inlineStr">
        <is>
          <t>交通：2023年策定、AIデマンド「利府町版mobi」（R5.11.27実証開始→本格運行）を受けて改定。期間は検索で確認できず（2023年策定・5年なら R9終期の可能性あり＝要確認）。協議会 https://www.town.rifu.miyagi.jp/gyosei/soshikikarasagasu/seikatu/koukyoukoutu/1/779.html 。環境：環境基本計画は見当たらず。代替として地球温暖化対策実行計画（事務事業編）第3期（2018〜2030） https://www.town.rifu.miyagi.jp/gyosei/soshikikarasagasu/seikatu/kankyou/4/669.html 。</t>
        </is>
      </c>
      <c r="S29" s="17" t="inlineStr">
        <is>
          <t>調査済</t>
        </is>
      </c>
      <c r="T29" s="13" t="inlineStr">
        <is>
          <t>掲載</t>
        </is>
      </c>
    </row>
    <row r="30" ht="82" customHeight="1">
      <c r="A30" s="13" t="n">
        <v>27</v>
      </c>
      <c r="B30" s="13" t="inlineStr">
        <is>
          <t>大和町</t>
        </is>
      </c>
      <c r="C30" s="14">
        <f>IF(OR(D30="◎",E30="◎"),"◎ 営業",IF(OR(D30="△",E30="△"),"△ 着手済・要確認",IF(OR(D30="？",E30="？"),"？ 期間要確認","✕ 対象外")))</f>
        <v/>
      </c>
      <c r="D30" s="15">
        <f>IF(J30="計画なし","－",IF(J30="策定済","✕",IF(H30="","？",IF(AND(H30&gt;=TGT_MIN,H30&lt;=TGT_MAX),IF(J30="着手済","△","◎"),"✕"))))</f>
        <v/>
      </c>
      <c r="E30" s="15">
        <f>IF(P30="計画なし","－",IF(P30="策定済","✕",IF(N30="","？",IF(AND(N30&gt;=TGT_MIN,N30&lt;=TGT_MAX),IF(P30="着手済","△","◎"),"✕"))))</f>
        <v/>
      </c>
      <c r="F30" s="13" t="inlineStr">
        <is>
          <t>大和町地域公共交通計画</t>
        </is>
      </c>
      <c r="G30" s="13" t="inlineStr">
        <is>
          <t>R6〜R10</t>
        </is>
      </c>
      <c r="H30" s="15" t="n">
        <v>10</v>
      </c>
      <c r="I30" s="15" t="inlineStr">
        <is>
          <t>確認済</t>
        </is>
      </c>
      <c r="J30" s="15" t="inlineStr">
        <is>
          <t>未確認</t>
        </is>
      </c>
      <c r="K30" s="16" t="inlineStr">
        <is>
          <t>https://www.town.taiwa.miyagi.jp/soshiki/machizukuriseisaku/machizukuri_suishin/bustaxi/3547.html</t>
        </is>
      </c>
      <c r="L30" s="13" t="inlineStr">
        <is>
          <t>大和町第三次環境基本計画</t>
        </is>
      </c>
      <c r="M30" s="13" t="inlineStr">
        <is>
          <t>R6〜R15</t>
        </is>
      </c>
      <c r="N30" s="15" t="n">
        <v>15</v>
      </c>
      <c r="O30" s="15" t="inlineStr">
        <is>
          <t>確認済</t>
        </is>
      </c>
      <c r="P30" s="15" t="inlineStr">
        <is>
          <t>未確認</t>
        </is>
      </c>
      <c r="Q30" s="16" t="inlineStr">
        <is>
          <t>https://www.town.taiwa.miyagi.jp/soshiki/chominseikatsu/seikatsukankyo/3718.html</t>
        </is>
      </c>
      <c r="R30" s="13" t="inlineStr">
        <is>
          <t>交通：R6〜R10の5年計画。協議会 https://www.town.taiwa.miyagi.jp/soshiki/machizukuriseisaku/machizukuri_suishin/taiwatownkaigi/4244.html 。環境：第五次総合計画の分野計画、R6〜R15。改定作業は両計画とも未確認（時期的に未着手が自然）。</t>
        </is>
      </c>
      <c r="S30" s="17" t="inlineStr">
        <is>
          <t>調査済</t>
        </is>
      </c>
      <c r="T30" s="13" t="inlineStr">
        <is>
          <t>掲載</t>
        </is>
      </c>
    </row>
    <row r="31" ht="173" customHeight="1">
      <c r="A31" s="13" t="n">
        <v>28</v>
      </c>
      <c r="B31" s="13" t="inlineStr">
        <is>
          <t>大郷町</t>
        </is>
      </c>
      <c r="C31" s="14">
        <f>IF(OR(D31="◎",E31="◎"),"◎ 営業",IF(OR(D31="△",E31="△"),"△ 着手済・要確認",IF(OR(D31="？",E31="？"),"？ 期間要確認","✕ 対象外")))</f>
        <v/>
      </c>
      <c r="D31" s="15">
        <f>IF(J31="計画なし","－",IF(J31="策定済","✕",IF(H31="","？",IF(AND(H31&gt;=TGT_MIN,H31&lt;=TGT_MAX),IF(J31="着手済","△","◎"),"✕"))))</f>
        <v/>
      </c>
      <c r="E31" s="15">
        <f>IF(P31="計画なし","－",IF(P31="策定済","✕",IF(N31="","？",IF(AND(N31&gt;=TGT_MIN,N31&lt;=TGT_MAX),IF(P31="着手済","△","◎"),"✕"))))</f>
        <v/>
      </c>
      <c r="F31" s="13" t="n"/>
      <c r="G31" s="13" t="inlineStr">
        <is>
          <t>不明</t>
        </is>
      </c>
      <c r="H31" s="15" t="n"/>
      <c r="I31" s="15" t="inlineStr">
        <is>
          <t>不明</t>
        </is>
      </c>
      <c r="J31" s="15" t="inlineStr">
        <is>
          <t>未確認</t>
        </is>
      </c>
      <c r="K31" s="13" t="n"/>
      <c r="L31" s="13" t="n"/>
      <c r="M31" s="13" t="inlineStr">
        <is>
          <t>不明</t>
        </is>
      </c>
      <c r="N31" s="15" t="n"/>
      <c r="O31" s="15" t="inlineStr">
        <is>
          <t>不明</t>
        </is>
      </c>
      <c r="P31" s="15" t="inlineStr">
        <is>
          <t>未確認</t>
        </is>
      </c>
      <c r="Q31" s="13" t="n"/>
      <c r="R31" s="13" t="inlineStr">
        <is>
          <t>交通：町単独・黒川地域共同の地域公共交通計画は検索で確認できず（町民バス運行のみの可能性）。宮城県地域公共交通計画（次期R8〜R14、7年間）が県全域を対象 https://www.pref.miyagi.jp/documents/59495/07thedraftplanoflptp.pdf。環境：町独自の環境基本計画は検索で確認できず。 【追加調査 2026-10】環境：一般検索・町ドメイン限定検索（town.miyagi-osato.lg.jp）とも環境基本計画はヒットせず。総合計画 https://www.town.miyagi-osato.lg.jp/soshiki/machidukuri/sougoukeikaku2025.html の環境分野で対応している模様。計画なしの可能性が高いが、計画一覧での明確な根拠はなく未断定。</t>
        </is>
      </c>
      <c r="S31" s="20" t="inlineStr">
        <is>
          <t>未調査</t>
        </is>
      </c>
      <c r="T31" s="13" t="inlineStr">
        <is>
          <t>未掲載</t>
        </is>
      </c>
    </row>
    <row r="32" ht="95" customHeight="1">
      <c r="A32" s="13" t="n">
        <v>29</v>
      </c>
      <c r="B32" s="13" t="inlineStr">
        <is>
          <t>大衡村</t>
        </is>
      </c>
      <c r="C32" s="14">
        <f>IF(OR(D32="◎",E32="◎"),"◎ 営業",IF(OR(D32="△",E32="△"),"△ 着手済・要確認",IF(OR(D32="？",E32="？"),"？ 期間要確認","✕ 対象外")))</f>
        <v/>
      </c>
      <c r="D32" s="15">
        <f>IF(J32="計画なし","－",IF(J32="策定済","✕",IF(H32="","？",IF(AND(H32&gt;=TGT_MIN,H32&lt;=TGT_MAX),IF(J32="着手済","△","◎"),"✕"))))</f>
        <v/>
      </c>
      <c r="E32" s="15">
        <f>IF(P32="計画なし","－",IF(P32="策定済","✕",IF(N32="","？",IF(AND(N32&gt;=TGT_MIN,N32&lt;=TGT_MAX),IF(P32="着手済","△","◎"),"✕"))))</f>
        <v/>
      </c>
      <c r="F32" s="13" t="n"/>
      <c r="G32" s="13" t="inlineStr">
        <is>
          <t>不明</t>
        </is>
      </c>
      <c r="H32" s="15" t="n"/>
      <c r="I32" s="15" t="inlineStr">
        <is>
          <t>不明</t>
        </is>
      </c>
      <c r="J32" s="15" t="inlineStr">
        <is>
          <t>未確認</t>
        </is>
      </c>
      <c r="K32" s="13" t="n"/>
      <c r="L32" s="13" t="n"/>
      <c r="M32" s="13" t="inlineStr">
        <is>
          <t>不明</t>
        </is>
      </c>
      <c r="N32" s="15" t="n"/>
      <c r="O32" s="15" t="inlineStr">
        <is>
          <t>不明</t>
        </is>
      </c>
      <c r="P32" s="15" t="inlineStr">
        <is>
          <t>計画なし</t>
        </is>
      </c>
      <c r="Q32" s="13" t="n"/>
      <c r="R32" s="13" t="inlineStr">
        <is>
          <t>交通：村単独・黒川地域共同の地域公共交通計画は検索で確認できず。宮城県地域公共交通計画（次期R8〜R14、7年間）が県全域を対象 https://www.pref.miyagi.jp/documents/59495/07thedraftplanoflptp.pdf。環境：環境基本計画は確認できず。代替として第5次大衡村地球温暖化対策実行計画（事務事業編、R5〜R12）あり。</t>
        </is>
      </c>
      <c r="S32" s="20" t="inlineStr">
        <is>
          <t>環境のみ調査</t>
        </is>
      </c>
      <c r="T32" s="13" t="inlineStr">
        <is>
          <t>未掲載</t>
        </is>
      </c>
    </row>
    <row r="33" ht="199" customHeight="1">
      <c r="A33" s="13" t="n">
        <v>30</v>
      </c>
      <c r="B33" s="13" t="inlineStr">
        <is>
          <t>色麻町</t>
        </is>
      </c>
      <c r="C33" s="14">
        <f>IF(OR(D33="◎",E33="◎"),"◎ 営業",IF(OR(D33="△",E33="△"),"△ 着手済・要確認",IF(OR(D33="？",E33="？"),"？ 期間要確認","✕ 対象外")))</f>
        <v/>
      </c>
      <c r="D33" s="15">
        <f>IF(J33="計画なし","－",IF(J33="策定済","✕",IF(H33="","？",IF(AND(H33&gt;=TGT_MIN,H33&lt;=TGT_MAX),IF(J33="着手済","△","◎"),"✕"))))</f>
        <v/>
      </c>
      <c r="E33" s="15">
        <f>IF(P33="計画なし","－",IF(P33="策定済","✕",IF(N33="","？",IF(AND(N33&gt;=TGT_MIN,N33&lt;=TGT_MAX),IF(P33="着手済","△","◎"),"✕"))))</f>
        <v/>
      </c>
      <c r="F33" s="13" t="n"/>
      <c r="G33" s="13" t="inlineStr">
        <is>
          <t>不明</t>
        </is>
      </c>
      <c r="H33" s="15" t="n"/>
      <c r="I33" s="15" t="inlineStr">
        <is>
          <t>不明</t>
        </is>
      </c>
      <c r="J33" s="15" t="inlineStr">
        <is>
          <t>未確認</t>
        </is>
      </c>
      <c r="K33" s="13" t="n"/>
      <c r="L33" s="13" t="n"/>
      <c r="M33" s="13" t="inlineStr">
        <is>
          <t>不明</t>
        </is>
      </c>
      <c r="N33" s="15" t="n"/>
      <c r="O33" s="15" t="inlineStr">
        <is>
          <t>不明</t>
        </is>
      </c>
      <c r="P33" s="15" t="inlineStr">
        <is>
          <t>未確認</t>
        </is>
      </c>
      <c r="Q33" s="13" t="n"/>
      <c r="R33" s="13" t="inlineStr">
        <is>
          <t>交通：町単独計画は確認できず。大崎定住自立圏（大崎市・色麻・加美・涌谷・美里）で大崎圏域公共交通検討研究会を開催し圏域交通を検討 https://www.pref.miyagi.jp/site/tiikisinnkou/teizyu.html 。宮城県地域公共交通計画（次期R8〜R14、7年間）が県全域を対象 https://www.pref.miyagi.jp/documents/59495/07thedraftplanoflptp.pdf。環境：環境基本計画は検索で確認できず。 【追加調査 2026-10】環境：一般検索・町ドメイン限定検索とも環境基本計画はヒットせず。町議会会議録で地球温暖化対策実行計画・ゼロカーボン関連の言及のみ。町の政策・施策一覧 https://www.town.shikama.miyagi.jp/chosei/seisaku_shisaku/index.html で要確認。計画なしの可能性が高いが未断定。</t>
        </is>
      </c>
      <c r="S33" s="20" t="inlineStr">
        <is>
          <t>未調査</t>
        </is>
      </c>
      <c r="T33" s="13" t="inlineStr">
        <is>
          <t>未掲載</t>
        </is>
      </c>
    </row>
    <row r="34" ht="147" customHeight="1">
      <c r="A34" s="13" t="n">
        <v>31</v>
      </c>
      <c r="B34" s="13" t="inlineStr">
        <is>
          <t>加美町</t>
        </is>
      </c>
      <c r="C34" s="14">
        <f>IF(OR(D34="◎",E34="◎"),"◎ 営業",IF(OR(D34="△",E34="△"),"△ 着手済・要確認",IF(OR(D34="？",E34="？"),"？ 期間要確認","✕ 対象外")))</f>
        <v/>
      </c>
      <c r="D34" s="15">
        <f>IF(J34="計画なし","－",IF(J34="策定済","✕",IF(H34="","？",IF(AND(H34&gt;=TGT_MIN,H34&lt;=TGT_MAX),IF(J34="着手済","△","◎"),"✕"))))</f>
        <v/>
      </c>
      <c r="E34" s="15">
        <f>IF(P34="計画なし","－",IF(P34="策定済","✕",IF(N34="","？",IF(AND(N34&gt;=TGT_MIN,N34&lt;=TGT_MAX),IF(P34="着手済","△","◎"),"✕"))))</f>
        <v/>
      </c>
      <c r="F34" s="13" t="n"/>
      <c r="G34" s="13" t="inlineStr">
        <is>
          <t>不明</t>
        </is>
      </c>
      <c r="H34" s="15" t="n"/>
      <c r="I34" s="15" t="inlineStr">
        <is>
          <t>不明</t>
        </is>
      </c>
      <c r="J34" s="15" t="inlineStr">
        <is>
          <t>着手済</t>
        </is>
      </c>
      <c r="K34" s="13" t="n"/>
      <c r="L34" s="13" t="inlineStr">
        <is>
          <t>加美町環境基本計画（改定版）</t>
        </is>
      </c>
      <c r="M34" s="13" t="inlineStr">
        <is>
          <t>R5〜R14</t>
        </is>
      </c>
      <c r="N34" s="15" t="n">
        <v>14</v>
      </c>
      <c r="O34" s="15" t="inlineStr">
        <is>
          <t>確認済</t>
        </is>
      </c>
      <c r="P34" s="15" t="inlineStr">
        <is>
          <t>未確認</t>
        </is>
      </c>
      <c r="Q34" s="16" t="inlineStr">
        <is>
          <t>https://www.town.kami.miyagi.jp/soshikikarasagasu/chominka/kankyoeisei/3689.html</t>
        </is>
      </c>
      <c r="R34" s="13" t="inlineStr">
        <is>
          <t>交通：町の地域公共交通計画は未策定とみられ、第三次加美町総合計画策定の経緯資料に「地域公共交通計画」の策定が言及されている（策定作業中の可能性、要確認）https://www.town.kami.miyagi.jp/material/files/group/6/2-keii.pdf 。住民バスはR7.4.1から新体系で運行。大崎定住自立圏で圏域公共交通検討研究会あり。環境：H19.3初版、R5.3改定版策定（10年間）。地球温暖化対策実行計画（区域施策編・事務事業編）R7.1策定 https://www.town.kami.miyagi.jp/material/files/group/60/gaiyou2.pdf</t>
        </is>
      </c>
      <c r="S34" s="20" t="inlineStr">
        <is>
          <t>環境のみ調査</t>
        </is>
      </c>
      <c r="T34" s="13" t="inlineStr">
        <is>
          <t>未掲載</t>
        </is>
      </c>
    </row>
    <row r="35" ht="82" customHeight="1">
      <c r="A35" s="13" t="n">
        <v>32</v>
      </c>
      <c r="B35" s="13" t="inlineStr">
        <is>
          <t>涌谷町</t>
        </is>
      </c>
      <c r="C35" s="14">
        <f>IF(OR(D35="◎",E35="◎"),"◎ 営業",IF(OR(D35="△",E35="△"),"△ 着手済・要確認",IF(OR(D35="？",E35="？"),"？ 期間要確認","✕ 対象外")))</f>
        <v/>
      </c>
      <c r="D35" s="15">
        <f>IF(J35="計画なし","－",IF(J35="策定済","✕",IF(H35="","？",IF(AND(H35&gt;=TGT_MIN,H35&lt;=TGT_MAX),IF(J35="着手済","△","◎"),"✕"))))</f>
        <v/>
      </c>
      <c r="E35" s="15">
        <f>IF(P35="計画なし","－",IF(P35="策定済","✕",IF(N35="","？",IF(AND(N35&gt;=TGT_MIN,N35&lt;=TGT_MAX),IF(P35="着手済","△","◎"),"✕"))))</f>
        <v/>
      </c>
      <c r="F35" s="13" t="inlineStr">
        <is>
          <t>涌谷町地域公共交通計画</t>
        </is>
      </c>
      <c r="G35" s="13" t="inlineStr">
        <is>
          <t>R7〜R12</t>
        </is>
      </c>
      <c r="H35" s="15" t="n">
        <v>12</v>
      </c>
      <c r="I35" s="15" t="inlineStr">
        <is>
          <t>確認済</t>
        </is>
      </c>
      <c r="J35" s="15" t="inlineStr">
        <is>
          <t>策定済</t>
        </is>
      </c>
      <c r="K35" s="16" t="inlineStr">
        <is>
          <t>https://www.town.wakuya.miyagi.jp/documents/honpen.pdf</t>
        </is>
      </c>
      <c r="L35" s="13" t="n"/>
      <c r="M35" s="13" t="inlineStr">
        <is>
          <t>不明</t>
        </is>
      </c>
      <c r="N35" s="15" t="n"/>
      <c r="O35" s="15" t="inlineStr">
        <is>
          <t>不明</t>
        </is>
      </c>
      <c r="P35" s="15" t="inlineStr">
        <is>
          <t>計画なし</t>
        </is>
      </c>
      <c r="Q35" s="13" t="n"/>
      <c r="R35" s="13" t="inlineStr">
        <is>
          <t>交通：R7(2025)年度開始の新計画（策定ページ https://www.town.wakuya.miyagi.jp/koutukeikaku1.html ）。地域公共交通会議R7.5.28、R8.1開催。環境：環境基本計画は町サイト検索で確認できず（計画なしとみられる）。第六次涌谷町総合計画（R8〜）策定済。</t>
        </is>
      </c>
      <c r="S35" s="17" t="inlineStr">
        <is>
          <t>調査済</t>
        </is>
      </c>
      <c r="T35" s="13" t="inlineStr">
        <is>
          <t>掲載</t>
        </is>
      </c>
    </row>
    <row r="36" ht="108" customHeight="1">
      <c r="A36" s="13" t="n">
        <v>33</v>
      </c>
      <c r="B36" s="13" t="inlineStr">
        <is>
          <t>美里町</t>
        </is>
      </c>
      <c r="C36" s="14">
        <f>IF(OR(D36="◎",E36="◎"),"◎ 営業",IF(OR(D36="△",E36="△"),"△ 着手済・要確認",IF(OR(D36="？",E36="？"),"？ 期間要確認","✕ 対象外")))</f>
        <v/>
      </c>
      <c r="D36" s="15">
        <f>IF(J36="計画なし","－",IF(J36="策定済","✕",IF(H36="","？",IF(AND(H36&gt;=TGT_MIN,H36&lt;=TGT_MAX),IF(J36="着手済","△","◎"),"✕"))))</f>
        <v/>
      </c>
      <c r="E36" s="15">
        <f>IF(P36="計画なし","－",IF(P36="策定済","✕",IF(N36="","？",IF(AND(N36&gt;=TGT_MIN,N36&lt;=TGT_MAX),IF(P36="着手済","△","◎"),"✕"))))</f>
        <v/>
      </c>
      <c r="F36" s="13" t="n"/>
      <c r="G36" s="13" t="inlineStr">
        <is>
          <t>不明</t>
        </is>
      </c>
      <c r="H36" s="15" t="n"/>
      <c r="I36" s="15" t="inlineStr">
        <is>
          <t>不明</t>
        </is>
      </c>
      <c r="J36" s="15" t="inlineStr">
        <is>
          <t>未確認</t>
        </is>
      </c>
      <c r="K36" s="13" t="n"/>
      <c r="L36" s="13" t="n"/>
      <c r="M36" s="13" t="inlineStr">
        <is>
          <t>不明</t>
        </is>
      </c>
      <c r="N36" s="15" t="n"/>
      <c r="O36" s="15" t="inlineStr">
        <is>
          <t>不明</t>
        </is>
      </c>
      <c r="P36" s="15" t="inlineStr">
        <is>
          <t>計画なし</t>
        </is>
      </c>
      <c r="Q36" s="13" t="n"/>
      <c r="R36" s="13" t="inlineStr">
        <is>
          <t>交通：地域公共交通計画は町サイト検索で確認できず。美里町地域公共交通会議は活動中（R8.2.13会議録あり）https://www.town.misato.miyagi.jp/16bus/ 。大崎定住自立圏の圏域公共交通検討研究会に参加。環境：環境基本計画は確認できず、代替として美里町再生可能エネルギー導入推進計画（R4.4）https://www.town.misato.miyagi.jp/08kankyo/pdf/saiseikanou.pdf 。</t>
        </is>
      </c>
      <c r="S36" s="20" t="inlineStr">
        <is>
          <t>環境のみ調査</t>
        </is>
      </c>
      <c r="T36" s="13" t="inlineStr">
        <is>
          <t>未掲載</t>
        </is>
      </c>
    </row>
    <row r="37" ht="147" customHeight="1">
      <c r="A37" s="13" t="n">
        <v>34</v>
      </c>
      <c r="B37" s="13" t="inlineStr">
        <is>
          <t>女川町</t>
        </is>
      </c>
      <c r="C37" s="14">
        <f>IF(OR(D37="◎",E37="◎"),"◎ 営業",IF(OR(D37="△",E37="△"),"△ 着手済・要確認",IF(OR(D37="？",E37="？"),"？ 期間要確認","✕ 対象外")))</f>
        <v/>
      </c>
      <c r="D37" s="15">
        <f>IF(J37="計画なし","－",IF(J37="策定済","✕",IF(H37="","？",IF(AND(H37&gt;=TGT_MIN,H37&lt;=TGT_MAX),IF(J37="着手済","△","◎"),"✕"))))</f>
        <v/>
      </c>
      <c r="E37" s="15">
        <f>IF(P37="計画なし","－",IF(P37="策定済","✕",IF(N37="","？",IF(AND(N37&gt;=TGT_MIN,N37&lt;=TGT_MAX),IF(P37="着手済","△","◎"),"✕"))))</f>
        <v/>
      </c>
      <c r="F37" s="13" t="inlineStr">
        <is>
          <t>女川町地域公共交通計画</t>
        </is>
      </c>
      <c r="G37" s="13" t="inlineStr">
        <is>
          <t>R6〜R10</t>
        </is>
      </c>
      <c r="H37" s="15" t="n">
        <v>10</v>
      </c>
      <c r="I37" s="15" t="inlineStr">
        <is>
          <t>確認済</t>
        </is>
      </c>
      <c r="J37" s="15" t="inlineStr">
        <is>
          <t>未確認</t>
        </is>
      </c>
      <c r="K37" s="16" t="inlineStr">
        <is>
          <t>https://www.town.onagawa.miyagi.jp/pdf/koutsuu/koutsu_keikaku_gaiyou.pdf</t>
        </is>
      </c>
      <c r="L37" s="13" t="n"/>
      <c r="M37" s="13" t="inlineStr">
        <is>
          <t>不明</t>
        </is>
      </c>
      <c r="N37" s="15" t="n"/>
      <c r="O37" s="15" t="inlineStr">
        <is>
          <t>不明</t>
        </is>
      </c>
      <c r="P37" s="15" t="inlineStr">
        <is>
          <t>計画なし</t>
        </is>
      </c>
      <c r="Q37" s="13" t="n"/>
      <c r="R37" s="13" t="inlineStr">
        <is>
          <t>交通：R6.3策定（5年間）。本編 https://town.onagawa.miyagi.jp/pdf/koutsuu/kokyo_koutsu_keikaku.pdf 。R8年度第1回地域公共交通会議資料あり https://www.town.onagawa.miyagi.jp/pdf/koutsuu/r08koutsuukaigi01_siryo1.pdf 。次期計画作業は未確認（R10終期）。環境：環境基本計画は確認できず。代替として女川町地球温暖化対策実行計画（事務事業編、R6.3）https://town.onagawa.miyagi.jp/pdf/kankyo/2024_ondanka_taisaku.pdf</t>
        </is>
      </c>
      <c r="S37" s="17" t="inlineStr">
        <is>
          <t>調査済</t>
        </is>
      </c>
      <c r="T37" s="13" t="inlineStr">
        <is>
          <t>掲載</t>
        </is>
      </c>
    </row>
    <row r="38" ht="69" customHeight="1">
      <c r="A38" s="13" t="n">
        <v>35</v>
      </c>
      <c r="B38" s="13" t="inlineStr">
        <is>
          <t>南三陸町</t>
        </is>
      </c>
      <c r="C38" s="14">
        <f>IF(OR(D38="◎",E38="◎"),"◎ 営業",IF(OR(D38="△",E38="△"),"△ 着手済・要確認",IF(OR(D38="？",E38="？"),"？ 期間要確認","✕ 対象外")))</f>
        <v/>
      </c>
      <c r="D38" s="15">
        <f>IF(J38="計画なし","－",IF(J38="策定済","✕",IF(H38="","？",IF(AND(H38&gt;=TGT_MIN,H38&lt;=TGT_MAX),IF(J38="着手済","△","◎"),"✕"))))</f>
        <v/>
      </c>
      <c r="E38" s="15">
        <f>IF(P38="計画なし","－",IF(P38="策定済","✕",IF(N38="","？",IF(AND(N38&gt;=TGT_MIN,N38&lt;=TGT_MAX),IF(P38="着手済","△","◎"),"✕"))))</f>
        <v/>
      </c>
      <c r="F38" s="13" t="inlineStr">
        <is>
          <t>南三陸町地域公共交通計画</t>
        </is>
      </c>
      <c r="G38" s="13" t="inlineStr">
        <is>
          <t>R8〜（終期不明）</t>
        </is>
      </c>
      <c r="H38" s="18" t="n"/>
      <c r="I38" s="15" t="inlineStr">
        <is>
          <t>推定</t>
        </is>
      </c>
      <c r="J38" s="15" t="inlineStr">
        <is>
          <t>策定済</t>
        </is>
      </c>
      <c r="K38" s="16" t="inlineStr">
        <is>
          <t>https://www.town.minamisanriku.miyagi.jp/material/files/group/3/202602042.pdf</t>
        </is>
      </c>
      <c r="L38" s="13" t="inlineStr">
        <is>
          <t>第2次南三陸町環境基本計画</t>
        </is>
      </c>
      <c r="M38" s="13" t="inlineStr">
        <is>
          <t>R8〜R17</t>
        </is>
      </c>
      <c r="N38" s="15" t="n">
        <v>17</v>
      </c>
      <c r="O38" s="15" t="inlineStr">
        <is>
          <t>確認済</t>
        </is>
      </c>
      <c r="P38" s="15" t="inlineStr">
        <is>
          <t>策定済</t>
        </is>
      </c>
      <c r="Q38" s="16" t="inlineStr">
        <is>
          <t>https://www.town.minamisanriku.miyagi.jp/material/files/group/7/keikakusyo.pdf</t>
        </is>
      </c>
      <c r="R38" s="13" t="inlineStr">
        <is>
          <t>交通：前計画は南三陸町地域公共交通網形成計画（H31.3策定）。後継の地域公共交通計画（案）令和8年3月版の資料がR8.2.4頃公開（t_urlは案の資料編）。R8.3策定とみられるが最終版・期間は未確認。環境：第2次計画R8〜R17（R7年度中に策定）。</t>
        </is>
      </c>
      <c r="S38" s="17" t="inlineStr">
        <is>
          <t>調査済</t>
        </is>
      </c>
      <c r="T38" s="13" t="inlineStr">
        <is>
          <t>掲載</t>
        </is>
      </c>
    </row>
  </sheetData>
  <autoFilter ref="A3:T38"/>
  <conditionalFormatting sqref="A4:T38">
    <cfRule type="expression" priority="5" dxfId="0">
      <formula>LEFT($C4,1)="◎"</formula>
    </cfRule>
    <cfRule type="expression" priority="6" dxfId="1">
      <formula>LEFT($C4,1)="△"</formula>
    </cfRule>
    <cfRule type="expression" priority="7" dxfId="2">
      <formula>LEFT($C4,1)="？"</formula>
    </cfRule>
    <cfRule type="expression" priority="8" dxfId="3">
      <formula>LEFT($C4,1)="✕"</formula>
    </cfRule>
  </conditionalFormatting>
  <conditionalFormatting sqref="H4:H38">
    <cfRule type="expression" priority="1" dxfId="4" stopIfTrue="1">
      <formula>AND(ISNUMBER(H4),H4&gt;=TGT_MIN,H4&lt;=TGT_MAX)</formula>
    </cfRule>
    <cfRule type="expression" priority="2" dxfId="5">
      <formula>AND(ISNUMBER(H4),H4=TGT_MAX+1)</formula>
    </cfRule>
  </conditionalFormatting>
  <conditionalFormatting sqref="N4:N38">
    <cfRule type="expression" priority="3" dxfId="4" stopIfTrue="1">
      <formula>AND(ISNUMBER(N4),N4&gt;=TGT_MIN,N4&lt;=TGT_MAX)</formula>
    </cfRule>
    <cfRule type="expression" priority="4" dxfId="5">
      <formula>AND(ISNUMBER(N4),N4=TGT_MAX+1)</formula>
    </cfRule>
  </conditionalFormatting>
  <dataValidations count="1">
    <dataValidation sqref="J4:J38 P4:P38" showDropDown="0" showInputMessage="0" showErrorMessage="0" allowBlank="1" type="list">
      <formula1>"未確認,着手済,策定済,計画なし"</formula1>
    </dataValidation>
  </dataValidations>
  <hyperlinks>
    <hyperlink xmlns:r="http://schemas.openxmlformats.org/officeDocument/2006/relationships" ref="K4" r:id="rId1"/>
    <hyperlink xmlns:r="http://schemas.openxmlformats.org/officeDocument/2006/relationships" ref="Q4" r:id="rId2"/>
    <hyperlink xmlns:r="http://schemas.openxmlformats.org/officeDocument/2006/relationships" ref="K5" r:id="rId3"/>
    <hyperlink xmlns:r="http://schemas.openxmlformats.org/officeDocument/2006/relationships" ref="Q5" r:id="rId4"/>
    <hyperlink xmlns:r="http://schemas.openxmlformats.org/officeDocument/2006/relationships" ref="Q6" r:id="rId5"/>
    <hyperlink xmlns:r="http://schemas.openxmlformats.org/officeDocument/2006/relationships" ref="K7" r:id="rId6"/>
    <hyperlink xmlns:r="http://schemas.openxmlformats.org/officeDocument/2006/relationships" ref="K8" r:id="rId7"/>
    <hyperlink xmlns:r="http://schemas.openxmlformats.org/officeDocument/2006/relationships" ref="Q8" r:id="rId8"/>
    <hyperlink ref="U8" location="'営業メモ'!C10" display="→メモ"/>
    <hyperlink xmlns:r="http://schemas.openxmlformats.org/officeDocument/2006/relationships" ref="K9" r:id="rId9"/>
    <hyperlink xmlns:r="http://schemas.openxmlformats.org/officeDocument/2006/relationships" ref="Q9" r:id="rId10"/>
    <hyperlink ref="U9" location="'営業メモ'!C11" display="→メモ"/>
    <hyperlink xmlns:r="http://schemas.openxmlformats.org/officeDocument/2006/relationships" ref="K10" r:id="rId11"/>
    <hyperlink xmlns:r="http://schemas.openxmlformats.org/officeDocument/2006/relationships" ref="K11" r:id="rId12"/>
    <hyperlink xmlns:r="http://schemas.openxmlformats.org/officeDocument/2006/relationships" ref="K12" r:id="rId13"/>
    <hyperlink xmlns:r="http://schemas.openxmlformats.org/officeDocument/2006/relationships" ref="Q12" r:id="rId14"/>
    <hyperlink xmlns:r="http://schemas.openxmlformats.org/officeDocument/2006/relationships" ref="K13" r:id="rId15"/>
    <hyperlink xmlns:r="http://schemas.openxmlformats.org/officeDocument/2006/relationships" ref="Q13" r:id="rId16"/>
    <hyperlink xmlns:r="http://schemas.openxmlformats.org/officeDocument/2006/relationships" ref="K14" r:id="rId17"/>
    <hyperlink xmlns:r="http://schemas.openxmlformats.org/officeDocument/2006/relationships" ref="Q14" r:id="rId18"/>
    <hyperlink ref="U14" location="'営業メモ'!C12" display="→メモ"/>
    <hyperlink xmlns:r="http://schemas.openxmlformats.org/officeDocument/2006/relationships" ref="K15" r:id="rId19"/>
    <hyperlink xmlns:r="http://schemas.openxmlformats.org/officeDocument/2006/relationships" ref="Q15" r:id="rId20"/>
    <hyperlink xmlns:r="http://schemas.openxmlformats.org/officeDocument/2006/relationships" ref="K16" r:id="rId21"/>
    <hyperlink xmlns:r="http://schemas.openxmlformats.org/officeDocument/2006/relationships" ref="Q16" r:id="rId22"/>
    <hyperlink xmlns:r="http://schemas.openxmlformats.org/officeDocument/2006/relationships" ref="K17" r:id="rId23"/>
    <hyperlink xmlns:r="http://schemas.openxmlformats.org/officeDocument/2006/relationships" ref="K18" r:id="rId24"/>
    <hyperlink xmlns:r="http://schemas.openxmlformats.org/officeDocument/2006/relationships" ref="Q18" r:id="rId25"/>
    <hyperlink xmlns:r="http://schemas.openxmlformats.org/officeDocument/2006/relationships" ref="K20" r:id="rId26"/>
    <hyperlink xmlns:r="http://schemas.openxmlformats.org/officeDocument/2006/relationships" ref="Q20" r:id="rId27"/>
    <hyperlink xmlns:r="http://schemas.openxmlformats.org/officeDocument/2006/relationships" ref="K22" r:id="rId28"/>
    <hyperlink xmlns:r="http://schemas.openxmlformats.org/officeDocument/2006/relationships" ref="Q22" r:id="rId29"/>
    <hyperlink xmlns:r="http://schemas.openxmlformats.org/officeDocument/2006/relationships" ref="K23" r:id="rId30"/>
    <hyperlink xmlns:r="http://schemas.openxmlformats.org/officeDocument/2006/relationships" ref="K24" r:id="rId31"/>
    <hyperlink xmlns:r="http://schemas.openxmlformats.org/officeDocument/2006/relationships" ref="K25" r:id="rId32"/>
    <hyperlink xmlns:r="http://schemas.openxmlformats.org/officeDocument/2006/relationships" ref="Q25" r:id="rId33"/>
    <hyperlink xmlns:r="http://schemas.openxmlformats.org/officeDocument/2006/relationships" ref="K26" r:id="rId34"/>
    <hyperlink xmlns:r="http://schemas.openxmlformats.org/officeDocument/2006/relationships" ref="K29" r:id="rId35"/>
    <hyperlink xmlns:r="http://schemas.openxmlformats.org/officeDocument/2006/relationships" ref="K30" r:id="rId36"/>
    <hyperlink xmlns:r="http://schemas.openxmlformats.org/officeDocument/2006/relationships" ref="Q30" r:id="rId37"/>
    <hyperlink xmlns:r="http://schemas.openxmlformats.org/officeDocument/2006/relationships" ref="Q34" r:id="rId38"/>
    <hyperlink xmlns:r="http://schemas.openxmlformats.org/officeDocument/2006/relationships" ref="K35" r:id="rId39"/>
    <hyperlink xmlns:r="http://schemas.openxmlformats.org/officeDocument/2006/relationships" ref="K37" r:id="rId40"/>
    <hyperlink xmlns:r="http://schemas.openxmlformats.org/officeDocument/2006/relationships" ref="K38" r:id="rId41"/>
    <hyperlink xmlns:r="http://schemas.openxmlformats.org/officeDocument/2006/relationships" ref="Q38" r:id="rId42"/>
  </hyperlinks>
  <pageMargins left="0.75" right="0.75" top="1" bottom="1" header="0.5" footer="0.5"/>
  <drawing xmlns:r="http://schemas.openxmlformats.org/officeDocument/2006/relationships" r:id="rId43"/>
</worksheet>
</file>

<file path=xl/worksheets/sheet5.xml><?xml version="1.0" encoding="utf-8"?>
<worksheet xmlns="http://schemas.openxmlformats.org/spreadsheetml/2006/main">
  <sheetPr>
    <outlinePr summaryBelow="1" summaryRight="1"/>
    <pageSetUpPr/>
  </sheetPr>
  <dimension ref="A1:V2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16" customWidth="1" min="3" max="3"/>
    <col width="7" customWidth="1" min="4" max="4"/>
    <col width="7" customWidth="1" min="5" max="5"/>
    <col width="30" customWidth="1" min="6" max="6"/>
    <col width="15" customWidth="1" min="7" max="7"/>
    <col width="9" customWidth="1" min="8" max="8"/>
    <col width="8" customWidth="1" min="9" max="9"/>
    <col width="9" customWidth="1" min="10" max="10"/>
    <col width="34" customWidth="1" min="11" max="11"/>
    <col width="30" customWidth="1" min="12" max="12"/>
    <col width="15" customWidth="1" min="13" max="13"/>
    <col width="9" customWidth="1" min="14" max="14"/>
    <col width="8" customWidth="1" min="15" max="15"/>
    <col width="9" customWidth="1" min="16" max="16"/>
    <col width="34" customWidth="1" min="17" max="17"/>
    <col width="55" customWidth="1" min="18" max="18"/>
    <col width="14" customWidth="1" min="19" max="19"/>
    <col width="24" customWidth="1" min="20" max="20"/>
    <col width="10" customWidth="1" min="21" max="21"/>
    <col width="13" customWidth="1" min="22" max="22"/>
  </cols>
  <sheetData>
    <row r="1">
      <c r="A1" s="1" t="inlineStr">
        <is>
          <t>秋田県　地域公共交通計画・環境基本計画の終期一覧（2026年9月30日時点の調査）</t>
        </is>
      </c>
    </row>
    <row r="2">
      <c r="A2" s="10">
        <f>"営業判定の対象：終期 R"&amp;TGT_MIN&amp;"〜R"&amp;TGT_MAX&amp;"年度 →◎（着手済は△、期間不明は？）。終期セルの色：緑＝対象年度／橙＝その翌年度（次の候補）。対象年度は「集計・設定」シートのC4・C5のプルダウンで切替。"</f>
        <v/>
      </c>
    </row>
    <row r="3" ht="32" customHeight="1">
      <c r="A3" s="11" t="inlineStr">
        <is>
          <t>No</t>
        </is>
      </c>
      <c r="B3" s="11" t="inlineStr">
        <is>
          <t>市町村</t>
        </is>
      </c>
      <c r="C3" s="11" t="inlineStr">
        <is>
          <t>営業判定</t>
        </is>
      </c>
      <c r="D3" s="11" t="inlineStr">
        <is>
          <t>交通判定</t>
        </is>
      </c>
      <c r="E3" s="11" t="inlineStr">
        <is>
          <t>環境判定</t>
        </is>
      </c>
      <c r="F3" s="11" t="inlineStr">
        <is>
          <t>地域公共交通計画</t>
        </is>
      </c>
      <c r="G3" s="11" t="inlineStr">
        <is>
          <t>交通 計画期間</t>
        </is>
      </c>
      <c r="H3" s="11" t="inlineStr">
        <is>
          <t>交通 終期(令和年度)</t>
        </is>
      </c>
      <c r="I3" s="11" t="inlineStr">
        <is>
          <t>交通 確度</t>
        </is>
      </c>
      <c r="J3" s="11" t="inlineStr">
        <is>
          <t>交通 改定状況</t>
        </is>
      </c>
      <c r="K3" s="11" t="inlineStr">
        <is>
          <t>交通 計画リンク（エビデンス）</t>
        </is>
      </c>
      <c r="L3" s="11" t="inlineStr">
        <is>
          <t>環境基本計画</t>
        </is>
      </c>
      <c r="M3" s="11" t="inlineStr">
        <is>
          <t>環境 計画期間</t>
        </is>
      </c>
      <c r="N3" s="11" t="inlineStr">
        <is>
          <t>環境 終期(令和年度)</t>
        </is>
      </c>
      <c r="O3" s="11" t="inlineStr">
        <is>
          <t>環境 確度</t>
        </is>
      </c>
      <c r="P3" s="11" t="inlineStr">
        <is>
          <t>環境 改定状況</t>
        </is>
      </c>
      <c r="Q3" s="11" t="inlineStr">
        <is>
          <t>環境 計画リンク（エビデンス）</t>
        </is>
      </c>
      <c r="R3" s="11" t="inlineStr">
        <is>
          <t>注釈（改定作業の状況など）</t>
        </is>
      </c>
      <c r="S3" s="11" t="inlineStr">
        <is>
          <t>調査状況</t>
        </is>
      </c>
      <c r="T3" s="11" t="inlineStr">
        <is>
          <t>国交省一覧(R8.5末)</t>
        </is>
      </c>
      <c r="U3" s="11" t="inlineStr">
        <is>
          <t>営業メモ</t>
        </is>
      </c>
      <c r="V3" s="12" t="inlineStr">
        <is>
          <t>位置図</t>
        </is>
      </c>
    </row>
    <row r="4" ht="264" customHeight="1">
      <c r="A4" s="13" t="n">
        <v>1</v>
      </c>
      <c r="B4" s="13" t="inlineStr">
        <is>
          <t>秋田市</t>
        </is>
      </c>
      <c r="C4" s="14">
        <f>IF(OR(D4="◎",E4="◎"),"◎ 営業",IF(OR(D4="△",E4="△"),"△ 着手済・要確認",IF(OR(D4="？",E4="？"),"？ 期間要確認","✕ 対象外")))</f>
        <v/>
      </c>
      <c r="D4" s="15">
        <f>IF(J4="計画なし","－",IF(J4="策定済","✕",IF(H4="","？",IF(AND(H4&gt;=TGT_MIN,H4&lt;=TGT_MAX),IF(J4="着手済","△","◎"),"✕"))))</f>
        <v/>
      </c>
      <c r="E4" s="15">
        <f>IF(P4="計画なし","－",IF(P4="策定済","✕",IF(N4="","？",IF(AND(N4&gt;=TGT_MIN,N4&lt;=TGT_MAX),IF(P4="着手済","△","◎"),"✕"))))</f>
        <v/>
      </c>
      <c r="F4" s="13" t="inlineStr">
        <is>
          <t>第4次秋田市公共交通政策ビジョン（秋田市地域公共交通計画）</t>
        </is>
      </c>
      <c r="G4" s="13" t="inlineStr">
        <is>
          <t>R8〜R12</t>
        </is>
      </c>
      <c r="H4" s="15" t="n">
        <v>12</v>
      </c>
      <c r="I4" s="15" t="inlineStr">
        <is>
          <t>確認済</t>
        </is>
      </c>
      <c r="J4" s="15" t="inlineStr">
        <is>
          <t>策定済</t>
        </is>
      </c>
      <c r="K4" s="16" t="inlineStr">
        <is>
          <t>https://www.city.akita.lg.jp/_res/projects/default_project/_page_/001/049/732/koukyoukoutuuseisakubijonn080306.pdf</t>
        </is>
      </c>
      <c r="L4" s="13" t="inlineStr">
        <is>
          <t>秋田市環境基本計画（R5.3中間見直し版）</t>
        </is>
      </c>
      <c r="M4" s="13" t="inlineStr">
        <is>
          <t>H30〜R9</t>
        </is>
      </c>
      <c r="N4" s="15" t="n">
        <v>9</v>
      </c>
      <c r="O4" s="15" t="inlineStr">
        <is>
          <t>確認済</t>
        </is>
      </c>
      <c r="P4" s="15" t="inlineStr">
        <is>
          <t>着手済</t>
        </is>
      </c>
      <c r="Q4" s="16" t="inlineStr">
        <is>
          <t>https://www.city.akita.lg.jp/_res/projects/default_project/_page_/001/006/108/keikaku23.pdf</t>
        </is>
      </c>
      <c r="R4" s="13" t="inlineStr">
        <is>
          <t>交通：前計画（第3次公共交通政策ビジョン R3〜R7）の後継として第4次ビジョン（地域公共交通計画）R8.3策定。関連ページ https://www.city.akita.lg.jp/kurashi/kotsu/1007422/1028662.html 。環境：H30〜R9の10年計画、R4〜R5に中間見直し（パブコメR4.12〜R5.1）。R9終期のため次期計画はR8〜R9に策定見込みだが、着手（審議会・委託等）は検索で未確認（有望）。計画ページ https://www.city.akita.lg.jp/shisei/hoshin-keikaku/1009930/1006108.html 【ファクトチェック 2026-10-01: 正しい】確認期間: H30〜R9（平成30年度〜令和9年度の10年間、R5.3中間見直し）／次期: 着手済：第45回秋田市環境審議会（令和8年3月24日）議題「秋田市環境基本計画の改定について」（資料1あり）https://www.city.akita.lg.jp/kurashi/recycle/1016631/1006116.html／根拠: https://www.city.akita.lg.jp/_res/projects/default_project/_page_/001/006/108/r2-1nenhoukoku.pdf</t>
        </is>
      </c>
      <c r="S4" s="17" t="inlineStr">
        <is>
          <t>調査済</t>
        </is>
      </c>
      <c r="T4" s="13" t="inlineStr">
        <is>
          <t>掲載</t>
        </is>
      </c>
      <c r="U4" s="21" t="inlineStr">
        <is>
          <t>→メモ</t>
        </is>
      </c>
    </row>
    <row r="5" ht="264" customHeight="1">
      <c r="A5" s="13" t="n">
        <v>2</v>
      </c>
      <c r="B5" s="13" t="inlineStr">
        <is>
          <t>能代市</t>
        </is>
      </c>
      <c r="C5" s="14">
        <f>IF(OR(D5="◎",E5="◎"),"◎ 営業",IF(OR(D5="△",E5="△"),"△ 着手済・要確認",IF(OR(D5="？",E5="？"),"？ 期間要確認","✕ 対象外")))</f>
        <v/>
      </c>
      <c r="D5" s="15">
        <f>IF(J5="計画なし","－",IF(J5="策定済","✕",IF(H5="","？",IF(AND(H5&gt;=TGT_MIN,H5&lt;=TGT_MAX),IF(J5="着手済","△","◎"),"✕"))))</f>
        <v/>
      </c>
      <c r="E5" s="15">
        <f>IF(P5="計画なし","－",IF(P5="策定済","✕",IF(N5="","？",IF(AND(N5&gt;=TGT_MIN,N5&lt;=TGT_MAX),IF(P5="着手済","△","◎"),"✕"))))</f>
        <v/>
      </c>
      <c r="F5" s="13" t="inlineStr">
        <is>
          <t>能代市地域公共交通計画</t>
        </is>
      </c>
      <c r="G5" s="13" t="inlineStr">
        <is>
          <t>R6〜（終期不明）</t>
        </is>
      </c>
      <c r="H5" s="15" t="n"/>
      <c r="I5" s="15" t="inlineStr">
        <is>
          <t>不明</t>
        </is>
      </c>
      <c r="J5" s="15" t="inlineStr">
        <is>
          <t>未確認</t>
        </is>
      </c>
      <c r="K5" s="16" t="inlineStr">
        <is>
          <t>https://www.city.noshiro.lg.jp/sangyo/kokyo-kotsu/kokyokoutsu-keikaku/24040</t>
        </is>
      </c>
      <c r="L5" s="13" t="inlineStr">
        <is>
          <t>第2次能代市環境基本計画（R5.3見直し）</t>
        </is>
      </c>
      <c r="M5" s="13" t="inlineStr">
        <is>
          <t>H30〜R9</t>
        </is>
      </c>
      <c r="N5" s="15" t="n">
        <v>9</v>
      </c>
      <c r="O5" s="15" t="inlineStr">
        <is>
          <t>確認済</t>
        </is>
      </c>
      <c r="P5" s="15" t="inlineStr">
        <is>
          <t>未確認</t>
        </is>
      </c>
      <c r="Q5" s="16" t="inlineStr">
        <is>
          <t>https://www.city.noshiro.lg.jp/sangyo/kankyo/keikaku/22091</t>
        </is>
      </c>
      <c r="R5" s="13" t="inlineStr">
        <is>
          <t>交通：R6.3策定（前計画は能代市地域公共交通網形成計画 H31.3策定）。市単独計画で能代山本広域の共同計画は確認できず。終期は検索で確認できず。環境：H30〜R9の10年計画、R5.3中間見直し（PDF https://www.city.noshiro.lg.jp/up/files/www/sangyo/kankyo/keikaku/keikaku_minaoshi_2nd.pdf ）。R9終期のため第3次計画はR8〜R9策定見込み、着手は未確認（有望）。環境基本計画懇談会の資料あり https://www.city.noshiro.lg.jp/up/files/www/sangyo/kankyo/keikaku/kondankai/1st/shiryo2_jokyo-kongo.pdf （開催時期未確認）。 R8.6に市民意識調査実施（https://www.city.noshiro.lg.jp/city/koho/ishiki-chosa/27883 、総合計画向けで環境計画専用ではない）。 【ファクトチェック 2026-10-01: 正しい】確認期間: H30〜R9（平成30年度〜令和9年度の10年間、R5.3中間見直し）／次期: 確認できず／根拠: https://www.city.noshiro.lg.jp/sangyo/kankyo/keikaku/22091</t>
        </is>
      </c>
      <c r="S5" s="17" t="inlineStr">
        <is>
          <t>調査済</t>
        </is>
      </c>
      <c r="T5" s="13" t="inlineStr">
        <is>
          <t>掲載</t>
        </is>
      </c>
      <c r="U5" s="21" t="inlineStr">
        <is>
          <t>→メモ</t>
        </is>
      </c>
    </row>
    <row r="6" ht="121" customHeight="1">
      <c r="A6" s="13" t="n">
        <v>3</v>
      </c>
      <c r="B6" s="13" t="inlineStr">
        <is>
          <t>横手市</t>
        </is>
      </c>
      <c r="C6" s="14">
        <f>IF(OR(D6="◎",E6="◎"),"◎ 営業",IF(OR(D6="△",E6="△"),"△ 着手済・要確認",IF(OR(D6="？",E6="？"),"？ 期間要確認","✕ 対象外")))</f>
        <v/>
      </c>
      <c r="D6" s="15">
        <f>IF(J6="計画なし","－",IF(J6="策定済","✕",IF(H6="","？",IF(AND(H6&gt;=TGT_MIN,H6&lt;=TGT_MAX),IF(J6="着手済","△","◎"),"✕"))))</f>
        <v/>
      </c>
      <c r="E6" s="15">
        <f>IF(P6="計画なし","－",IF(P6="策定済","✕",IF(N6="","？",IF(AND(N6&gt;=TGT_MIN,N6&lt;=TGT_MAX),IF(P6="着手済","△","◎"),"✕"))))</f>
        <v/>
      </c>
      <c r="F6" s="13" t="inlineStr">
        <is>
          <t>横手市地域公共交通計画</t>
        </is>
      </c>
      <c r="G6" s="13" t="inlineStr">
        <is>
          <t>R6〜R10</t>
        </is>
      </c>
      <c r="H6" s="15" t="n">
        <v>10</v>
      </c>
      <c r="I6" s="15" t="inlineStr">
        <is>
          <t>確認済</t>
        </is>
      </c>
      <c r="J6" s="15" t="inlineStr">
        <is>
          <t>未確認</t>
        </is>
      </c>
      <c r="K6" s="16" t="inlineStr">
        <is>
          <t>https://www.city.yokote.lg.jp/shisei/1001179/1001469/1001472/1003840.html</t>
        </is>
      </c>
      <c r="L6" s="13" t="inlineStr">
        <is>
          <t>第3次横手市環境基本計画</t>
        </is>
      </c>
      <c r="M6" s="13" t="inlineStr">
        <is>
          <t>R8〜R17</t>
        </is>
      </c>
      <c r="N6" s="15" t="n">
        <v>17</v>
      </c>
      <c r="O6" s="15" t="inlineStr">
        <is>
          <t>確認済</t>
        </is>
      </c>
      <c r="P6" s="15" t="inlineStr">
        <is>
          <t>策定済</t>
        </is>
      </c>
      <c r="Q6" s="16" t="inlineStr">
        <is>
          <t>https://www.city.yokote.lg.jp/shisei/1001179/1001469/1001471/1003346.html</t>
        </is>
      </c>
      <c r="R6" s="13" t="inlineStr">
        <is>
          <t>交通：R6.3策定（概要版 https://www.city.yokote.lg.jp/_res/projects/default_project/_page_/001/003/596/20240219_1-2.pdf ）。R10終期で次期作業は未確認。環境：第2次（H28〜）の後継として第3次（R8〜R17）を策定済（概要 https://www.city.yokote.lg.jp/_res/projects/default_project/_page_/001/003/346/dai3jigaiyou.pdf ）。</t>
        </is>
      </c>
      <c r="S6" s="17" t="inlineStr">
        <is>
          <t>調査済</t>
        </is>
      </c>
      <c r="T6" s="13" t="inlineStr">
        <is>
          <t>掲載</t>
        </is>
      </c>
    </row>
    <row r="7" ht="316" customHeight="1">
      <c r="A7" s="13" t="n">
        <v>4</v>
      </c>
      <c r="B7" s="13" t="inlineStr">
        <is>
          <t>大館市</t>
        </is>
      </c>
      <c r="C7" s="14">
        <f>IF(OR(D7="◎",E7="◎"),"◎ 営業",IF(OR(D7="△",E7="△"),"△ 着手済・要確認",IF(OR(D7="？",E7="？"),"？ 期間要確認","✕ 対象外")))</f>
        <v/>
      </c>
      <c r="D7" s="15">
        <f>IF(J7="計画なし","－",IF(J7="策定済","✕",IF(H7="","？",IF(AND(H7&gt;=TGT_MIN,H7&lt;=TGT_MAX),IF(J7="着手済","△","◎"),"✕"))))</f>
        <v/>
      </c>
      <c r="E7" s="15">
        <f>IF(P7="計画なし","－",IF(P7="策定済","✕",IF(N7="","？",IF(AND(N7&gt;=TGT_MIN,N7&lt;=TGT_MAX),IF(P7="着手済","△","◎"),"✕"))))</f>
        <v/>
      </c>
      <c r="F7" s="13" t="inlineStr">
        <is>
          <t>大館市地域公共交通計画（旧・地域公共交通網形成計画、R7.8改定）</t>
        </is>
      </c>
      <c r="G7" s="13" t="inlineStr">
        <is>
          <t>H30〜R9</t>
        </is>
      </c>
      <c r="H7" s="15" t="n">
        <v>9</v>
      </c>
      <c r="I7" s="15" t="inlineStr">
        <is>
          <t>確認済</t>
        </is>
      </c>
      <c r="J7" s="15" t="inlineStr">
        <is>
          <t>未確認</t>
        </is>
      </c>
      <c r="K7" s="16" t="inlineStr">
        <is>
          <t>https://www.city.odate.lg.jp/city/soshiki/koutsu/p11901</t>
        </is>
      </c>
      <c r="L7" s="13" t="inlineStr">
        <is>
          <t>第3次大館市環境基本計画</t>
        </is>
      </c>
      <c r="M7" s="13" t="inlineStr">
        <is>
          <t>R3〜R12</t>
        </is>
      </c>
      <c r="N7" s="18" t="n">
        <v>12</v>
      </c>
      <c r="O7" s="15" t="inlineStr">
        <is>
          <t>推定</t>
        </is>
      </c>
      <c r="P7" s="15" t="inlineStr">
        <is>
          <t>未確認</t>
        </is>
      </c>
      <c r="Q7" s="16" t="inlineStr">
        <is>
          <t>https://www.city.odate.lg.jp/city/soshiki/kankyokikaku/p7909</t>
        </is>
      </c>
      <c r="R7" s="13" t="inlineStr">
        <is>
          <t>交通：H30.3策定の網形成計画（H30〜R9）をR6年度に地域公共交通計画へ名称変更・改定（R6.5『大館市地域公共交通網形成計画見直し業務』入札 https://nsearch.jp/nyusatsu_ankens/664c662d6a90d97d72380dee ）、R7.3/R7.8改定版PDFあり。R9(2027)終期のため次期計画策定はR8〜R9に着手見込みだが、策定業務プロポーザル等は検索で未確認（有望）。環境：第3次はR3.3パブコメを経て策定、期間は第2次(H23〜R2)の10年サイクルから推定。 R7.8改定版には『概ね10年後に見直し』との記載あり（計画期間はH30〜R9）。関連：大館市地域公共交通利便増進実施計画 https://www.mlit.go.jp/sogoseisaku/transport/content/001911965.pdf 【ファクトチェック 2026-10-01: 正しい】確認期間: H30〜R9（2018年度～2027年度）／次期: 確認できず（R7に利便増進実施計画（2025～2027年度）を策定済。次期計画の策定業務・協議会審議は未確認）／根拠: https://www.city.odate.lg.jp/uploads/public/pages_0000011901_00/R07.8%E6%9C%88%E6%94%B9%E6%AD%A3.%E5%A4%A7%E9%A4%A8%E5%B8%82%E5%9C%B0%E5%9F%9F%E5%85%AC%E5%85%B1%E4%BA%A4%E8%A8%88%E7%94%BB_.pdf</t>
        </is>
      </c>
      <c r="S7" s="17" t="inlineStr">
        <is>
          <t>調査済</t>
        </is>
      </c>
      <c r="T7" s="13" t="inlineStr">
        <is>
          <t>掲載</t>
        </is>
      </c>
      <c r="U7" s="21" t="inlineStr">
        <is>
          <t>→メモ</t>
        </is>
      </c>
    </row>
    <row r="8" ht="147" customHeight="1">
      <c r="A8" s="13" t="n">
        <v>5</v>
      </c>
      <c r="B8" s="13" t="inlineStr">
        <is>
          <t>男鹿市</t>
        </is>
      </c>
      <c r="C8" s="14">
        <f>IF(OR(D8="◎",E8="◎"),"◎ 営業",IF(OR(D8="△",E8="△"),"△ 着手済・要確認",IF(OR(D8="？",E8="？"),"？ 期間要確認","✕ 対象外")))</f>
        <v/>
      </c>
      <c r="D8" s="15">
        <f>IF(J8="計画なし","－",IF(J8="策定済","✕",IF(H8="","？",IF(AND(H8&gt;=TGT_MIN,H8&lt;=TGT_MAX),IF(J8="着手済","△","◎"),"✕"))))</f>
        <v/>
      </c>
      <c r="E8" s="15">
        <f>IF(P8="計画なし","－",IF(P8="策定済","✕",IF(N8="","？",IF(AND(N8&gt;=TGT_MIN,N8&lt;=TGT_MAX),IF(P8="着手済","△","◎"),"✕"))))</f>
        <v/>
      </c>
      <c r="F8" s="13" t="inlineStr">
        <is>
          <t>男鹿市地域公共交通計画</t>
        </is>
      </c>
      <c r="G8" s="13" t="inlineStr">
        <is>
          <t>R6〜R10</t>
        </is>
      </c>
      <c r="H8" s="15" t="n">
        <v>10</v>
      </c>
      <c r="I8" s="15" t="inlineStr">
        <is>
          <t>確認済</t>
        </is>
      </c>
      <c r="J8" s="15" t="inlineStr">
        <is>
          <t>未確認</t>
        </is>
      </c>
      <c r="K8" s="16" t="inlineStr">
        <is>
          <t>https://www.city.oga.akita.jp/soshik/kikakuseisakuka/kakushukeikaku/6608.html</t>
        </is>
      </c>
      <c r="L8" s="13" t="n"/>
      <c r="M8" s="13" t="inlineStr">
        <is>
          <t>不明</t>
        </is>
      </c>
      <c r="N8" s="15" t="n"/>
      <c r="O8" s="15" t="inlineStr">
        <is>
          <t>不明</t>
        </is>
      </c>
      <c r="P8" s="15" t="inlineStr">
        <is>
          <t>計画なし</t>
        </is>
      </c>
      <c r="Q8" s="13" t="n"/>
      <c r="R8" s="13" t="inlineStr">
        <is>
          <t>交通：前計画は男鹿市地域公共交通網形成計画（https://www.city.oga.akita.jp/soshik/kikakuseisakuka/kakushukeikaku/1012.html ）。R10終期で次期作業は未確認。環境：環境基本計画は検索で見つからず（計画なしと推定、要確認）。環境省策定状況ページ https://www.env.go.jp/policy/local_keikaku/sakutei2/05/05206.html 。次期男鹿市総合計画を策定中（https://www.city.oga.akita.jp/soshik/kikakuseisakuka/1/8055.html ）。</t>
        </is>
      </c>
      <c r="S8" s="17" t="inlineStr">
        <is>
          <t>調査済</t>
        </is>
      </c>
      <c r="T8" s="13" t="inlineStr">
        <is>
          <t>掲載</t>
        </is>
      </c>
    </row>
    <row r="9" ht="134" customHeight="1">
      <c r="A9" s="13" t="n">
        <v>6</v>
      </c>
      <c r="B9" s="13" t="inlineStr">
        <is>
          <t>湯沢市</t>
        </is>
      </c>
      <c r="C9" s="14">
        <f>IF(OR(D9="◎",E9="◎"),"◎ 営業",IF(OR(D9="△",E9="△"),"△ 着手済・要確認",IF(OR(D9="？",E9="？"),"？ 期間要確認","✕ 対象外")))</f>
        <v/>
      </c>
      <c r="D9" s="15">
        <f>IF(J9="計画なし","－",IF(J9="策定済","✕",IF(H9="","？",IF(AND(H9&gt;=TGT_MIN,H9&lt;=TGT_MAX),IF(J9="着手済","△","◎"),"✕"))))</f>
        <v/>
      </c>
      <c r="E9" s="15">
        <f>IF(P9="計画なし","－",IF(P9="策定済","✕",IF(N9="","？",IF(AND(N9&gt;=TGT_MIN,N9&lt;=TGT_MAX),IF(P9="着手済","△","◎"),"✕"))))</f>
        <v/>
      </c>
      <c r="F9" s="13" t="inlineStr">
        <is>
          <t>湯沢市地域公共交通計画</t>
        </is>
      </c>
      <c r="G9" s="13" t="inlineStr">
        <is>
          <t>R6〜R10</t>
        </is>
      </c>
      <c r="H9" s="15" t="n">
        <v>10</v>
      </c>
      <c r="I9" s="15" t="inlineStr">
        <is>
          <t>確認済</t>
        </is>
      </c>
      <c r="J9" s="15" t="inlineStr">
        <is>
          <t>未確認</t>
        </is>
      </c>
      <c r="K9" s="16" t="inlineStr">
        <is>
          <t>https://www.city-yuzawa.jp/soshiki/31/5581.html</t>
        </is>
      </c>
      <c r="L9" s="13" t="n"/>
      <c r="M9" s="13" t="inlineStr">
        <is>
          <t>不明</t>
        </is>
      </c>
      <c r="N9" s="15" t="n"/>
      <c r="O9" s="15" t="inlineStr">
        <is>
          <t>不明</t>
        </is>
      </c>
      <c r="P9" s="15" t="inlineStr">
        <is>
          <t>計画なし</t>
        </is>
      </c>
      <c r="Q9" s="13" t="n"/>
      <c r="R9" s="13" t="inlineStr">
        <is>
          <t>交通：市単独計画（前計画は第2次湯沢市地域公共交通網形成計画 R2.2 https://www.city-yuzawa.jp/uploaded/attachment/13134.pdf ）。湯沢雄勝広域の共同計画は確認できず。R10終期で次期作業は未確認。新潟県湯沢町と混同注意。環境：環境基本計画は検索で見つからず（計画なしと推定、要確認）。第2次地球温暖化対策実行計画（事務事業編）R3策定、R4.6ゼロカーボンシティ宣言。環境省策定状況 https://www.env.go.jp/policy/local_keikaku/sakutei2/05/05207.html 。</t>
        </is>
      </c>
      <c r="S9" s="17" t="inlineStr">
        <is>
          <t>調査済</t>
        </is>
      </c>
      <c r="T9" s="13" t="inlineStr">
        <is>
          <t>掲載</t>
        </is>
      </c>
    </row>
    <row r="10" ht="409" customHeight="1">
      <c r="A10" s="13" t="n">
        <v>7</v>
      </c>
      <c r="B10" s="13" t="inlineStr">
        <is>
          <t>鹿角市</t>
        </is>
      </c>
      <c r="C10" s="14">
        <f>IF(OR(D10="◎",E10="◎"),"◎ 営業",IF(OR(D10="△",E10="△"),"△ 着手済・要確認",IF(OR(D10="？",E10="？"),"？ 期間要確認","✕ 対象外")))</f>
        <v/>
      </c>
      <c r="D10" s="15">
        <f>IF(J10="計画なし","－",IF(J10="策定済","✕",IF(H10="","？",IF(AND(H10&gt;=TGT_MIN,H10&lt;=TGT_MAX),IF(J10="着手済","△","◎"),"✕"))))</f>
        <v/>
      </c>
      <c r="E10" s="15">
        <f>IF(P10="計画なし","－",IF(P10="策定済","✕",IF(N10="","？",IF(AND(N10&gt;=TGT_MIN,N10&lt;=TGT_MAX),IF(P10="着手済","△","◎"),"✕"))))</f>
        <v/>
      </c>
      <c r="F10" s="13" t="inlineStr">
        <is>
          <t>鹿角市地域公共交通計画（令和7年6月改訂版）</t>
        </is>
      </c>
      <c r="G10" s="13" t="inlineStr">
        <is>
          <t>R5〜R9</t>
        </is>
      </c>
      <c r="H10" s="18" t="n">
        <v>9</v>
      </c>
      <c r="I10" s="15" t="inlineStr">
        <is>
          <t>推定</t>
        </is>
      </c>
      <c r="J10" s="15" t="inlineStr">
        <is>
          <t>未確認</t>
        </is>
      </c>
      <c r="K10" s="16" t="inlineStr">
        <is>
          <t>https://www.city.kazuno.lg.jp/soshiki/shiminkyodo/kankyoseikatsu/gyomu/2/3/10092.html</t>
        </is>
      </c>
      <c r="L10" s="13" t="inlineStr">
        <is>
          <t>第3次鹿角市環境基本計画</t>
        </is>
      </c>
      <c r="M10" s="13" t="inlineStr">
        <is>
          <t>R3〜R12</t>
        </is>
      </c>
      <c r="N10" s="18" t="n">
        <v>12</v>
      </c>
      <c r="O10" s="15" t="inlineStr">
        <is>
          <t>推定</t>
        </is>
      </c>
      <c r="P10" s="15" t="inlineStr">
        <is>
          <t>未確認</t>
        </is>
      </c>
      <c r="Q10" s="16" t="inlineStr">
        <is>
          <t>https://www.city.kazuno.lg.jp/soshiki/shiminkyodo/kankyoseikatsu/gyomu/1/3/index.html</t>
        </is>
      </c>
      <c r="R10" s="13" t="inlineStr">
        <is>
          <t>交通：R7.6改訂版（秋北バス一部路線廃止・八幡平地区再編 R7.10.1対応）。計画期間は検索結果で未確認だが、R4年度協議会で策定審議（資料 https://www.city.kazuno.lg.jp/material/files/group/8/shiryou3_R4_3.pdf ）→R5年度始期の5年計画（R5〜R9）と推定、要確認。協議会 https://www.city.kazuno.lg.jp/soshiki/shiminkyodo/kankyoseikatsu/gyomu/2/3/9297.html 。環境：エネルギービジョン（R4.2）が第3次環境基本計画と終期を整合、R13年3月まで（=R12年度末）https://www.city.kazuno.lg.jp/material/files/group/14/energyvision.pdf 。e_urlは市の環境ページ（計画直リンク未取得）。 【ファクトチェック 2026-10-01: 確認できず】確認期間: R5〜R9（要約のみ）／次期: 確認できず／根拠: https://realtime-nippon.com/archives/052094230123001/ 【追加調査 2026-10】【2026-10-02調査】検索3回の要約がいずれも「計画期間は令和5年度から令和9年度まで」と回答（出典候補: 計画ページ https://www.city.kazuno.lg.jp/soshiki/shiminkyodo/kankyoseikatsu/gyomu/2/3/10092.html 、協議会 https://www.city.kazuno.lg.jp/soshiki/shiminkyodo/kankyoseikatsu/gyomu/2/3/9297.html ）が、本文抜粋は表示されず要約のみのため推定のまま（R5〜R9の確度は高い）。市サイト・realtime-nipponはWebFetch不可。関連: R7.10.1八幡平地区公共交通再編 https://www.city.kazuno.lg.jp/soshiki/shiminkyodo/kankyoseikatsu/gyomu/2/3/13627.html 。次期計画の委託・審議は検索で見当たらず。</t>
        </is>
      </c>
      <c r="S10" s="17" t="inlineStr">
        <is>
          <t>調査済</t>
        </is>
      </c>
      <c r="T10" s="13" t="inlineStr">
        <is>
          <t>掲載</t>
        </is>
      </c>
      <c r="U10" s="21" t="inlineStr">
        <is>
          <t>→メモ</t>
        </is>
      </c>
    </row>
    <row r="11" ht="82" customHeight="1">
      <c r="A11" s="13" t="n">
        <v>8</v>
      </c>
      <c r="B11" s="13" t="inlineStr">
        <is>
          <t>由利本荘市</t>
        </is>
      </c>
      <c r="C11" s="14">
        <f>IF(OR(D11="◎",E11="◎"),"◎ 営業",IF(OR(D11="△",E11="△"),"△ 着手済・要確認",IF(OR(D11="？",E11="？"),"？ 期間要確認","✕ 対象外")))</f>
        <v/>
      </c>
      <c r="D11" s="15">
        <f>IF(J11="計画なし","－",IF(J11="策定済","✕",IF(H11="","？",IF(AND(H11&gt;=TGT_MIN,H11&lt;=TGT_MAX),IF(J11="着手済","△","◎"),"✕"))))</f>
        <v/>
      </c>
      <c r="E11" s="15">
        <f>IF(P11="計画なし","－",IF(P11="策定済","✕",IF(N11="","？",IF(AND(N11&gt;=TGT_MIN,N11&lt;=TGT_MAX),IF(P11="着手済","△","◎"),"✕"))))</f>
        <v/>
      </c>
      <c r="F11" s="13" t="inlineStr">
        <is>
          <t>由利本荘市地域公共交通計画</t>
        </is>
      </c>
      <c r="G11" s="13" t="inlineStr">
        <is>
          <t>R6〜R10</t>
        </is>
      </c>
      <c r="H11" s="15" t="n">
        <v>10</v>
      </c>
      <c r="I11" s="15" t="inlineStr">
        <is>
          <t>確認済</t>
        </is>
      </c>
      <c r="J11" s="15" t="inlineStr">
        <is>
          <t>未確認</t>
        </is>
      </c>
      <c r="K11" s="16" t="inlineStr">
        <is>
          <t>https://www.city.yurihonjo.lg.jp/1000006/1001990/1009868.html</t>
        </is>
      </c>
      <c r="L11" s="13" t="inlineStr">
        <is>
          <t>第二次由利本荘市環境基本計画</t>
        </is>
      </c>
      <c r="M11" s="13" t="inlineStr">
        <is>
          <t>R5〜R14</t>
        </is>
      </c>
      <c r="N11" s="18" t="n">
        <v>14</v>
      </c>
      <c r="O11" s="15" t="inlineStr">
        <is>
          <t>推定</t>
        </is>
      </c>
      <c r="P11" s="15" t="inlineStr">
        <is>
          <t>未確認</t>
        </is>
      </c>
      <c r="Q11" s="16" t="inlineStr">
        <is>
          <t>https://www.city.yurihonjo.lg.jp/_res/projects/default_project/_page_/001/007/924/keikaku.pdf</t>
        </is>
      </c>
      <c r="R11" s="13" t="inlineStr">
        <is>
          <t>交通：網形成計画（第二次 R2〜R6）の後継としてR5年度プロポーザルで策定、期間2024〜2028年度。改訂ページあり（1009868）。環境：R5年度開始、終期は検索で未確認（10年と推定）。</t>
        </is>
      </c>
      <c r="S11" s="17" t="inlineStr">
        <is>
          <t>調査済</t>
        </is>
      </c>
      <c r="T11" s="13" t="inlineStr">
        <is>
          <t>掲載</t>
        </is>
      </c>
    </row>
    <row r="12" ht="108" customHeight="1">
      <c r="A12" s="13" t="n">
        <v>9</v>
      </c>
      <c r="B12" s="13" t="inlineStr">
        <is>
          <t>潟上市</t>
        </is>
      </c>
      <c r="C12" s="14">
        <f>IF(OR(D12="◎",E12="◎"),"◎ 営業",IF(OR(D12="△",E12="△"),"△ 着手済・要確認",IF(OR(D12="？",E12="？"),"？ 期間要確認","✕ 対象外")))</f>
        <v/>
      </c>
      <c r="D12" s="15">
        <f>IF(J12="計画なし","－",IF(J12="策定済","✕",IF(H12="","？",IF(AND(H12&gt;=TGT_MIN,H12&lt;=TGT_MAX),IF(J12="着手済","△","◎"),"✕"))))</f>
        <v/>
      </c>
      <c r="E12" s="15">
        <f>IF(P12="計画なし","－",IF(P12="策定済","✕",IF(N12="","？",IF(AND(N12&gt;=TGT_MIN,N12&lt;=TGT_MAX),IF(P12="着手済","△","◎"),"✕"))))</f>
        <v/>
      </c>
      <c r="F12" s="13" t="inlineStr">
        <is>
          <t>潟上市地域公共交通計画</t>
        </is>
      </c>
      <c r="G12" s="13" t="inlineStr">
        <is>
          <t>R4〜R8</t>
        </is>
      </c>
      <c r="H12" s="15" t="n">
        <v>8</v>
      </c>
      <c r="I12" s="15" t="inlineStr">
        <is>
          <t>確認済</t>
        </is>
      </c>
      <c r="J12" s="15" t="inlineStr">
        <is>
          <t>未確認</t>
        </is>
      </c>
      <c r="K12" s="16" t="inlineStr">
        <is>
          <t>https://www.city.katagami.lg.jp/soshiki/shiminseikatsu/chiikidukurika/chiikishinko/bus/4006.html</t>
        </is>
      </c>
      <c r="L12" s="13" t="inlineStr">
        <is>
          <t>第2次潟上市環境基本計画</t>
        </is>
      </c>
      <c r="M12" s="13" t="inlineStr">
        <is>
          <t>R5〜R14</t>
        </is>
      </c>
      <c r="N12" s="18" t="n">
        <v>14</v>
      </c>
      <c r="O12" s="15" t="inlineStr">
        <is>
          <t>推定</t>
        </is>
      </c>
      <c r="P12" s="15" t="inlineStr">
        <is>
          <t>未確認</t>
        </is>
      </c>
      <c r="Q12" s="16" t="inlineStr">
        <is>
          <t>https://www.city.katagami.lg.jp/material/files/group/6/kankyokihon2.pdf</t>
        </is>
      </c>
      <c r="R12" s="13" t="inlineStr">
        <is>
          <t>交通：R8(2026)年度で終期。次期計画の策定業務・協議会審議は検索で確認できず（R8年度中に改定作業のはず、有望・要確認）。公共交通アンケート結果ページあり https://www.city.katagami.lg.jp/soshiki/shiminseikatsu/chiikidukurika/chiikishinko/bus/3900.html （時期未確認）。環境：R5.3策定・R5年度始期、終期は未確認（10年と推定）。</t>
        </is>
      </c>
      <c r="S12" s="17" t="inlineStr">
        <is>
          <t>調査済</t>
        </is>
      </c>
      <c r="T12" s="13" t="inlineStr">
        <is>
          <t>掲載</t>
        </is>
      </c>
    </row>
    <row r="13" ht="121" customHeight="1">
      <c r="A13" s="13" t="n">
        <v>10</v>
      </c>
      <c r="B13" s="13" t="inlineStr">
        <is>
          <t>大仙市</t>
        </is>
      </c>
      <c r="C13" s="14">
        <f>IF(OR(D13="◎",E13="◎"),"◎ 営業",IF(OR(D13="△",E13="△"),"△ 着手済・要確認",IF(OR(D13="？",E13="？"),"？ 期間要確認","✕ 対象外")))</f>
        <v/>
      </c>
      <c r="D13" s="15">
        <f>IF(J13="計画なし","－",IF(J13="策定済","✕",IF(H13="","？",IF(AND(H13&gt;=TGT_MIN,H13&lt;=TGT_MAX),IF(J13="着手済","△","◎"),"✕"))))</f>
        <v/>
      </c>
      <c r="E13" s="15">
        <f>IF(P13="計画なし","－",IF(P13="策定済","✕",IF(N13="","？",IF(AND(N13&gt;=TGT_MIN,N13&lt;=TGT_MAX),IF(P13="着手済","△","◎"),"✕"))))</f>
        <v/>
      </c>
      <c r="F13" s="13" t="inlineStr">
        <is>
          <t>大仙市地域公共交通計画マスタープラン</t>
        </is>
      </c>
      <c r="G13" s="13" t="inlineStr">
        <is>
          <t>R3〜R7</t>
        </is>
      </c>
      <c r="H13" s="15" t="n">
        <v>7</v>
      </c>
      <c r="I13" s="15" t="inlineStr">
        <is>
          <t>確認済</t>
        </is>
      </c>
      <c r="J13" s="15" t="inlineStr">
        <is>
          <t>未確認</t>
        </is>
      </c>
      <c r="K13" s="16" t="inlineStr">
        <is>
          <t>https://www.city.daisen.lg.jp/archive/contents-12074</t>
        </is>
      </c>
      <c r="L13" s="13" t="inlineStr">
        <is>
          <t>第2次大仙市環境基本計画</t>
        </is>
      </c>
      <c r="M13" s="13" t="inlineStr">
        <is>
          <t>R1〜R10</t>
        </is>
      </c>
      <c r="N13" s="18" t="n">
        <v>10</v>
      </c>
      <c r="O13" s="15" t="inlineStr">
        <is>
          <t>推定</t>
        </is>
      </c>
      <c r="P13" s="15" t="inlineStr">
        <is>
          <t>未確認</t>
        </is>
      </c>
      <c r="Q13" s="16" t="inlineStr">
        <is>
          <t>https://www.city.daisen.lg.jp/genre/administration/plannning</t>
        </is>
      </c>
      <c r="R13" s="13" t="inlineStr">
        <is>
          <t>交通：マスタープラン（R3〜R7）は期間満了。後継（R8〜）計画の策定・パブコメは検索で確認できず（要確認・有望）。旧網形成計画PDF https://www.city.daisen.lg.jp/docs/2013091900263/file_contents/plan1.pdf 。環境：第2次はR1策定、終期未確認（10年と推定）。区域施策編あり https://www.city.daisen.lg.jp/archive/contents-13811 。e_urlは方針・計画一覧ページ。</t>
        </is>
      </c>
      <c r="S13" s="17" t="inlineStr">
        <is>
          <t>調査済</t>
        </is>
      </c>
      <c r="T13" s="13" t="inlineStr">
        <is>
          <t>掲載</t>
        </is>
      </c>
    </row>
    <row r="14" ht="303" customHeight="1">
      <c r="A14" s="13" t="n">
        <v>11</v>
      </c>
      <c r="B14" s="13" t="inlineStr">
        <is>
          <t>北秋田市</t>
        </is>
      </c>
      <c r="C14" s="14">
        <f>IF(OR(D14="◎",E14="◎"),"◎ 営業",IF(OR(D14="△",E14="△"),"△ 着手済・要確認",IF(OR(D14="？",E14="？"),"？ 期間要確認","✕ 対象外")))</f>
        <v/>
      </c>
      <c r="D14" s="15">
        <f>IF(J14="計画なし","－",IF(J14="策定済","✕",IF(H14="","？",IF(AND(H14&gt;=TGT_MIN,H14&lt;=TGT_MAX),IF(J14="着手済","△","◎"),"✕"))))</f>
        <v/>
      </c>
      <c r="E14" s="15">
        <f>IF(P14="計画なし","－",IF(P14="策定済","✕",IF(N14="","？",IF(AND(N14&gt;=TGT_MIN,N14&lt;=TGT_MAX),IF(P14="着手済","△","◎"),"✕"))))</f>
        <v/>
      </c>
      <c r="F14" s="13" t="inlineStr">
        <is>
          <t>北秋田市地域公共交通計画</t>
        </is>
      </c>
      <c r="G14" s="13" t="inlineStr">
        <is>
          <t>R5〜R9</t>
        </is>
      </c>
      <c r="H14" s="15" t="n">
        <v>9</v>
      </c>
      <c r="I14" s="15" t="inlineStr">
        <is>
          <t>確認済</t>
        </is>
      </c>
      <c r="J14" s="15" t="inlineStr">
        <is>
          <t>未確認</t>
        </is>
      </c>
      <c r="K14" s="16" t="inlineStr">
        <is>
          <t>https://www.city.kitaakita.akita.jp/uploads/public/news_0000015700_00/koukyoukoutsukeikaku.pdf</t>
        </is>
      </c>
      <c r="L14" s="13" t="inlineStr">
        <is>
          <t>北秋田市環境基本計画（R3改正版）</t>
        </is>
      </c>
      <c r="M14" s="13" t="inlineStr">
        <is>
          <t>〜R8（H28またはH29〜R8の10年間）</t>
        </is>
      </c>
      <c r="N14" s="15" t="n">
        <v>8</v>
      </c>
      <c r="O14" s="15" t="inlineStr">
        <is>
          <t>確認済</t>
        </is>
      </c>
      <c r="P14" s="15" t="inlineStr">
        <is>
          <t>未確認</t>
        </is>
      </c>
      <c r="Q14" s="16" t="inlineStr">
        <is>
          <t>https://www.city.kitaakita.akita.jp/uploads/public/archive_0000014042_00/%E3%80%90R3%E6%94%B9%E6%AD%A3%E3%80%91%E5%8C%97%E7%A7%8B%E7%94%B0%E5%B8%82%E7%92%B0%E5%A2%83%E5%9F%BA%E6%9C%AC%E8%A8%88%E7%94%BB_(%E6%9C%80%E7%B5%82%E7%89%88).pdf</t>
        </is>
      </c>
      <c r="R14" s="13" t="inlineStr">
        <is>
          <t>交通：R5.3（公表2024.3.29頃）策定、R5〜R9（網形成計画H30〜R4の後継）。市単独計画（上小阿仁村との共同計画は確認できず）。利便増進実施計画もあり https://www.city.kitaakita.akita.jp/news/p12935 。R9終期のため次期計画はR8〜R9に着手見込み、現時点で策定業務は未確認。R8年度県北地域部会資料あり https://www.pref.akita.lg.jp/uploads/public/archive_0000098833_00/R8活性化協議会①/令和８年度第１回秋田県地域公共交通活性化協議会県北地域部会_会議概要.pdf 。環境：H30.4.1始期・R3改正（10年間ならR9終期、推定・要確認）。区域施策編も策定中/策定済（ゼロカーボン宣言R6.2.15）。 【ファクトチェック 2026-10-01: 正しい】確認期間: R5〜R9／次期: 確認できず／根拠: https://www.city.kitaakita.akita.jp/news/p15700 【ファクトチェック 2026-10-01: 誤り】確認期間: 〜R8（「平成28年度から令和8年度までの10年間」と要約。10年間ならH29〜R8の可能性）／次期: 確認できず（終期R8＝今年度のため次期計画策定が進行中の可能性が高いが、策定業務公告・審議会・アンケートは検索で見つからず）／根拠: https://www.city.kitaakita.akita.jp/archive/p13109</t>
        </is>
      </c>
      <c r="S14" s="17" t="inlineStr">
        <is>
          <t>調査済</t>
        </is>
      </c>
      <c r="T14" s="13" t="inlineStr">
        <is>
          <t>掲載</t>
        </is>
      </c>
      <c r="U14" s="21" t="inlineStr">
        <is>
          <t>→メモ</t>
        </is>
      </c>
    </row>
    <row r="15" ht="160" customHeight="1">
      <c r="A15" s="13" t="n">
        <v>12</v>
      </c>
      <c r="B15" s="13" t="inlineStr">
        <is>
          <t>にかほ市</t>
        </is>
      </c>
      <c r="C15" s="14">
        <f>IF(OR(D15="◎",E15="◎"),"◎ 営業",IF(OR(D15="△",E15="△"),"△ 着手済・要確認",IF(OR(D15="？",E15="？"),"？ 期間要確認","✕ 対象外")))</f>
        <v/>
      </c>
      <c r="D15" s="15">
        <f>IF(J15="計画なし","－",IF(J15="策定済","✕",IF(H15="","？",IF(AND(H15&gt;=TGT_MIN,H15&lt;=TGT_MAX),IF(J15="着手済","△","◎"),"✕"))))</f>
        <v/>
      </c>
      <c r="E15" s="15">
        <f>IF(P15="計画なし","－",IF(P15="策定済","✕",IF(N15="","？",IF(AND(N15&gt;=TGT_MIN,N15&lt;=TGT_MAX),IF(P15="着手済","△","◎"),"✕"))))</f>
        <v/>
      </c>
      <c r="F15" s="13" t="inlineStr">
        <is>
          <t>にかほ市地域公共交通計画（R7.3修正）</t>
        </is>
      </c>
      <c r="G15" s="13" t="inlineStr">
        <is>
          <t>R4〜R8</t>
        </is>
      </c>
      <c r="H15" s="15" t="n">
        <v>8</v>
      </c>
      <c r="I15" s="15" t="inlineStr">
        <is>
          <t>確認済</t>
        </is>
      </c>
      <c r="J15" s="15" t="inlineStr">
        <is>
          <t>未確認</t>
        </is>
      </c>
      <c r="K15" s="16" t="inlineStr">
        <is>
          <t>https://www.city.nikaho.akita.jp/material/files/group/5/koukyoukoutuukeikaku3.pdf</t>
        </is>
      </c>
      <c r="L15" s="13" t="n"/>
      <c r="M15" s="13" t="inlineStr">
        <is>
          <t>不明</t>
        </is>
      </c>
      <c r="N15" s="15" t="n"/>
      <c r="O15" s="15" t="inlineStr">
        <is>
          <t>不明</t>
        </is>
      </c>
      <c r="P15" s="15" t="inlineStr">
        <is>
          <t>計画なし</t>
        </is>
      </c>
      <c r="Q15" s="13" t="n"/>
      <c r="R15" s="13" t="inlineStr">
        <is>
          <t>交通：R4.3策定・R7.3修正、R8(2026)年度で終期。「にかほ市地域交通調査分析支援業務委託プロポーザル」実施（受託候補者：博報堂）https://www.city.nikaho.akita.jp/soshikikarasagasu/renkei/gyomuannai/1_1/6279.html ―次期計画に向けた調査の可能性大（時期・計画策定との関係は要確認）。AIオンデマンド交通実証も実施。環境：環境基本計画は検索で見つからず。代替としてにかほ市地球温暖化対策実行計画（区域施策編）R7.3策定・2027年度まで https://www.city.nikaho.akita.jp/material/files/group/8/kuikishisaku.pdf 。</t>
        </is>
      </c>
      <c r="S15" s="17" t="inlineStr">
        <is>
          <t>調査済</t>
        </is>
      </c>
      <c r="T15" s="13" t="inlineStr">
        <is>
          <t>掲載</t>
        </is>
      </c>
    </row>
    <row r="16" ht="121" customHeight="1">
      <c r="A16" s="13" t="n">
        <v>13</v>
      </c>
      <c r="B16" s="13" t="inlineStr">
        <is>
          <t>仙北市</t>
        </is>
      </c>
      <c r="C16" s="14">
        <f>IF(OR(D16="◎",E16="◎"),"◎ 営業",IF(OR(D16="△",E16="△"),"△ 着手済・要確認",IF(OR(D16="？",E16="？"),"？ 期間要確認","✕ 対象外")))</f>
        <v/>
      </c>
      <c r="D16" s="15">
        <f>IF(J16="計画なし","－",IF(J16="策定済","✕",IF(H16="","？",IF(AND(H16&gt;=TGT_MIN,H16&lt;=TGT_MAX),IF(J16="着手済","△","◎"),"✕"))))</f>
        <v/>
      </c>
      <c r="E16" s="15">
        <f>IF(P16="計画なし","－",IF(P16="策定済","✕",IF(N16="","？",IF(AND(N16&gt;=TGT_MIN,N16&lt;=TGT_MAX),IF(P16="着手済","△","◎"),"✕"))))</f>
        <v/>
      </c>
      <c r="F16" s="13" t="inlineStr">
        <is>
          <t>仙北市地域公共交通計画</t>
        </is>
      </c>
      <c r="G16" s="13" t="inlineStr">
        <is>
          <t>R4〜R8</t>
        </is>
      </c>
      <c r="H16" s="15" t="n">
        <v>8</v>
      </c>
      <c r="I16" s="15" t="inlineStr">
        <is>
          <t>確認済</t>
        </is>
      </c>
      <c r="J16" s="15" t="inlineStr">
        <is>
          <t>着手済</t>
        </is>
      </c>
      <c r="K16" s="16" t="inlineStr">
        <is>
          <t>https://www.city.semboku.akita.jp/government/keikaku/documents/220428_koukyoukoutsuu.pdf</t>
        </is>
      </c>
      <c r="L16" s="13" t="n"/>
      <c r="M16" s="13" t="inlineStr">
        <is>
          <t>不明</t>
        </is>
      </c>
      <c r="N16" s="15" t="n"/>
      <c r="O16" s="15" t="inlineStr">
        <is>
          <t>不明</t>
        </is>
      </c>
      <c r="P16" s="15" t="inlineStr">
        <is>
          <t>計画なし</t>
        </is>
      </c>
      <c r="Q16" s="13" t="n"/>
      <c r="R16" s="13" t="inlineStr">
        <is>
          <t>交通：R4.3策定、R8(2026)年度が最終年度。2026年度部局経営方針シートでR9年度からの新計画を市民意見を反映して準備（公共交通座談会拡充・乗車体験イベント・意見交換会）と記載 https://www.city.semboku.akita.jp/government/keikaku/documents/2026_hoshinsi-to.pdf 。策定支援業務の委託先は未確認（有望）。環境：環境基本計画は検索で見つからず（SDGs未来都市計画・一般廃棄物処理基本計画等のみ）。</t>
        </is>
      </c>
      <c r="S16" s="17" t="inlineStr">
        <is>
          <t>調査済</t>
        </is>
      </c>
      <c r="T16" s="13" t="inlineStr">
        <is>
          <t>掲載</t>
        </is>
      </c>
    </row>
    <row r="17" ht="238" customHeight="1">
      <c r="A17" s="13" t="n">
        <v>14</v>
      </c>
      <c r="B17" s="13" t="inlineStr">
        <is>
          <t>小坂町</t>
        </is>
      </c>
      <c r="C17" s="14">
        <f>IF(OR(D17="◎",E17="◎"),"◎ 営業",IF(OR(D17="△",E17="△"),"△ 着手済・要確認",IF(OR(D17="？",E17="？"),"？ 期間要確認","✕ 対象外")))</f>
        <v/>
      </c>
      <c r="D17" s="15">
        <f>IF(J17="計画なし","－",IF(J17="策定済","✕",IF(H17="","？",IF(AND(H17&gt;=TGT_MIN,H17&lt;=TGT_MAX),IF(J17="着手済","△","◎"),"✕"))))</f>
        <v/>
      </c>
      <c r="E17" s="15">
        <f>IF(P17="計画なし","－",IF(P17="策定済","✕",IF(N17="","？",IF(AND(N17&gt;=TGT_MIN,N17&lt;=TGT_MAX),IF(P17="着手済","△","◎"),"✕"))))</f>
        <v/>
      </c>
      <c r="F17" s="13" t="inlineStr">
        <is>
          <t>小坂町地域公共交通計画</t>
        </is>
      </c>
      <c r="G17" s="13" t="inlineStr">
        <is>
          <t>R4〜R8</t>
        </is>
      </c>
      <c r="H17" s="15" t="n">
        <v>8</v>
      </c>
      <c r="I17" s="15" t="inlineStr">
        <is>
          <t>確認済</t>
        </is>
      </c>
      <c r="J17" s="15" t="inlineStr">
        <is>
          <t>未確認</t>
        </is>
      </c>
      <c r="K17" s="16" t="inlineStr">
        <is>
          <t>https://www.town.kosaka.akita.jp/machinososhiki/somuka/kikakuzaiseihan/2_2/kokyokotsukeikaku/2497.html</t>
        </is>
      </c>
      <c r="L17" s="13" t="inlineStr">
        <is>
          <t>第3次小坂町環境基本計画</t>
        </is>
      </c>
      <c r="M17" s="13" t="inlineStr">
        <is>
          <t>R6〜（終期不明）</t>
        </is>
      </c>
      <c r="N17" s="15" t="n"/>
      <c r="O17" s="15" t="inlineStr">
        <is>
          <t>不明</t>
        </is>
      </c>
      <c r="P17" s="15" t="inlineStr">
        <is>
          <t>策定済</t>
        </is>
      </c>
      <c r="Q17" s="16" t="inlineStr">
        <is>
          <t>https://www.town.kosaka.akita.jp/material/files/group/8/01.pdf</t>
        </is>
      </c>
      <c r="R17" s="13" t="inlineStr">
        <is>
          <t>交通：R4.4.1〜R9.3.31（R8年度終期）。今年度が最終年度のため次期計画策定が必要だが、策定業務プロポーザル等は検索で確認できず（要確認・有望）。協議会ページ https://www.town.kosaka.akita.jp/machinososhiki/somuka/kikakuzaiseihan/2_2/kokyokotsukeikaku/2499.html 、R8.4に地域公共交通マップ作成。環境：第3次計画R6.3策定（期間は検索結果で未確認）。地球温暖化対策実行計画（区域施策編）をR8.1.5策定 https://www.town.kosaka.akita.jp/machinososhiki/chominka/chominseikatsuhan/1/2900.html 。参考：秋田県地域公共交通計画（R4.3策定、R4〜R8）が県全域を対象、R8終期のため次期計画はR8年度に策定作業中と見込まれる（R8第1回県活性化協議会 https://www.pref.akita.lg.jp/uploads/public/archive_0000098833_00/R8活性化協議会①/令和８年度第１回秋田県地域公共交通活性化協議会_会議概要.pdf ）。</t>
        </is>
      </c>
      <c r="S17" s="17" t="inlineStr">
        <is>
          <t>調査済</t>
        </is>
      </c>
      <c r="T17" s="13" t="inlineStr">
        <is>
          <t>掲載</t>
        </is>
      </c>
    </row>
    <row r="18" ht="355" customHeight="1">
      <c r="A18" s="13" t="n">
        <v>15</v>
      </c>
      <c r="B18" s="13" t="inlineStr">
        <is>
          <t>上小阿仁村</t>
        </is>
      </c>
      <c r="C18" s="14">
        <f>IF(OR(D18="◎",E18="◎"),"◎ 営業",IF(OR(D18="△",E18="△"),"△ 着手済・要確認",IF(OR(D18="？",E18="？"),"？ 期間要確認","✕ 対象外")))</f>
        <v/>
      </c>
      <c r="D18" s="15">
        <f>IF(J18="計画なし","－",IF(J18="策定済","✕",IF(H18="","？",IF(AND(H18&gt;=TGT_MIN,H18&lt;=TGT_MAX),IF(J18="着手済","△","◎"),"✕"))))</f>
        <v/>
      </c>
      <c r="E18" s="15">
        <f>IF(P18="計画なし","－",IF(P18="策定済","✕",IF(N18="","？",IF(AND(N18&gt;=TGT_MIN,N18&lt;=TGT_MAX),IF(P18="着手済","△","◎"),"✕"))))</f>
        <v/>
      </c>
      <c r="F18" s="13" t="n"/>
      <c r="G18" s="13" t="inlineStr">
        <is>
          <t>不明</t>
        </is>
      </c>
      <c r="H18" s="15" t="n"/>
      <c r="I18" s="15" t="inlineStr">
        <is>
          <t>不明</t>
        </is>
      </c>
      <c r="J18" s="15" t="inlineStr">
        <is>
          <t>未確認</t>
        </is>
      </c>
      <c r="K18" s="13" t="n"/>
      <c r="L18" s="13" t="n"/>
      <c r="M18" s="13" t="inlineStr">
        <is>
          <t>不明</t>
        </is>
      </c>
      <c r="N18" s="15" t="n"/>
      <c r="O18" s="15" t="inlineStr">
        <is>
          <t>不明</t>
        </is>
      </c>
      <c r="P18" s="15" t="inlineStr">
        <is>
          <t>未確認</t>
        </is>
      </c>
      <c r="Q18" s="13" t="n"/>
      <c r="R18" s="13" t="inlineStr">
        <is>
          <t>交通：村単独の地域公共交通計画は確認できず。以前は北秋田市・上小阿仁村の地域公共交通網形成計画（H29〜H34）が検索要約に出たが未確証。現行の北秋田市地域公共交通計画（R5〜R9、R5.3策定 https://www.city.kitaakita.akita.jp/uploads/public/news_0000015700_00/koukyoukoutsukeikaku.pdf ）の計画区域に上小阿仁村が含まれるかは未確認（要確認、含まれればt_end=9）。環境：環境基本計画・温対計画とも村HP検索で確認できず（計画なしの可能性大）。参考：秋田県地域公共交通計画（R4.3策定、R4〜R8）が県全域を対象、R8終期のため次期計画はR8年度に策定作業中と見込まれる（R8第1回県活性化協議会 https://www.pref.akita.lg.jp/uploads/public/archive_0000098833_00/R8活性化協議会①/令和８年度第１回秋田県地域公共交通活性化協議会_会議概要.pdf ）。 【追加調査 2026-10】環境：村サイト限定検索で、村議会会議録（R6第6回12月 https://www.vill.kamikoani.akita.jp/div/gikai/pdf/R6-6-3.pdf 、R7第2回3月 https://www.vill.kamikoani.akita.jp/div/gikai/pdf/R7-2-1.pdf 等）に『上小阿仁村環境基本計画』を自然エネルギーによる脱炭素戦略の村全体の総合行動計画として策定する旨の言及が要約で出た（どの会議録かは原文未確認）。小水力発電可能性調査（2023）を踏まえ再エネ設備基本設計を進行中との記載。策定済の計画書・期間・URLは検索で見当たらず（策定中または未公表の可能性）。未確認のまま。確認日2026-10-02。</t>
        </is>
      </c>
      <c r="S18" s="20" t="inlineStr">
        <is>
          <t>未調査</t>
        </is>
      </c>
      <c r="T18" s="13" t="inlineStr">
        <is>
          <t>未掲載</t>
        </is>
      </c>
    </row>
    <row r="19" ht="329" customHeight="1">
      <c r="A19" s="13" t="n">
        <v>16</v>
      </c>
      <c r="B19" s="13" t="inlineStr">
        <is>
          <t>藤里町</t>
        </is>
      </c>
      <c r="C19" s="14">
        <f>IF(OR(D19="◎",E19="◎"),"◎ 営業",IF(OR(D19="△",E19="△"),"△ 着手済・要確認",IF(OR(D19="？",E19="？"),"？ 期間要確認","✕ 対象外")))</f>
        <v/>
      </c>
      <c r="D19" s="15">
        <f>IF(J19="計画なし","－",IF(J19="策定済","✕",IF(H19="","？",IF(AND(H19&gt;=TGT_MIN,H19&lt;=TGT_MAX),IF(J19="着手済","△","◎"),"✕"))))</f>
        <v/>
      </c>
      <c r="E19" s="15">
        <f>IF(P19="計画なし","－",IF(P19="策定済","✕",IF(N19="","？",IF(AND(N19&gt;=TGT_MIN,N19&lt;=TGT_MAX),IF(P19="着手済","△","◎"),"✕"))))</f>
        <v/>
      </c>
      <c r="F19" s="13" t="inlineStr">
        <is>
          <t>藤里町地域公共交通計画</t>
        </is>
      </c>
      <c r="G19" s="13" t="inlineStr">
        <is>
          <t>R6〜R10</t>
        </is>
      </c>
      <c r="H19" s="15" t="n">
        <v>10</v>
      </c>
      <c r="I19" s="15" t="inlineStr">
        <is>
          <t>確認済</t>
        </is>
      </c>
      <c r="J19" s="15" t="inlineStr">
        <is>
          <t>策定済</t>
        </is>
      </c>
      <c r="K19" s="16" t="inlineStr">
        <is>
          <t>http://www.town.fujisato.akita.jp/kotsu/c640/c643/2890</t>
        </is>
      </c>
      <c r="L19" s="13" t="inlineStr">
        <is>
          <t>藤里町環境基本計画</t>
        </is>
      </c>
      <c r="M19" s="13" t="inlineStr">
        <is>
          <t>不明（H12.3策定）</t>
        </is>
      </c>
      <c r="N19" s="15" t="n"/>
      <c r="O19" s="15" t="inlineStr">
        <is>
          <t>不明</t>
        </is>
      </c>
      <c r="P19" s="15" t="inlineStr">
        <is>
          <t>未確認</t>
        </is>
      </c>
      <c r="Q19" s="16" t="inlineStr">
        <is>
          <t>https://www.env.go.jp/press/files/jp/3487.pdf</t>
        </is>
      </c>
      <c r="R19" s="13" t="inlineStr">
        <is>
          <t>交通：R6.6.18作成、前計画は藤里町地域公共交通網形成計画（H27〜H31）。計画PDF http://www.town.fujisato.akita.jp/up/files/town/soshiki/c52/c74/%E8%97%A4%E9%87%8C%E7%94%BA%E5%9C%B0%E5%9F%9F%E5%85%AC%E5%85%B1%E4%BA%A4%E9%80%9A%E8%A8%88%E7%94%BB.pdf 。能代山本地域の広域計画は確認できず（R6.10秋北バス路線再編で町内デマンド拡充）。環境：環境省資料でH12.3策定の記載のみ、現行版・改定状況は町HPで確認できず（実質計画なしの可能性）。参考：秋田県地域公共交通計画（R4.3策定、R4〜R8）が県全域を対象、R8終期のため次期計画はR8年度に策定作業中と見込まれる（R8第1回県活性化協議会 https://www.pref.akita.lg.jp/uploads/public/archive_0000098833_00/R8活性化協議会①/令和８年度第１回秋田県地域公共交通活性化協議会_会議概要.pdf ）。 【追加調査 2026-10】環境：町サイト限定（town.fujisato.akita.jp）で『環境基本計画』検索→過疎計画・国土強靱化・総合戦略・まちづくり計画（H26.3）・公共施設等総合管理計画のみヒットし、環境基本計画（H12.3策定、環境省資料 https://www.env.go.jp/press/files/jp/3487.pdf ）の現行版・改定版は町HP上に見当たらず。計画が実質失効の可能性大だが計画なしの明示根拠はないため未確認のまま。確認日2026-10-02。</t>
        </is>
      </c>
      <c r="S19" s="17" t="inlineStr">
        <is>
          <t>調査済</t>
        </is>
      </c>
      <c r="T19" s="13" t="inlineStr">
        <is>
          <t>掲載</t>
        </is>
      </c>
    </row>
    <row r="20" ht="251" customHeight="1">
      <c r="A20" s="13" t="n">
        <v>17</v>
      </c>
      <c r="B20" s="13" t="inlineStr">
        <is>
          <t>三種町</t>
        </is>
      </c>
      <c r="C20" s="14">
        <f>IF(OR(D20="◎",E20="◎"),"◎ 営業",IF(OR(D20="△",E20="△"),"△ 着手済・要確認",IF(OR(D20="？",E20="？"),"？ 期間要確認","✕ 対象外")))</f>
        <v/>
      </c>
      <c r="D20" s="15">
        <f>IF(J20="計画なし","－",IF(J20="策定済","✕",IF(H20="","？",IF(AND(H20&gt;=TGT_MIN,H20&lt;=TGT_MAX),IF(J20="着手済","△","◎"),"✕"))))</f>
        <v/>
      </c>
      <c r="E20" s="15">
        <f>IF(P20="計画なし","－",IF(P20="策定済","✕",IF(N20="","？",IF(AND(N20&gt;=TGT_MIN,N20&lt;=TGT_MAX),IF(P20="着手済","△","◎"),"✕"))))</f>
        <v/>
      </c>
      <c r="F20" s="13" t="inlineStr">
        <is>
          <t>三種町地域公共交通計画</t>
        </is>
      </c>
      <c r="G20" s="13" t="inlineStr">
        <is>
          <t>不明（R3.6策定、R6.5改訂）</t>
        </is>
      </c>
      <c r="H20" s="15" t="n"/>
      <c r="I20" s="15" t="inlineStr">
        <is>
          <t>不明</t>
        </is>
      </c>
      <c r="J20" s="15" t="inlineStr">
        <is>
          <t>未確認</t>
        </is>
      </c>
      <c r="K20" s="16" t="inlineStr">
        <is>
          <t>https://www.town.mitane.akita.jp/material/files/group/3/mitanekoukyoukoutuukeikaku.pdf</t>
        </is>
      </c>
      <c r="L20" s="13" t="n"/>
      <c r="M20" s="13" t="inlineStr">
        <is>
          <t>不明</t>
        </is>
      </c>
      <c r="N20" s="15" t="n"/>
      <c r="O20" s="15" t="inlineStr">
        <is>
          <t>不明</t>
        </is>
      </c>
      <c r="P20" s="15" t="inlineStr">
        <is>
          <t>計画なし</t>
        </is>
      </c>
      <c r="Q20" s="13" t="n"/>
      <c r="R20" s="13" t="inlineStr">
        <is>
          <t>交通：R3.6.18地域公共交通会議で承認、R6.5.23改訂。計画期間は検索結果で確認できず（要確認）。計画ページ https://www.town.mitane.akita.jp/soshikikarasagasu/kikakuseisakuka/1/143.html 。環境：環境基本計画は確認できず。代替として三種町地域脱炭素実行計画（R6〜R12、区域施策編・事務事業編・適応計画を一体化、変更あり） https://www.town.mitane.akita.jp/material/files/group/3/datutannso.pdf / https://www.town.mitane.akita.jp/soshikikarasagasu/kikakuseisakuka/1/3093.html 。参考：秋田県地域公共交通計画（R4.3策定、R4〜R8）が県全域を対象、R8終期のため次期計画はR8年度に策定作業中と見込まれる（R8第1回県活性化協議会 https://www.pref.akita.lg.jp/uploads/public/archive_0000098833_00/R8活性化協議会①/令和８年度第１回秋田県地域公共交通活性化協議会_会議概要.pdf ）。</t>
        </is>
      </c>
      <c r="S20" s="17" t="inlineStr">
        <is>
          <t>調査済</t>
        </is>
      </c>
      <c r="T20" s="13" t="inlineStr">
        <is>
          <t>掲載</t>
        </is>
      </c>
    </row>
    <row r="21" ht="212" customHeight="1">
      <c r="A21" s="13" t="n">
        <v>18</v>
      </c>
      <c r="B21" s="13" t="inlineStr">
        <is>
          <t>八峰町</t>
        </is>
      </c>
      <c r="C21" s="14">
        <f>IF(OR(D21="◎",E21="◎"),"◎ 営業",IF(OR(D21="△",E21="△"),"△ 着手済・要確認",IF(OR(D21="？",E21="？"),"？ 期間要確認","✕ 対象外")))</f>
        <v/>
      </c>
      <c r="D21" s="15">
        <f>IF(J21="計画なし","－",IF(J21="策定済","✕",IF(H21="","？",IF(AND(H21&gt;=TGT_MIN,H21&lt;=TGT_MAX),IF(J21="着手済","△","◎"),"✕"))))</f>
        <v/>
      </c>
      <c r="E21" s="15">
        <f>IF(P21="計画なし","－",IF(P21="策定済","✕",IF(N21="","？",IF(AND(N21&gt;=TGT_MIN,N21&lt;=TGT_MAX),IF(P21="着手済","△","◎"),"✕"))))</f>
        <v/>
      </c>
      <c r="F21" s="13" t="n"/>
      <c r="G21" s="13" t="inlineStr">
        <is>
          <t>不明</t>
        </is>
      </c>
      <c r="H21" s="15" t="n"/>
      <c r="I21" s="15" t="inlineStr">
        <is>
          <t>不明</t>
        </is>
      </c>
      <c r="J21" s="15" t="inlineStr">
        <is>
          <t>未確認</t>
        </is>
      </c>
      <c r="K21" s="13" t="n"/>
      <c r="L21" s="13" t="n"/>
      <c r="M21" s="13" t="inlineStr">
        <is>
          <t>不明</t>
        </is>
      </c>
      <c r="N21" s="15" t="n"/>
      <c r="O21" s="15" t="inlineStr">
        <is>
          <t>不明</t>
        </is>
      </c>
      <c r="P21" s="15" t="inlineStr">
        <is>
          <t>計画なし</t>
        </is>
      </c>
      <c r="Q21" s="13" t="n"/>
      <c r="R21" s="13" t="inlineStr">
        <is>
          <t>交通：八峰町単独の地域公共交通計画は町HP検索で確認できず。R2年度に住民アンケート、R3.10.1〜R4.9.30巡回バス試行運行 http://www.town.happou.akita.jp/docs/2021091400034/ 。能代山本地域の広域計画も確認できず（R6.10秋北バス能代山本路線再編で町の巡回バス・乗合タクシー拡充）https://www.sakigake.jp/news/article/20241006AK0019/ 。環境：環境基本計画は確認できず（町HP要約に地球温暖化防止対策実行計画・省エネビジョンの言及のみ、詳細不明）。参考：秋田県地域公共交通計画（R4.3策定、R4〜R8）が県全域を対象、R8終期のため次期計画はR8年度に策定作業中と見込まれる（R8第1回県活性化協議会 https://www.pref.akita.lg.jp/uploads/public/archive_0000098833_00/R8活性化協議会①/令和８年度第１回秋田県地域公共交通活性化協議会_会議概要.pdf ）。</t>
        </is>
      </c>
      <c r="S21" s="20" t="inlineStr">
        <is>
          <t>環境のみ調査</t>
        </is>
      </c>
      <c r="T21" s="13" t="inlineStr">
        <is>
          <t>未掲載</t>
        </is>
      </c>
    </row>
    <row r="22" ht="303" customHeight="1">
      <c r="A22" s="13" t="n">
        <v>19</v>
      </c>
      <c r="B22" s="13" t="inlineStr">
        <is>
          <t>五城目町</t>
        </is>
      </c>
      <c r="C22" s="14">
        <f>IF(OR(D22="◎",E22="◎"),"◎ 営業",IF(OR(D22="△",E22="△"),"△ 着手済・要確認",IF(OR(D22="？",E22="？"),"？ 期間要確認","✕ 対象外")))</f>
        <v/>
      </c>
      <c r="D22" s="15">
        <f>IF(J22="計画なし","－",IF(J22="策定済","✕",IF(H22="","？",IF(AND(H22&gt;=TGT_MIN,H22&lt;=TGT_MAX),IF(J22="着手済","△","◎"),"✕"))))</f>
        <v/>
      </c>
      <c r="E22" s="15">
        <f>IF(P22="計画なし","－",IF(P22="策定済","✕",IF(N22="","？",IF(AND(N22&gt;=TGT_MIN,N22&lt;=TGT_MAX),IF(P22="着手済","△","◎"),"✕"))))</f>
        <v/>
      </c>
      <c r="F22" s="13" t="inlineStr">
        <is>
          <t>南秋地域公共交通計画（五城目町・八郎潟町・大潟村共同）</t>
        </is>
      </c>
      <c r="G22" s="13" t="inlineStr">
        <is>
          <t>R5〜R9</t>
        </is>
      </c>
      <c r="H22" s="15" t="n">
        <v>9</v>
      </c>
      <c r="I22" s="15" t="inlineStr">
        <is>
          <t>確認済</t>
        </is>
      </c>
      <c r="J22" s="15" t="inlineStr">
        <is>
          <t>未確認</t>
        </is>
      </c>
      <c r="K22" s="16" t="inlineStr">
        <is>
          <t>https://www.town.gojome.akita.jp/kurashi/koukyoukoutsu/2085</t>
        </is>
      </c>
      <c r="L22" s="13" t="n"/>
      <c r="M22" s="13" t="inlineStr">
        <is>
          <t>不明</t>
        </is>
      </c>
      <c r="N22" s="15" t="n"/>
      <c r="O22" s="15" t="inlineStr">
        <is>
          <t>不明</t>
        </is>
      </c>
      <c r="P22" s="15" t="inlineStr">
        <is>
          <t>計画なし</t>
        </is>
      </c>
      <c r="Q22" s="13" t="n"/>
      <c r="R22" s="13" t="inlineStr">
        <is>
          <t>交通：南秋地域公共交通活性化協議会（五城目・八郎潟・大潟）が策定、R5〜R9でR9終期→次期はR8〜R9に着手見込み（着手情報は未確認）。計画案PDF https://www.town.gojome.akita.jp/up/files/town/machikeikaku/koutuukeikaku.pdf 。別途、町単独の五城目町地域公共交通計画（R4〜R8、R4.5策定）https://www.town.gojome.akita.jp/town/sosikiannai/machi/matiduku/1734 もあり、R8終期（次期は未確認）。環境：環境基本計画は確認できず。地球温暖化対策実行計画（事務事業編）のみ確認。参考：秋田県地域公共交通計画（R4.3策定、R4〜R8）が県全域を対象、R8終期のため次期計画はR8年度に策定作業中と見込まれる（R8第1回県活性化協議会 https://www.pref.akita.lg.jp/uploads/public/archive_0000098833_00/R8活性化協議会①/令和８年度第１回秋田県地域公共交通活性化協議会_会議概要.pdf ）。 【ファクトチェック 2026-10-01: 正しい】確認期間: R5〜R9（令和5年度～令和9年度、5年間）／次期: 確認できず（協議会での次期計画審議・策定業務の公告は検索で見つからず）／根拠: https://www.town.gojome.akita.jp/kurashi/koukyoukoutsu/2085</t>
        </is>
      </c>
      <c r="S22" s="17" t="inlineStr">
        <is>
          <t>調査済</t>
        </is>
      </c>
      <c r="T22" s="13" t="inlineStr">
        <is>
          <t>掲載（広域：南秋）</t>
        </is>
      </c>
      <c r="U22" s="21" t="inlineStr">
        <is>
          <t>→メモ</t>
        </is>
      </c>
    </row>
    <row r="23" ht="264" customHeight="1">
      <c r="A23" s="13" t="n">
        <v>20</v>
      </c>
      <c r="B23" s="13" t="inlineStr">
        <is>
          <t>八郎潟町</t>
        </is>
      </c>
      <c r="C23" s="14">
        <f>IF(OR(D23="◎",E23="◎"),"◎ 営業",IF(OR(D23="△",E23="△"),"△ 着手済・要確認",IF(OR(D23="？",E23="？"),"？ 期間要確認","✕ 対象外")))</f>
        <v/>
      </c>
      <c r="D23" s="15">
        <f>IF(J23="計画なし","－",IF(J23="策定済","✕",IF(H23="","？",IF(AND(H23&gt;=TGT_MIN,H23&lt;=TGT_MAX),IF(J23="着手済","△","◎"),"✕"))))</f>
        <v/>
      </c>
      <c r="E23" s="15">
        <f>IF(P23="計画なし","－",IF(P23="策定済","✕",IF(N23="","？",IF(AND(N23&gt;=TGT_MIN,N23&lt;=TGT_MAX),IF(P23="着手済","△","◎"),"✕"))))</f>
        <v/>
      </c>
      <c r="F23" s="13" t="inlineStr">
        <is>
          <t>南秋地域公共交通計画（五城目町・八郎潟町・大潟村共同、南秋地域公共交通活性化協議会）</t>
        </is>
      </c>
      <c r="G23" s="13" t="inlineStr">
        <is>
          <t>R5〜R9</t>
        </is>
      </c>
      <c r="H23" s="15" t="n">
        <v>9</v>
      </c>
      <c r="I23" s="15" t="inlineStr">
        <is>
          <t>確認済</t>
        </is>
      </c>
      <c r="J23" s="15" t="inlineStr">
        <is>
          <t>未確認</t>
        </is>
      </c>
      <c r="K23" s="16" t="inlineStr">
        <is>
          <t>https://www.town.gojome.akita.jp/kurashi/koukyoukoutsu/2085</t>
        </is>
      </c>
      <c r="L23" s="13" t="n"/>
      <c r="M23" s="13" t="inlineStr">
        <is>
          <t>不明</t>
        </is>
      </c>
      <c r="N23" s="15" t="n"/>
      <c r="O23" s="15" t="inlineStr">
        <is>
          <t>不明</t>
        </is>
      </c>
      <c r="P23" s="15" t="inlineStr">
        <is>
          <t>計画なし</t>
        </is>
      </c>
      <c r="Q23" s="13" t="n"/>
      <c r="R23" s="13" t="inlineStr">
        <is>
          <t>交通：南秋地域公共交通計画はR5.6策定（東北運輸局資料で確認）。井川町は含まれない。計画期間R5〜R9（五城目町サイトで確認、計画案PDF https://www.town.gojome.akita.jp/up/files/town/machikeikaku/koutuukeikaku.pdf ）。東北運輸局資料 https://wwwtb.mlit.go.jp/tohoku/content/000305851.pdf 。環境：町独自の環境基本計画は検索で見当たらず。【県計画】秋田県地域公共交通計画はR4〜R8（R4.3策定、R8＝今年度終期）。R8.6.23の令和8年度第1回秋田県地域公共交通活性化協議会で県計画の策定（次期計画）を議論 https://www.pref.akita.lg.jp/uploads/public/archive_0000098833_00/R8活性化協議会①/令和８年度第１回秋田県地域公共交通活性化協議会_会議概要.pdf 【ファクトチェック 2026-10-01: 正しい】確認期間: R5〜R9（令和5年度～令和9年度、5年間）／次期: 確認できず（協議会での次期計画審議・策定業務の公告は検索で見つからず）／根拠: https://www.town.gojome.akita.jp/kurashi/koukyoukoutsu/2085</t>
        </is>
      </c>
      <c r="S23" s="17" t="inlineStr">
        <is>
          <t>調査済</t>
        </is>
      </c>
      <c r="T23" s="13" t="inlineStr">
        <is>
          <t>掲載（広域：南秋）</t>
        </is>
      </c>
      <c r="U23" s="21" t="inlineStr">
        <is>
          <t>→メモ</t>
        </is>
      </c>
    </row>
    <row r="24" ht="147" customHeight="1">
      <c r="A24" s="13" t="n">
        <v>21</v>
      </c>
      <c r="B24" s="13" t="inlineStr">
        <is>
          <t>井川町</t>
        </is>
      </c>
      <c r="C24" s="14">
        <f>IF(OR(D24="◎",E24="◎"),"◎ 営業",IF(OR(D24="△",E24="△"),"△ 着手済・要確認",IF(OR(D24="？",E24="？"),"？ 期間要確認","✕ 対象外")))</f>
        <v/>
      </c>
      <c r="D24" s="15">
        <f>IF(J24="計画なし","－",IF(J24="策定済","✕",IF(H24="","？",IF(AND(H24&gt;=TGT_MIN,H24&lt;=TGT_MAX),IF(J24="着手済","△","◎"),"✕"))))</f>
        <v/>
      </c>
      <c r="E24" s="15">
        <f>IF(P24="計画なし","－",IF(P24="策定済","✕",IF(N24="","？",IF(AND(N24&gt;=TGT_MIN,N24&lt;=TGT_MAX),IF(P24="着手済","△","◎"),"✕"))))</f>
        <v/>
      </c>
      <c r="F24" s="13" t="inlineStr">
        <is>
          <t>秋田県地域公共交通計画（県計画、町独自計画は見当たらず）</t>
        </is>
      </c>
      <c r="G24" s="13" t="inlineStr">
        <is>
          <t>R4〜R8</t>
        </is>
      </c>
      <c r="H24" s="15" t="n">
        <v>8</v>
      </c>
      <c r="I24" s="15" t="inlineStr">
        <is>
          <t>確認済</t>
        </is>
      </c>
      <c r="J24" s="15" t="inlineStr">
        <is>
          <t>未確認</t>
        </is>
      </c>
      <c r="K24" s="16" t="inlineStr">
        <is>
          <t>https://www.pref.akita.lg.jp/uploads/public/archive_0000062825_00/観スポ_所管事項関連　別冊２（秋田県地域公共交通計画（案）について）.pdf</t>
        </is>
      </c>
      <c r="L24" s="13" t="n"/>
      <c r="M24" s="13" t="inlineStr">
        <is>
          <t>不明</t>
        </is>
      </c>
      <c r="N24" s="15" t="n"/>
      <c r="O24" s="15" t="inlineStr">
        <is>
          <t>不明</t>
        </is>
      </c>
      <c r="P24" s="15" t="inlineStr">
        <is>
          <t>計画なし</t>
        </is>
      </c>
      <c r="Q24" s="13" t="n"/>
      <c r="R24" s="13" t="inlineStr">
        <is>
          <t>交通：町独自の地域公共交通計画は検索で確認できず（南秋地域公共交通計画は五城目・八郎潟・大潟の3町村で井川町は不参加）。t_urlは県計画（案）資料。県計画はR8終期で次期県計画を協議会で検討中（下記）。環境：環境基本計画・区域施策編とも検索で見当たらず。【県計画】秋田県地域公共交通計画はR4〜R8（R4.3策定、R8＝今年度終期）。R8.6.23の令和8年度第1回秋田県地域公共交通活性化協議会で県計画の策定（次期計画）を議論 https://www.pref.akita.lg.jp/uploads/public/archive_0000098833_00/R8活性化協議会①/令和８年度第１回秋田県地域公共交通活性化協議会_会議概要.pdf</t>
        </is>
      </c>
      <c r="S24" s="17" t="inlineStr">
        <is>
          <t>調査済</t>
        </is>
      </c>
      <c r="T24" s="19" t="inlineStr">
        <is>
          <t>未掲載【当方は計画あり】</t>
        </is>
      </c>
    </row>
    <row r="25" ht="160" customHeight="1">
      <c r="A25" s="13" t="n">
        <v>22</v>
      </c>
      <c r="B25" s="13" t="inlineStr">
        <is>
          <t>大潟村</t>
        </is>
      </c>
      <c r="C25" s="14">
        <f>IF(OR(D25="◎",E25="◎"),"◎ 営業",IF(OR(D25="△",E25="△"),"△ 着手済・要確認",IF(OR(D25="？",E25="？"),"？ 期間要確認","✕ 対象外")))</f>
        <v/>
      </c>
      <c r="D25" s="15">
        <f>IF(J25="計画なし","－",IF(J25="策定済","✕",IF(H25="","？",IF(AND(H25&gt;=TGT_MIN,H25&lt;=TGT_MAX),IF(J25="着手済","△","◎"),"✕"))))</f>
        <v/>
      </c>
      <c r="E25" s="15">
        <f>IF(P25="計画なし","－",IF(P25="策定済","✕",IF(N25="","？",IF(AND(N25&gt;=TGT_MIN,N25&lt;=TGT_MAX),IF(P25="着手済","△","◎"),"✕"))))</f>
        <v/>
      </c>
      <c r="F25" s="13" t="inlineStr">
        <is>
          <t>南秋地域公共交通計画（五城目町・八郎潟町・大潟村共同、南秋地域公共交通活性化協議会）</t>
        </is>
      </c>
      <c r="G25" s="13" t="inlineStr">
        <is>
          <t>R5〜R9</t>
        </is>
      </c>
      <c r="H25" s="15" t="n">
        <v>9</v>
      </c>
      <c r="I25" s="15" t="inlineStr">
        <is>
          <t>確認済</t>
        </is>
      </c>
      <c r="J25" s="15" t="inlineStr">
        <is>
          <t>未確認</t>
        </is>
      </c>
      <c r="K25" s="16" t="inlineStr">
        <is>
          <t>https://www.town.gojome.akita.jp/kurashi/koukyoukoutsu/2085</t>
        </is>
      </c>
      <c r="L25" s="13" t="n"/>
      <c r="M25" s="13" t="inlineStr">
        <is>
          <t>不明</t>
        </is>
      </c>
      <c r="N25" s="15" t="n"/>
      <c r="O25" s="15" t="inlineStr">
        <is>
          <t>不明</t>
        </is>
      </c>
      <c r="P25" s="15" t="inlineStr">
        <is>
          <t>計画なし</t>
        </is>
      </c>
      <c r="Q25" s="13" t="n"/>
      <c r="R25" s="13" t="inlineStr">
        <is>
          <t>交通：八郎潟町と同じ南秋地域公共交通計画（R5.6策定）。期間R5〜R9（五城目町サイトで確認）。環境：村独自の環境基本計画は検索で見当たらず。大潟村は環境省の脱炭素先行地域（メガソーラー・地域エネルギー会社等） https://www.env.go.jp/content/900512579.pdf 。第3次大潟村振興計画に「自然にやさしい環境の創造」あり。 【ファクトチェック 2026-10-01: 正しい】確認期間: R5〜R9（令和5年度～令和9年度、5年間）／次期: 確認できず（協議会での次期計画審議・策定業務の公告は検索で見つからず）／根拠: https://www.town.gojome.akita.jp/kurashi/koukyoukoutsu/2085</t>
        </is>
      </c>
      <c r="S25" s="17" t="inlineStr">
        <is>
          <t>調査済</t>
        </is>
      </c>
      <c r="T25" s="13" t="inlineStr">
        <is>
          <t>掲載（広域：南秋）</t>
        </is>
      </c>
      <c r="U25" s="21" t="inlineStr">
        <is>
          <t>→メモ</t>
        </is>
      </c>
    </row>
    <row r="26" ht="199" customHeight="1">
      <c r="A26" s="13" t="n">
        <v>23</v>
      </c>
      <c r="B26" s="13" t="inlineStr">
        <is>
          <t>美郷町</t>
        </is>
      </c>
      <c r="C26" s="14">
        <f>IF(OR(D26="◎",E26="◎"),"◎ 営業",IF(OR(D26="△",E26="△"),"△ 着手済・要確認",IF(OR(D26="？",E26="？"),"？ 期間要確認","✕ 対象外")))</f>
        <v/>
      </c>
      <c r="D26" s="15">
        <f>IF(J26="計画なし","－",IF(J26="策定済","✕",IF(H26="","？",IF(AND(H26&gt;=TGT_MIN,H26&lt;=TGT_MAX),IF(J26="着手済","△","◎"),"✕"))))</f>
        <v/>
      </c>
      <c r="E26" s="15">
        <f>IF(P26="計画なし","－",IF(P26="策定済","✕",IF(N26="","？",IF(AND(N26&gt;=TGT_MIN,N26&lt;=TGT_MAX),IF(P26="着手済","△","◎"),"✕"))))</f>
        <v/>
      </c>
      <c r="F26" s="13" t="inlineStr">
        <is>
          <t>美郷町地域公共交通計画</t>
        </is>
      </c>
      <c r="G26" s="13" t="inlineStr">
        <is>
          <t>R4〜R8?（R4.3策定）</t>
        </is>
      </c>
      <c r="H26" s="18" t="n">
        <v>8</v>
      </c>
      <c r="I26" s="15" t="inlineStr">
        <is>
          <t>推定</t>
        </is>
      </c>
      <c r="J26" s="15" t="inlineStr">
        <is>
          <t>未確認</t>
        </is>
      </c>
      <c r="K26" s="16" t="inlineStr">
        <is>
          <t>https://www.town.misato.akita.jp/up/files/madoguchi/kikaku/kikakuzaiseihan/koutukeikaku/%E7%BE%8E%E9%83%B7%E7%94%BA%E5%9C%B0%E5%9F%9F%E5%85%AC%E5%85%B1%E4%BA%A4%E9%80%9A%E8%A8%88%E7%94%BB.pdf</t>
        </is>
      </c>
      <c r="L26" s="13" t="n"/>
      <c r="M26" s="13" t="inlineStr">
        <is>
          <t>不明</t>
        </is>
      </c>
      <c r="N26" s="15" t="n"/>
      <c r="O26" s="15" t="inlineStr">
        <is>
          <t>不明</t>
        </is>
      </c>
      <c r="P26" s="15" t="inlineStr">
        <is>
          <t>計画なし</t>
        </is>
      </c>
      <c r="Q26" s="13" t="n"/>
      <c r="R26" s="13" t="inlineStr">
        <is>
          <t>交通：R4.3策定（乗合タクシー中心）。期間は検索結果で確認できず、県計画と同じ5年ならR4〜R8（今年度終期→次期計画の動きに注意、町の策定業務は未確認）。島根県美郷町と混同注意。環境：環境基本計画は見当たらず（事務事業編の美郷町役場地球温暖化対策実行計画（第2期、H27.3）等のみ https://www.town.misato.akita.jp/up/files/archives/jikkoukeikaku/6848download.pdf ）。【県計画】秋田県地域公共交通計画はR4〜R8（R4.3策定、R8＝今年度終期）。R8.6.23の令和8年度第1回秋田県地域公共交通活性化協議会で県計画の策定（次期計画）を議論 https://www.pref.akita.lg.jp/uploads/public/archive_0000098833_00/R8活性化協議会①/令和８年度第１回秋田県地域公共交通活性化協議会_会議概要.pdf</t>
        </is>
      </c>
      <c r="S26" s="17" t="inlineStr">
        <is>
          <t>調査済</t>
        </is>
      </c>
      <c r="T26" s="13" t="inlineStr">
        <is>
          <t>掲載</t>
        </is>
      </c>
    </row>
    <row r="27" ht="134" customHeight="1">
      <c r="A27" s="13" t="n">
        <v>24</v>
      </c>
      <c r="B27" s="13" t="inlineStr">
        <is>
          <t>羽後町</t>
        </is>
      </c>
      <c r="C27" s="14">
        <f>IF(OR(D27="◎",E27="◎"),"◎ 営業",IF(OR(D27="△",E27="△"),"△ 着手済・要確認",IF(OR(D27="？",E27="？"),"？ 期間要確認","✕ 対象外")))</f>
        <v/>
      </c>
      <c r="D27" s="15">
        <f>IF(J27="計画なし","－",IF(J27="策定済","✕",IF(H27="","？",IF(AND(H27&gt;=TGT_MIN,H27&lt;=TGT_MAX),IF(J27="着手済","△","◎"),"✕"))))</f>
        <v/>
      </c>
      <c r="E27" s="15">
        <f>IF(P27="計画なし","－",IF(P27="策定済","✕",IF(N27="","？",IF(AND(N27&gt;=TGT_MIN,N27&lt;=TGT_MAX),IF(P27="着手済","△","◎"),"✕"))))</f>
        <v/>
      </c>
      <c r="F27" s="13" t="inlineStr">
        <is>
          <t>秋田県地域公共交通計画（県計画、町独自計画は見当たらず）</t>
        </is>
      </c>
      <c r="G27" s="13" t="inlineStr">
        <is>
          <t>R4〜R8</t>
        </is>
      </c>
      <c r="H27" s="15" t="n">
        <v>8</v>
      </c>
      <c r="I27" s="15" t="inlineStr">
        <is>
          <t>確認済</t>
        </is>
      </c>
      <c r="J27" s="15" t="inlineStr">
        <is>
          <t>未確認</t>
        </is>
      </c>
      <c r="K27" s="16" t="inlineStr">
        <is>
          <t>https://www.pref.akita.lg.jp/uploads/public/archive_0000062825_00/観スポ_所管事項関連　別冊２（秋田県地域公共交通計画（案）について）.pdf</t>
        </is>
      </c>
      <c r="L27" s="13" t="n"/>
      <c r="M27" s="13" t="inlineStr">
        <is>
          <t>不明</t>
        </is>
      </c>
      <c r="N27" s="15" t="n"/>
      <c r="O27" s="15" t="inlineStr">
        <is>
          <t>不明</t>
        </is>
      </c>
      <c r="P27" s="15" t="inlineStr">
        <is>
          <t>計画なし</t>
        </is>
      </c>
      <c r="Q27" s="13" t="n"/>
      <c r="R27" s="13" t="inlineStr">
        <is>
          <t>交通：町独自の地域公共交通計画、湯沢雄勝広域の共同計画とも検索で確認できず（湯沢市は単独計画あり）。羽後交通路線は県計画（地域間幹線系統）で位置づけ。環境：環境基本計画・区域施策編とも見当たらず。【県計画】秋田県地域公共交通計画はR4〜R8（R4.3策定、R8＝今年度終期）。R8.6.23の令和8年度第1回秋田県地域公共交通活性化協議会で県計画の策定（次期計画）を議論 https://www.pref.akita.lg.jp/uploads/public/archive_0000098833_00/R8活性化協議会①/令和８年度第１回秋田県地域公共交通活性化協議会_会議概要.pdf</t>
        </is>
      </c>
      <c r="S27" s="17" t="inlineStr">
        <is>
          <t>調査済</t>
        </is>
      </c>
      <c r="T27" s="19" t="inlineStr">
        <is>
          <t>未掲載【当方は計画あり】</t>
        </is>
      </c>
    </row>
    <row r="28" ht="409" customHeight="1">
      <c r="A28" s="13" t="n">
        <v>25</v>
      </c>
      <c r="B28" s="13" t="inlineStr">
        <is>
          <t>東成瀬村</t>
        </is>
      </c>
      <c r="C28" s="14">
        <f>IF(OR(D28="◎",E28="◎"),"◎ 営業",IF(OR(D28="△",E28="△"),"△ 着手済・要確認",IF(OR(D28="？",E28="？"),"？ 期間要確認","✕ 対象外")))</f>
        <v/>
      </c>
      <c r="D28" s="15">
        <f>IF(J28="計画なし","－",IF(J28="策定済","✕",IF(H28="","？",IF(AND(H28&gt;=TGT_MIN,H28&lt;=TGT_MAX),IF(J28="着手済","△","◎"),"✕"))))</f>
        <v/>
      </c>
      <c r="E28" s="15">
        <f>IF(P28="計画なし","－",IF(P28="策定済","✕",IF(N28="","？",IF(AND(N28&gt;=TGT_MIN,N28&lt;=TGT_MAX),IF(P28="着手済","△","◎"),"✕"))))</f>
        <v/>
      </c>
      <c r="F28" s="13" t="inlineStr">
        <is>
          <t>東成瀬村地域公共交通計画</t>
        </is>
      </c>
      <c r="G28" s="13" t="inlineStr">
        <is>
          <t>R8〜R12</t>
        </is>
      </c>
      <c r="H28" s="18" t="n">
        <v>12</v>
      </c>
      <c r="I28" s="15" t="inlineStr">
        <is>
          <t>推定</t>
        </is>
      </c>
      <c r="J28" s="15" t="inlineStr">
        <is>
          <t>策定済</t>
        </is>
      </c>
      <c r="K28" s="16" t="inlineStr">
        <is>
          <t>https://vill.higashinaruse.lg.jp/villager/lifework/post-36197/</t>
        </is>
      </c>
      <c r="L28" s="13" t="n"/>
      <c r="M28" s="13" t="inlineStr">
        <is>
          <t>不明</t>
        </is>
      </c>
      <c r="N28" s="15" t="n"/>
      <c r="O28" s="15" t="inlineStr">
        <is>
          <t>不明</t>
        </is>
      </c>
      <c r="P28" s="15" t="inlineStr">
        <is>
          <t>計画なし</t>
        </is>
      </c>
      <c r="Q28" s="13" t="n"/>
      <c r="R28" s="13" t="inlineStr">
        <is>
          <t>交通：村独自の地域公共交通計画・湯沢雄勝広域共同計画とも検索で確認できず。環境：環境基本計画見当たらず（まち・ひと・しごと創生推進計画のみ確認）。【県計画】秋田県地域公共交通計画はR4〜R8（R4.3策定、R8＝今年度終期）。R8.6.23の令和8年度第1回秋田県地域公共交通活性化協議会で県計画の策定（次期計画）を議論 https://www.pref.akita.lg.jp/uploads/public/archive_0000098833_00/R8活性化協議会①/令和８年度第１回秋田県地域公共交通活性化協議会_会議概要.pdf 【追加調査 2026-10】交通(2026-10調査)：村単独の東成瀬村地域公共交通計画をR8.3策定（村HP「東成瀬村地域公共交通計画を策定しました」 https://vill.higashinaruse.lg.jp/villager/lifework/post-36197/ ）。計画期間 令和8年度〜令和12年度（2026〜2030年度）、検索結果本文で2回確認。東成瀬村地域公共交通活性化協議会を設置（R6年度第1回協議会R7.1.30 https://vill.higashinaruse.lg.jp/wp-content/uploads/2025/03/a47c589c-621f-42c3-b67e-b4f7bba572f4.pdf ）、「交通空白」解消に向けた調査・検討業務を公募（https://vill.higashinaruse.lg.jp/villager/news/post-33178/ ）。R8.10.1から公共ライドシェア実証開始（https://vill.higashinaruse.lg.jp/villager/post-38003/ ）。従来記載の秋田県計画は参考扱いに。 ※期間は英語の検索要約でのみ確認（本文未確認）のため推定に留める。 根拠: formulated in March 2026 (Reiwa 8). The plan covers the period from fiscal year 2026 to fiscal year 2030 (Reiwa 8 to Reiwa 12)</t>
        </is>
      </c>
      <c r="S28" s="17" t="inlineStr">
        <is>
          <t>調査済</t>
        </is>
      </c>
      <c r="T28" s="13" t="inlineStr">
        <is>
          <t>掲載</t>
        </is>
      </c>
    </row>
  </sheetData>
  <autoFilter ref="A3:T28"/>
  <conditionalFormatting sqref="A4:T28">
    <cfRule type="expression" priority="5" dxfId="0">
      <formula>LEFT($C4,1)="◎"</formula>
    </cfRule>
    <cfRule type="expression" priority="6" dxfId="1">
      <formula>LEFT($C4,1)="△"</formula>
    </cfRule>
    <cfRule type="expression" priority="7" dxfId="2">
      <formula>LEFT($C4,1)="？"</formula>
    </cfRule>
    <cfRule type="expression" priority="8" dxfId="3">
      <formula>LEFT($C4,1)="✕"</formula>
    </cfRule>
  </conditionalFormatting>
  <conditionalFormatting sqref="H4:H28">
    <cfRule type="expression" priority="1" dxfId="4" stopIfTrue="1">
      <formula>AND(ISNUMBER(H4),H4&gt;=TGT_MIN,H4&lt;=TGT_MAX)</formula>
    </cfRule>
    <cfRule type="expression" priority="2" dxfId="5">
      <formula>AND(ISNUMBER(H4),H4=TGT_MAX+1)</formula>
    </cfRule>
  </conditionalFormatting>
  <conditionalFormatting sqref="N4:N28">
    <cfRule type="expression" priority="3" dxfId="4" stopIfTrue="1">
      <formula>AND(ISNUMBER(N4),N4&gt;=TGT_MIN,N4&lt;=TGT_MAX)</formula>
    </cfRule>
    <cfRule type="expression" priority="4" dxfId="5">
      <formula>AND(ISNUMBER(N4),N4=TGT_MAX+1)</formula>
    </cfRule>
  </conditionalFormatting>
  <dataValidations count="1">
    <dataValidation sqref="J4:J28 P4:P28" showDropDown="0" showInputMessage="0" showErrorMessage="0" allowBlank="1" type="list">
      <formula1>"未確認,着手済,策定済,計画なし"</formula1>
    </dataValidation>
  </dataValidations>
  <hyperlinks>
    <hyperlink xmlns:r="http://schemas.openxmlformats.org/officeDocument/2006/relationships" ref="K4" r:id="rId1"/>
    <hyperlink xmlns:r="http://schemas.openxmlformats.org/officeDocument/2006/relationships" ref="Q4" r:id="rId2"/>
    <hyperlink ref="U4" location="'営業メモ'!C13" display="→メモ"/>
    <hyperlink xmlns:r="http://schemas.openxmlformats.org/officeDocument/2006/relationships" ref="K5" r:id="rId3"/>
    <hyperlink xmlns:r="http://schemas.openxmlformats.org/officeDocument/2006/relationships" ref="Q5" r:id="rId4"/>
    <hyperlink ref="U5" location="'営業メモ'!C14" display="→メモ"/>
    <hyperlink xmlns:r="http://schemas.openxmlformats.org/officeDocument/2006/relationships" ref="K6" r:id="rId5"/>
    <hyperlink xmlns:r="http://schemas.openxmlformats.org/officeDocument/2006/relationships" ref="Q6" r:id="rId6"/>
    <hyperlink xmlns:r="http://schemas.openxmlformats.org/officeDocument/2006/relationships" ref="K7" r:id="rId7"/>
    <hyperlink xmlns:r="http://schemas.openxmlformats.org/officeDocument/2006/relationships" ref="Q7" r:id="rId8"/>
    <hyperlink ref="U7" location="'営業メモ'!C15" display="→メモ"/>
    <hyperlink xmlns:r="http://schemas.openxmlformats.org/officeDocument/2006/relationships" ref="K8" r:id="rId9"/>
    <hyperlink xmlns:r="http://schemas.openxmlformats.org/officeDocument/2006/relationships" ref="K9" r:id="rId10"/>
    <hyperlink xmlns:r="http://schemas.openxmlformats.org/officeDocument/2006/relationships" ref="K10" r:id="rId11"/>
    <hyperlink xmlns:r="http://schemas.openxmlformats.org/officeDocument/2006/relationships" ref="Q10" r:id="rId12"/>
    <hyperlink ref="U10" location="'営業メモ'!C16" display="→メモ"/>
    <hyperlink xmlns:r="http://schemas.openxmlformats.org/officeDocument/2006/relationships" ref="K11" r:id="rId13"/>
    <hyperlink xmlns:r="http://schemas.openxmlformats.org/officeDocument/2006/relationships" ref="Q11" r:id="rId14"/>
    <hyperlink xmlns:r="http://schemas.openxmlformats.org/officeDocument/2006/relationships" ref="K12" r:id="rId15"/>
    <hyperlink xmlns:r="http://schemas.openxmlformats.org/officeDocument/2006/relationships" ref="Q12" r:id="rId16"/>
    <hyperlink xmlns:r="http://schemas.openxmlformats.org/officeDocument/2006/relationships" ref="K13" r:id="rId17"/>
    <hyperlink xmlns:r="http://schemas.openxmlformats.org/officeDocument/2006/relationships" ref="Q13" r:id="rId18"/>
    <hyperlink xmlns:r="http://schemas.openxmlformats.org/officeDocument/2006/relationships" ref="K14" r:id="rId19"/>
    <hyperlink xmlns:r="http://schemas.openxmlformats.org/officeDocument/2006/relationships" ref="Q14" r:id="rId20"/>
    <hyperlink ref="U14" location="'営業メモ'!C17" display="→メモ"/>
    <hyperlink xmlns:r="http://schemas.openxmlformats.org/officeDocument/2006/relationships" ref="K15" r:id="rId21"/>
    <hyperlink xmlns:r="http://schemas.openxmlformats.org/officeDocument/2006/relationships" ref="K16" r:id="rId22"/>
    <hyperlink xmlns:r="http://schemas.openxmlformats.org/officeDocument/2006/relationships" ref="K17" r:id="rId23"/>
    <hyperlink xmlns:r="http://schemas.openxmlformats.org/officeDocument/2006/relationships" ref="Q17" r:id="rId24"/>
    <hyperlink xmlns:r="http://schemas.openxmlformats.org/officeDocument/2006/relationships" ref="K19" r:id="rId25"/>
    <hyperlink xmlns:r="http://schemas.openxmlformats.org/officeDocument/2006/relationships" ref="Q19" r:id="rId26"/>
    <hyperlink xmlns:r="http://schemas.openxmlformats.org/officeDocument/2006/relationships" ref="K20" r:id="rId27"/>
    <hyperlink xmlns:r="http://schemas.openxmlformats.org/officeDocument/2006/relationships" ref="K22" r:id="rId28"/>
    <hyperlink ref="U22" location="'営業メモ'!C18" display="→メモ"/>
    <hyperlink xmlns:r="http://schemas.openxmlformats.org/officeDocument/2006/relationships" ref="K23" r:id="rId29"/>
    <hyperlink ref="U23" location="'営業メモ'!C18" display="→メモ"/>
    <hyperlink xmlns:r="http://schemas.openxmlformats.org/officeDocument/2006/relationships" ref="K24" r:id="rId30"/>
    <hyperlink xmlns:r="http://schemas.openxmlformats.org/officeDocument/2006/relationships" ref="K25" r:id="rId31"/>
    <hyperlink ref="U25" location="'営業メモ'!C18" display="→メモ"/>
    <hyperlink xmlns:r="http://schemas.openxmlformats.org/officeDocument/2006/relationships" ref="K26" r:id="rId32"/>
    <hyperlink xmlns:r="http://schemas.openxmlformats.org/officeDocument/2006/relationships" ref="K27" r:id="rId33"/>
    <hyperlink xmlns:r="http://schemas.openxmlformats.org/officeDocument/2006/relationships" ref="K28" r:id="rId34"/>
  </hyperlinks>
  <pageMargins left="0.75" right="0.75" top="1" bottom="1" header="0.5" footer="0.5"/>
  <drawing xmlns:r="http://schemas.openxmlformats.org/officeDocument/2006/relationships" r:id="rId35"/>
</worksheet>
</file>

<file path=xl/worksheets/sheet6.xml><?xml version="1.0" encoding="utf-8"?>
<worksheet xmlns="http://schemas.openxmlformats.org/spreadsheetml/2006/main">
  <sheetPr>
    <outlinePr summaryBelow="1" summaryRight="1"/>
    <pageSetUpPr/>
  </sheetPr>
  <dimension ref="A1:V3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16" customWidth="1" min="3" max="3"/>
    <col width="7" customWidth="1" min="4" max="4"/>
    <col width="7" customWidth="1" min="5" max="5"/>
    <col width="30" customWidth="1" min="6" max="6"/>
    <col width="15" customWidth="1" min="7" max="7"/>
    <col width="9" customWidth="1" min="8" max="8"/>
    <col width="8" customWidth="1" min="9" max="9"/>
    <col width="9" customWidth="1" min="10" max="10"/>
    <col width="34" customWidth="1" min="11" max="11"/>
    <col width="30" customWidth="1" min="12" max="12"/>
    <col width="15" customWidth="1" min="13" max="13"/>
    <col width="9" customWidth="1" min="14" max="14"/>
    <col width="8" customWidth="1" min="15" max="15"/>
    <col width="9" customWidth="1" min="16" max="16"/>
    <col width="34" customWidth="1" min="17" max="17"/>
    <col width="55" customWidth="1" min="18" max="18"/>
    <col width="14" customWidth="1" min="19" max="19"/>
    <col width="24" customWidth="1" min="20" max="20"/>
    <col width="10" customWidth="1" min="21" max="21"/>
    <col width="13" customWidth="1" min="22" max="22"/>
  </cols>
  <sheetData>
    <row r="1">
      <c r="A1" s="1" t="inlineStr">
        <is>
          <t>山形県　地域公共交通計画・環境基本計画の終期一覧（2026年9月30日時点の調査）</t>
        </is>
      </c>
    </row>
    <row r="2">
      <c r="A2" s="10">
        <f>"営業判定の対象：終期 R"&amp;TGT_MIN&amp;"〜R"&amp;TGT_MAX&amp;"年度 →◎（着手済は△、期間不明は？）。終期セルの色：緑＝対象年度／橙＝その翌年度（次の候補）。対象年度は「集計・設定」シートのC4・C5のプルダウンで切替。"</f>
        <v/>
      </c>
    </row>
    <row r="3" ht="32" customHeight="1">
      <c r="A3" s="11" t="inlineStr">
        <is>
          <t>No</t>
        </is>
      </c>
      <c r="B3" s="11" t="inlineStr">
        <is>
          <t>市町村</t>
        </is>
      </c>
      <c r="C3" s="11" t="inlineStr">
        <is>
          <t>営業判定</t>
        </is>
      </c>
      <c r="D3" s="11" t="inlineStr">
        <is>
          <t>交通判定</t>
        </is>
      </c>
      <c r="E3" s="11" t="inlineStr">
        <is>
          <t>環境判定</t>
        </is>
      </c>
      <c r="F3" s="11" t="inlineStr">
        <is>
          <t>地域公共交通計画</t>
        </is>
      </c>
      <c r="G3" s="11" t="inlineStr">
        <is>
          <t>交通 計画期間</t>
        </is>
      </c>
      <c r="H3" s="11" t="inlineStr">
        <is>
          <t>交通 終期(令和年度)</t>
        </is>
      </c>
      <c r="I3" s="11" t="inlineStr">
        <is>
          <t>交通 確度</t>
        </is>
      </c>
      <c r="J3" s="11" t="inlineStr">
        <is>
          <t>交通 改定状況</t>
        </is>
      </c>
      <c r="K3" s="11" t="inlineStr">
        <is>
          <t>交通 計画リンク（エビデンス）</t>
        </is>
      </c>
      <c r="L3" s="11" t="inlineStr">
        <is>
          <t>環境基本計画</t>
        </is>
      </c>
      <c r="M3" s="11" t="inlineStr">
        <is>
          <t>環境 計画期間</t>
        </is>
      </c>
      <c r="N3" s="11" t="inlineStr">
        <is>
          <t>環境 終期(令和年度)</t>
        </is>
      </c>
      <c r="O3" s="11" t="inlineStr">
        <is>
          <t>環境 確度</t>
        </is>
      </c>
      <c r="P3" s="11" t="inlineStr">
        <is>
          <t>環境 改定状況</t>
        </is>
      </c>
      <c r="Q3" s="11" t="inlineStr">
        <is>
          <t>環境 計画リンク（エビデンス）</t>
        </is>
      </c>
      <c r="R3" s="11" t="inlineStr">
        <is>
          <t>注釈（改定作業の状況など）</t>
        </is>
      </c>
      <c r="S3" s="11" t="inlineStr">
        <is>
          <t>調査状況</t>
        </is>
      </c>
      <c r="T3" s="11" t="inlineStr">
        <is>
          <t>国交省一覧(R8.5末)</t>
        </is>
      </c>
      <c r="U3" s="11" t="inlineStr">
        <is>
          <t>営業メモ</t>
        </is>
      </c>
      <c r="V3" s="12" t="inlineStr">
        <is>
          <t>位置図</t>
        </is>
      </c>
    </row>
    <row r="4" ht="95" customHeight="1">
      <c r="A4" s="13" t="n">
        <v>1</v>
      </c>
      <c r="B4" s="13" t="inlineStr">
        <is>
          <t>山形市</t>
        </is>
      </c>
      <c r="C4" s="14">
        <f>IF(OR(D4="◎",E4="◎"),"◎ 営業",IF(OR(D4="△",E4="△"),"△ 着手済・要確認",IF(OR(D4="？",E4="？"),"？ 期間要確認","✕ 対象外")))</f>
        <v/>
      </c>
      <c r="D4" s="15">
        <f>IF(J4="計画なし","－",IF(J4="策定済","✕",IF(H4="","？",IF(AND(H4&gt;=TGT_MIN,H4&lt;=TGT_MAX),IF(J4="着手済","△","◎"),"✕"))))</f>
        <v/>
      </c>
      <c r="E4" s="15">
        <f>IF(P4="計画なし","－",IF(P4="策定済","✕",IF(N4="","？",IF(AND(N4&gt;=TGT_MIN,N4&lt;=TGT_MAX),IF(P4="着手済","△","◎"),"✕"))))</f>
        <v/>
      </c>
      <c r="F4" s="13" t="inlineStr">
        <is>
          <t>第2期山形市地域公共交通計画</t>
        </is>
      </c>
      <c r="G4" s="13" t="inlineStr">
        <is>
          <t>R8〜R12</t>
        </is>
      </c>
      <c r="H4" s="15" t="n">
        <v>12</v>
      </c>
      <c r="I4" s="15" t="inlineStr">
        <is>
          <t>確認済</t>
        </is>
      </c>
      <c r="J4" s="15" t="inlineStr">
        <is>
          <t>策定済</t>
        </is>
      </c>
      <c r="K4" s="16" t="inlineStr">
        <is>
          <t>https://www.city.yamagata-yamagata.lg.jp/_res/projects/default_project/_page_/001/002/654/keikaku2_honpen.pdf</t>
        </is>
      </c>
      <c r="L4" s="13" t="inlineStr">
        <is>
          <t>第4次山形市環境基本計画</t>
        </is>
      </c>
      <c r="M4" s="13" t="inlineStr">
        <is>
          <t>R3〜R12</t>
        </is>
      </c>
      <c r="N4" s="18" t="n">
        <v>12</v>
      </c>
      <c r="O4" s="15" t="inlineStr">
        <is>
          <t>推定</t>
        </is>
      </c>
      <c r="P4" s="15" t="inlineStr">
        <is>
          <t>未確認</t>
        </is>
      </c>
      <c r="Q4" s="16" t="inlineStr">
        <is>
          <t>https://www.city.yamagata-yamagata.lg.jp/shiseijoho/keikaku/1006993/1002366.html</t>
        </is>
      </c>
      <c r="R4" s="13" t="inlineStr">
        <is>
          <t>交通：第1期(R3.3策定)の後継として第2期をR8.3策定、計画期間R8.4〜R13.3。計画ページ https://www.city.yamagata-yamagata.lg.jp/shiseijoho/keikaku/1008370/1002654.html 。環境：第4次は令和12年度(2030)を目標年度とする10年計画（開始年度は推定）。</t>
        </is>
      </c>
      <c r="S4" s="17" t="inlineStr">
        <is>
          <t>調査済</t>
        </is>
      </c>
      <c r="T4" s="13" t="inlineStr">
        <is>
          <t>掲載</t>
        </is>
      </c>
    </row>
    <row r="5" ht="108" customHeight="1">
      <c r="A5" s="13" t="n">
        <v>2</v>
      </c>
      <c r="B5" s="13" t="inlineStr">
        <is>
          <t>米沢市</t>
        </is>
      </c>
      <c r="C5" s="14">
        <f>IF(OR(D5="◎",E5="◎"),"◎ 営業",IF(OR(D5="△",E5="△"),"△ 着手済・要確認",IF(OR(D5="？",E5="？"),"？ 期間要確認","✕ 対象外")))</f>
        <v/>
      </c>
      <c r="D5" s="15">
        <f>IF(J5="計画なし","－",IF(J5="策定済","✕",IF(H5="","？",IF(AND(H5&gt;=TGT_MIN,H5&lt;=TGT_MAX),IF(J5="着手済","△","◎"),"✕"))))</f>
        <v/>
      </c>
      <c r="E5" s="15">
        <f>IF(P5="計画なし","－",IF(P5="策定済","✕",IF(N5="","？",IF(AND(N5&gt;=TGT_MIN,N5&lt;=TGT_MAX),IF(P5="着手済","△","◎"),"✕"))))</f>
        <v/>
      </c>
      <c r="F5" s="13" t="inlineStr">
        <is>
          <t>米沢市地域公共交通計画</t>
        </is>
      </c>
      <c r="G5" s="13" t="inlineStr">
        <is>
          <t>R4〜R8</t>
        </is>
      </c>
      <c r="H5" s="15" t="n">
        <v>8</v>
      </c>
      <c r="I5" s="15" t="inlineStr">
        <is>
          <t>確認済</t>
        </is>
      </c>
      <c r="J5" s="15" t="inlineStr">
        <is>
          <t>未確認</t>
        </is>
      </c>
      <c r="K5" s="16" t="inlineStr">
        <is>
          <t>https://www.city.yonezawa.yamagata.jp/soshiki/2/1007/7/2367.html</t>
        </is>
      </c>
      <c r="L5" s="13" t="inlineStr">
        <is>
          <t>第4期米沢市環境基本計画</t>
        </is>
      </c>
      <c r="M5" s="13" t="inlineStr">
        <is>
          <t>R8〜不明</t>
        </is>
      </c>
      <c r="N5" s="18" t="n"/>
      <c r="O5" s="15" t="inlineStr">
        <is>
          <t>推定</t>
        </is>
      </c>
      <c r="P5" s="15" t="inlineStr">
        <is>
          <t>策定済</t>
        </is>
      </c>
      <c r="Q5" s="16" t="inlineStr">
        <is>
          <t>https://www.city.yonezawa.yamagata.jp/soshiki/3/kankyo/9_1/8300.html</t>
        </is>
      </c>
      <c r="R5" s="13" t="inlineStr">
        <is>
          <t>交通：R8年度終期のため次期計画策定が今年度中に必要だが、策定支援業務・パブコメ等は検索で未確認（要確認・営業優先度高）。環境：第3期(H28〜R7)の後継として第4期案をR7.11.14環境審議会で審議（資料 https://www.city.yonezawa.yamagata.jp/material/files/group/47/02_setumeisiryou.pdf ）、R8.3策定とみられる。第4期地球温暖化対策実行計画もパブコメ実施。</t>
        </is>
      </c>
      <c r="S5" s="17" t="inlineStr">
        <is>
          <t>調査済</t>
        </is>
      </c>
      <c r="T5" s="13" t="inlineStr">
        <is>
          <t>掲載</t>
        </is>
      </c>
    </row>
    <row r="6" ht="82" customHeight="1">
      <c r="A6" s="13" t="n">
        <v>3</v>
      </c>
      <c r="B6" s="13" t="inlineStr">
        <is>
          <t>鶴岡市</t>
        </is>
      </c>
      <c r="C6" s="14">
        <f>IF(OR(D6="◎",E6="◎"),"◎ 営業",IF(OR(D6="△",E6="△"),"△ 着手済・要確認",IF(OR(D6="？",E6="？"),"？ 期間要確認","✕ 対象外")))</f>
        <v/>
      </c>
      <c r="D6" s="15">
        <f>IF(J6="計画なし","－",IF(J6="策定済","✕",IF(H6="","？",IF(AND(H6&gt;=TGT_MIN,H6&lt;=TGT_MAX),IF(J6="着手済","△","◎"),"✕"))))</f>
        <v/>
      </c>
      <c r="E6" s="15">
        <f>IF(P6="計画なし","－",IF(P6="策定済","✕",IF(N6="","？",IF(AND(N6&gt;=TGT_MIN,N6&lt;=TGT_MAX),IF(P6="着手済","△","◎"),"✕"))))</f>
        <v/>
      </c>
      <c r="F6" s="13" t="inlineStr">
        <is>
          <t>鶴岡市地域公共交通計画（R08-12）</t>
        </is>
      </c>
      <c r="G6" s="13" t="inlineStr">
        <is>
          <t>R8〜R12</t>
        </is>
      </c>
      <c r="H6" s="15" t="n">
        <v>12</v>
      </c>
      <c r="I6" s="15" t="inlineStr">
        <is>
          <t>確認済</t>
        </is>
      </c>
      <c r="J6" s="15" t="inlineStr">
        <is>
          <t>策定済</t>
        </is>
      </c>
      <c r="K6" s="16" t="inlineStr">
        <is>
          <t>https://www.city.tsuruoka.lg.jp/seibi/tiikikoukyoukoutu/tiiki0120160419.files/R8.3honnpenn.pdf</t>
        </is>
      </c>
      <c r="L6" s="13" t="inlineStr">
        <is>
          <t>第2次鶴岡市環境基本計画</t>
        </is>
      </c>
      <c r="M6" s="13" t="inlineStr">
        <is>
          <t>R4〜R13</t>
        </is>
      </c>
      <c r="N6" s="18" t="n">
        <v>13</v>
      </c>
      <c r="O6" s="15" t="inlineStr">
        <is>
          <t>推定</t>
        </is>
      </c>
      <c r="P6" s="15" t="inlineStr">
        <is>
          <t>未確認</t>
        </is>
      </c>
      <c r="Q6" s="16" t="inlineStr">
        <is>
          <t>https://www.city.tsuruoka.lg.jp/seibi/kankyo/kihonkeikaku/dainizi_kankyoukihon.html</t>
        </is>
      </c>
      <c r="R6" s="13" t="inlineStr">
        <is>
          <t>交通：R7.6改定支援業務プロポーザル→R8.3策定（パブコメ結果 https://www.city.tsuruoka.lg.jp/shisei/koutyou/publiccomment/r07/tiiki0120260327.html ）。環境：第1次H24〜R3の後継、第2次はR4開始（期間は10年と推定）。</t>
        </is>
      </c>
      <c r="S6" s="17" t="inlineStr">
        <is>
          <t>調査済</t>
        </is>
      </c>
      <c r="T6" s="13" t="inlineStr">
        <is>
          <t>掲載</t>
        </is>
      </c>
    </row>
    <row r="7" ht="108" customHeight="1">
      <c r="A7" s="13" t="n">
        <v>4</v>
      </c>
      <c r="B7" s="13" t="inlineStr">
        <is>
          <t>酒田市</t>
        </is>
      </c>
      <c r="C7" s="14">
        <f>IF(OR(D7="◎",E7="◎"),"◎ 営業",IF(OR(D7="△",E7="△"),"△ 着手済・要確認",IF(OR(D7="？",E7="？"),"？ 期間要確認","✕ 対象外")))</f>
        <v/>
      </c>
      <c r="D7" s="15">
        <f>IF(J7="計画なし","－",IF(J7="策定済","✕",IF(H7="","？",IF(AND(H7&gt;=TGT_MIN,H7&lt;=TGT_MAX),IF(J7="着手済","△","◎"),"✕"))))</f>
        <v/>
      </c>
      <c r="E7" s="15">
        <f>IF(P7="計画なし","－",IF(P7="策定済","✕",IF(N7="","？",IF(AND(N7&gt;=TGT_MIN,N7&lt;=TGT_MAX),IF(P7="着手済","△","◎"),"✕"))))</f>
        <v/>
      </c>
      <c r="F7" s="13" t="inlineStr">
        <is>
          <t>酒田市地域公共交通計画</t>
        </is>
      </c>
      <c r="G7" s="13" t="inlineStr">
        <is>
          <t>R3〜R8（延長）</t>
        </is>
      </c>
      <c r="H7" s="18" t="n">
        <v>8</v>
      </c>
      <c r="I7" s="15" t="inlineStr">
        <is>
          <t>推定</t>
        </is>
      </c>
      <c r="J7" s="15" t="inlineStr">
        <is>
          <t>着手済</t>
        </is>
      </c>
      <c r="K7" s="16" t="inlineStr">
        <is>
          <t>https://www.city.sakata.lg.jp/shisei/shisakukeikaku/kikaku/chiikokyokotsumo/trafficplan2021.html</t>
        </is>
      </c>
      <c r="L7" s="13" t="inlineStr">
        <is>
          <t>第3次酒田市環境基本計画</t>
        </is>
      </c>
      <c r="M7" s="13" t="inlineStr">
        <is>
          <t>R8〜不明</t>
        </is>
      </c>
      <c r="N7" s="18" t="n"/>
      <c r="O7" s="15" t="inlineStr">
        <is>
          <t>推定</t>
        </is>
      </c>
      <c r="P7" s="15" t="inlineStr">
        <is>
          <t>策定済</t>
        </is>
      </c>
      <c r="Q7" s="16" t="inlineStr">
        <is>
          <t>https://www.city.sakata.lg.jp/shisei/shisakukeikaku/shimin/kankyokihonkeikaku/kankyoplan03.files/kankyoplan3-data.pdf</t>
        </is>
      </c>
      <c r="R7" s="13" t="inlineStr">
        <is>
          <t>交通：R3.2策定の計画(R3〜R7)。市サイトに『次期計画として令和9〜13年度を計画期間とする新計画』の記載があり、現計画はR8まで延長し次期計画を策定中とみられる（要確認）。計画一覧 https://www.city.sakata.lg.jp/shisei/shisakukeikaku/kikaku/chiikokyokotsumo/index.html 。環境：第3次をR8.3策定（資料編で確認、期間未確認）。</t>
        </is>
      </c>
      <c r="S7" s="17" t="inlineStr">
        <is>
          <t>調査済</t>
        </is>
      </c>
      <c r="T7" s="13" t="inlineStr">
        <is>
          <t>掲載</t>
        </is>
      </c>
    </row>
    <row r="8" ht="355" customHeight="1">
      <c r="A8" s="13" t="n">
        <v>5</v>
      </c>
      <c r="B8" s="13" t="inlineStr">
        <is>
          <t>新庄市</t>
        </is>
      </c>
      <c r="C8" s="14">
        <f>IF(OR(D8="◎",E8="◎"),"◎ 営業",IF(OR(D8="△",E8="△"),"△ 着手済・要確認",IF(OR(D8="？",E8="？"),"？ 期間要確認","✕ 対象外")))</f>
        <v/>
      </c>
      <c r="D8" s="15">
        <f>IF(J8="計画なし","－",IF(J8="策定済","✕",IF(H8="","？",IF(AND(H8&gt;=TGT_MIN,H8&lt;=TGT_MAX),IF(J8="着手済","△","◎"),"✕"))))</f>
        <v/>
      </c>
      <c r="E8" s="15">
        <f>IF(P8="計画なし","－",IF(P8="策定済","✕",IF(N8="","？",IF(AND(N8&gt;=TGT_MIN,N8&lt;=TGT_MAX),IF(P8="着手済","△","◎"),"✕"))))</f>
        <v/>
      </c>
      <c r="F8" s="13" t="inlineStr">
        <is>
          <t>山形県地域公共交通計画（県・市町村共同、R8.3.27策定）</t>
        </is>
      </c>
      <c r="G8" s="13" t="inlineStr">
        <is>
          <t>R8〜R12</t>
        </is>
      </c>
      <c r="H8" s="15" t="n">
        <v>12</v>
      </c>
      <c r="I8" s="15" t="inlineStr">
        <is>
          <t>確認済</t>
        </is>
      </c>
      <c r="J8" s="15" t="inlineStr">
        <is>
          <t>策定済</t>
        </is>
      </c>
      <c r="K8" s="16" t="inlineStr">
        <is>
          <t>https://www.pref.yamagata.jp/documents/50579/keikaku_honpen.pdf</t>
        </is>
      </c>
      <c r="L8" s="13" t="inlineStr">
        <is>
          <t>第4次新庄市環境基本計画</t>
        </is>
      </c>
      <c r="M8" s="13" t="inlineStr">
        <is>
          <t>R3〜R12</t>
        </is>
      </c>
      <c r="N8" s="15" t="n">
        <v>12</v>
      </c>
      <c r="O8" s="15" t="inlineStr">
        <is>
          <t>確認済</t>
        </is>
      </c>
      <c r="P8" s="15" t="inlineStr">
        <is>
          <t>未確認</t>
        </is>
      </c>
      <c r="Q8" s="16" t="inlineStr">
        <is>
          <t>http://www.city.shinjo.yamagata.jp/s008/170/010/kankyoukihonkeikakuno4.pdf</t>
        </is>
      </c>
      <c r="R8" s="13" t="inlineStr">
        <is>
          <t>交通：市単独の地域公共交通計画は検索で見当たらず。県計画の最上地域部会で最上管内8市町村の公共交通再編を検討中（R7.11資料 https://www.pref.yamagata.jp/documents/47862/20251125shiryou2-2.pdf ）。山形県地域公共交通計画（前計画R3〜R7）は市町村の利便増進実施計画等を内包する県全域計画。次期計画はR8.2パブコメ（https://www200.pref.yamagata.jp/020057/keikakupabukomepress2.html ）を経てR8.3.27策定（期間は未確認、R8開始）。 【追加調査 2026-10】交通(2026-10調査)：市単独の「新庄市地域公共交通計画」は検索で見当たらず。新庄市の地域内フィーダー系統（まちなか循環線）は山形県地域公共交通計画に位置付け（https://www.pref.yamagata.jp/documents/22689/05_shinjo.pdf ）。国交省一覧の「単独・期間満了」は前県計画（R3〜R7、市町村共同作成）を指す可能性が高い。次期県計画は計画期間 令和8〜12年度（本編 https://www.pref.yamagata.jp/documents/50579/keikaku_honpen.pdf 、概要 https://www.pref.yamagata.jp/documents/50579/keikaku_gaiyou.pdf 、策定業務仕様書 https://www300.pref.yamagata.jp/documents/45835/02_shiyousyo.pdf ）。県全域＋全市町村が対象、4地域ブロック（最上ブロック）構成。 根拠: 山形県地域公共交通計画（本編）… 計画期間 令和8～12年度（検索結果本文）</t>
        </is>
      </c>
      <c r="S8" s="17" t="inlineStr">
        <is>
          <t>調査済</t>
        </is>
      </c>
      <c r="T8" s="19" t="inlineStr">
        <is>
          <t>掲載／期間満了</t>
        </is>
      </c>
    </row>
    <row r="9" ht="160" customHeight="1">
      <c r="A9" s="13" t="n">
        <v>6</v>
      </c>
      <c r="B9" s="13" t="inlineStr">
        <is>
          <t>寒河江市</t>
        </is>
      </c>
      <c r="C9" s="14">
        <f>IF(OR(D9="◎",E9="◎"),"◎ 営業",IF(OR(D9="△",E9="△"),"△ 着手済・要確認",IF(OR(D9="？",E9="？"),"？ 期間要確認","✕ 対象外")))</f>
        <v/>
      </c>
      <c r="D9" s="15">
        <f>IF(J9="計画なし","－",IF(J9="策定済","✕",IF(H9="","？",IF(AND(H9&gt;=TGT_MIN,H9&lt;=TGT_MAX),IF(J9="着手済","△","◎"),"✕"))))</f>
        <v/>
      </c>
      <c r="E9" s="15">
        <f>IF(P9="計画なし","－",IF(P9="策定済","✕",IF(N9="","？",IF(AND(N9&gt;=TGT_MIN,N9&lt;=TGT_MAX),IF(P9="着手済","△","◎"),"✕"))))</f>
        <v/>
      </c>
      <c r="F9" s="13" t="inlineStr">
        <is>
          <t>寒河江市生活交通ネットワーク計画（法定計画か不明）</t>
        </is>
      </c>
      <c r="G9" s="13" t="inlineStr">
        <is>
          <t>不明</t>
        </is>
      </c>
      <c r="H9" s="15" t="n"/>
      <c r="I9" s="15" t="inlineStr">
        <is>
          <t>不明</t>
        </is>
      </c>
      <c r="J9" s="15" t="inlineStr">
        <is>
          <t>未確認</t>
        </is>
      </c>
      <c r="K9" s="16" t="inlineStr">
        <is>
          <t>https://www.city.sagae.yamagata.jp/shisei/keikaku/toshikankyokeikaku/koutsu_net_sakutei.html</t>
        </is>
      </c>
      <c r="L9" s="13" t="inlineStr">
        <is>
          <t>寒河江市環境基本計画（R5.3改定）</t>
        </is>
      </c>
      <c r="M9" s="13" t="inlineStr">
        <is>
          <t>R5〜R14（10年間）</t>
        </is>
      </c>
      <c r="N9" s="15" t="n">
        <v>14</v>
      </c>
      <c r="O9" s="15" t="inlineStr">
        <is>
          <t>確認済</t>
        </is>
      </c>
      <c r="P9" s="15" t="inlineStr">
        <is>
          <t>未確認</t>
        </is>
      </c>
      <c r="Q9" s="16" t="inlineStr">
        <is>
          <t>https://www.city.sagae.yamagata.jp/shisei/keikaku/toshikankyokeikaku/kankyokeikaku.html</t>
        </is>
      </c>
      <c r="R9" s="13" t="inlineStr">
        <is>
          <t>交通：法定の地域公共交通計画は見当たらず、市の生活交通ネットワーク計画と県計画（山形県地域公共交通計画（県・市町村共同、次期計画R8.3.27策定））で対応。環境：R5.3改定、期間は検索で確認できず。 【追加調査 2026-10】環境：R5.3改定版の計画期間は2023（R5）〜2032（R14）年度の10年間。旧計画（H26〜R5）を1年前倒しで改定（R4ゼロカーボンシティ宣言を受け）。計画ページ https://www.city.sagae.yamagata.jp/shisei/keikaku/toshikankyokeikaku/kankyokeikaku.html 。 根拠: 計画期間は令和5年度から令和14年度までの10年間（前計画 平成26年度〜令和5年度を1年前倒しで改定）</t>
        </is>
      </c>
      <c r="S9" s="17" t="inlineStr">
        <is>
          <t>調査済</t>
        </is>
      </c>
      <c r="T9" s="19" t="inlineStr">
        <is>
          <t>未掲載【当方は計画あり】</t>
        </is>
      </c>
    </row>
    <row r="10" ht="108" customHeight="1">
      <c r="A10" s="13" t="n">
        <v>7</v>
      </c>
      <c r="B10" s="13" t="inlineStr">
        <is>
          <t>上山市</t>
        </is>
      </c>
      <c r="C10" s="14">
        <f>IF(OR(D10="◎",E10="◎"),"◎ 営業",IF(OR(D10="△",E10="△"),"△ 着手済・要確認",IF(OR(D10="？",E10="？"),"？ 期間要確認","✕ 対象外")))</f>
        <v/>
      </c>
      <c r="D10" s="15">
        <f>IF(J10="計画なし","－",IF(J10="策定済","✕",IF(H10="","？",IF(AND(H10&gt;=TGT_MIN,H10&lt;=TGT_MAX),IF(J10="着手済","△","◎"),"✕"))))</f>
        <v/>
      </c>
      <c r="E10" s="15">
        <f>IF(P10="計画なし","－",IF(P10="策定済","✕",IF(N10="","？",IF(AND(N10&gt;=TGT_MIN,N10&lt;=TGT_MAX),IF(P10="着手済","△","◎"),"✕"))))</f>
        <v/>
      </c>
      <c r="F10" s="13" t="inlineStr">
        <is>
          <t>山形県地域公共交通計画（県・市町村共同、次期計画R8.3.27策定）</t>
        </is>
      </c>
      <c r="G10" s="13" t="inlineStr">
        <is>
          <t>R8〜不明</t>
        </is>
      </c>
      <c r="H10" s="18" t="n"/>
      <c r="I10" s="15" t="inlineStr">
        <is>
          <t>推定</t>
        </is>
      </c>
      <c r="J10" s="15" t="inlineStr">
        <is>
          <t>策定済</t>
        </is>
      </c>
      <c r="K10" s="16" t="inlineStr">
        <is>
          <t>https://www.pref.yamagata.jp/020057/kurashi/kendo/kotsuseisaku/ykotsu_kasseikakyougikai.html</t>
        </is>
      </c>
      <c r="L10" s="13" t="inlineStr">
        <is>
          <t>第3期上山市快適環境基本計画</t>
        </is>
      </c>
      <c r="M10" s="13" t="inlineStr">
        <is>
          <t>R6〜R12</t>
        </is>
      </c>
      <c r="N10" s="15" t="n">
        <v>12</v>
      </c>
      <c r="O10" s="15" t="inlineStr">
        <is>
          <t>確認済</t>
        </is>
      </c>
      <c r="P10" s="15" t="inlineStr">
        <is>
          <t>未確認</t>
        </is>
      </c>
      <c r="Q10" s="16" t="inlineStr">
        <is>
          <t>https://www.city.kaminoyama.yamagata.jp/soshiki/6/kaitekikankyou-gaiyou.html</t>
        </is>
      </c>
      <c r="R10" s="13" t="inlineStr">
        <is>
          <t>交通：市単独の地域公共交通計画は検索で見当たらず（上山市地域公共交通会議のみ）。山形県地域公共交通計画（前計画R3〜R7）は市町村の利便増進実施計画等を内包する県全域計画。次期計画はR8.2パブコメ（https://www200.pref.yamagata.jp/020057/keikakupabukomepress2.html ）を経てR8.3.27策定（期間は未確認、R8開始）。 環境：R6.4〜R13.3の8年間（第8次振興計画に合わせる）。</t>
        </is>
      </c>
      <c r="S10" s="17" t="inlineStr">
        <is>
          <t>調査済</t>
        </is>
      </c>
      <c r="T10" s="19" t="inlineStr">
        <is>
          <t>未掲載【当方は計画あり】</t>
        </is>
      </c>
    </row>
    <row r="11" ht="199" customHeight="1">
      <c r="A11" s="13" t="n">
        <v>8</v>
      </c>
      <c r="B11" s="13" t="inlineStr">
        <is>
          <t>村山市</t>
        </is>
      </c>
      <c r="C11" s="14">
        <f>IF(OR(D11="◎",E11="◎"),"◎ 営業",IF(OR(D11="△",E11="△"),"△ 着手済・要確認",IF(OR(D11="？",E11="？"),"？ 期間要確認","✕ 対象外")))</f>
        <v/>
      </c>
      <c r="D11" s="15">
        <f>IF(J11="計画なし","－",IF(J11="策定済","✕",IF(H11="","？",IF(AND(H11&gt;=TGT_MIN,H11&lt;=TGT_MAX),IF(J11="着手済","△","◎"),"✕"))))</f>
        <v/>
      </c>
      <c r="E11" s="15">
        <f>IF(P11="計画なし","－",IF(P11="策定済","✕",IF(N11="","？",IF(AND(N11&gt;=TGT_MIN,N11&lt;=TGT_MAX),IF(P11="着手済","△","◎"),"✕"))))</f>
        <v/>
      </c>
      <c r="F11" s="13" t="inlineStr">
        <is>
          <t>山形県地域公共交通計画（県・市町村共同、次期計画R8.3.27策定）</t>
        </is>
      </c>
      <c r="G11" s="13" t="inlineStr">
        <is>
          <t>R8〜不明</t>
        </is>
      </c>
      <c r="H11" s="18" t="n"/>
      <c r="I11" s="15" t="inlineStr">
        <is>
          <t>推定</t>
        </is>
      </c>
      <c r="J11" s="15" t="inlineStr">
        <is>
          <t>策定済</t>
        </is>
      </c>
      <c r="K11" s="16" t="inlineStr">
        <is>
          <t>https://www.pref.yamagata.jp/020057/kurashi/kendo/kotsuseisaku/ykotsu_kasseikakyougikai.html</t>
        </is>
      </c>
      <c r="L11" s="13" t="inlineStr">
        <is>
          <t>村山市環境基本計画（第２次）</t>
        </is>
      </c>
      <c r="M11" s="13" t="inlineStr">
        <is>
          <t>H30〜R9</t>
        </is>
      </c>
      <c r="N11" s="15" t="n">
        <v>9</v>
      </c>
      <c r="O11" s="15" t="inlineStr">
        <is>
          <t>確認済</t>
        </is>
      </c>
      <c r="P11" s="15" t="inlineStr">
        <is>
          <t>未確認</t>
        </is>
      </c>
      <c r="Q11" s="16" t="inlineStr">
        <is>
          <t>https://www.city.murayama.lg.jp/kurashi/shizen/kankyohozen/kankyoukihon.files/kankyou-2.pdf</t>
        </is>
      </c>
      <c r="R11" s="13" t="inlineStr">
        <is>
          <t>環境：H30〜R9（2027）の10年計画で終期R9。次期（第3次）策定の着手は未確認（R8〜R9に着手見込み・営業対象）。交通：市単独計画は見当たらず（市営バス・乗合タクシー運行）。山形県地域公共交通計画（前計画R3〜R7）は市町村の利便増進実施計画等を内包する県全域計画。次期計画はR8.2パブコメ（https://www200.pref.yamagata.jp/020057/keikakupabukomepress2.html ）を経てR8.3.27策定（期間は未確認、R8開始）。 【ファクトチェック 2026-10-01: 正しい】確認期間: H30〜R9（平成30年度〜平成39年度）／次期: 確認できず（市サイト内で第3次計画・アンケート等の情報見当たらず）／根拠: https://www.city.murayama.lg.jp/kurashi/shizen/kankyohozen/kankyoukihon.files/kankyou-2.pdf</t>
        </is>
      </c>
      <c r="S11" s="17" t="inlineStr">
        <is>
          <t>調査済</t>
        </is>
      </c>
      <c r="T11" s="19" t="inlineStr">
        <is>
          <t>未掲載【当方は計画あり】</t>
        </is>
      </c>
      <c r="U11" s="21" t="inlineStr">
        <is>
          <t>→メモ</t>
        </is>
      </c>
    </row>
    <row r="12" ht="95" customHeight="1">
      <c r="A12" s="13" t="n">
        <v>9</v>
      </c>
      <c r="B12" s="13" t="inlineStr">
        <is>
          <t>長井市</t>
        </is>
      </c>
      <c r="C12" s="14">
        <f>IF(OR(D12="◎",E12="◎"),"◎ 営業",IF(OR(D12="△",E12="△"),"△ 着手済・要確認",IF(OR(D12="？",E12="？"),"？ 期間要確認","✕ 対象外")))</f>
        <v/>
      </c>
      <c r="D12" s="15">
        <f>IF(J12="計画なし","－",IF(J12="策定済","✕",IF(H12="","？",IF(AND(H12&gt;=TGT_MIN,H12&lt;=TGT_MAX),IF(J12="着手済","△","◎"),"✕"))))</f>
        <v/>
      </c>
      <c r="E12" s="15">
        <f>IF(P12="計画なし","－",IF(P12="策定済","✕",IF(N12="","？",IF(AND(N12&gt;=TGT_MIN,N12&lt;=TGT_MAX),IF(P12="着手済","△","◎"),"✕"))))</f>
        <v/>
      </c>
      <c r="F12" s="13" t="inlineStr">
        <is>
          <t>長井市地域公共交通計画（案）</t>
        </is>
      </c>
      <c r="G12" s="13" t="inlineStr">
        <is>
          <t>不明</t>
        </is>
      </c>
      <c r="H12" s="15" t="n"/>
      <c r="I12" s="15" t="inlineStr">
        <is>
          <t>不明</t>
        </is>
      </c>
      <c r="J12" s="15" t="inlineStr">
        <is>
          <t>着手済</t>
        </is>
      </c>
      <c r="K12" s="16" t="inlineStr">
        <is>
          <t>https://www.city.nagai.yamagata.jp/kurashi_tetsuzuki/kokyokotsu/1/15982.html</t>
        </is>
      </c>
      <c r="L12" s="13" t="inlineStr">
        <is>
          <t>第4次長井市環境基本計画</t>
        </is>
      </c>
      <c r="M12" s="13" t="inlineStr">
        <is>
          <t>R6〜R15</t>
        </is>
      </c>
      <c r="N12" s="15" t="n">
        <v>15</v>
      </c>
      <c r="O12" s="15" t="inlineStr">
        <is>
          <t>確認済</t>
        </is>
      </c>
      <c r="P12" s="15" t="inlineStr">
        <is>
          <t>未確認</t>
        </is>
      </c>
      <c r="Q12" s="16" t="inlineStr">
        <is>
          <t>https://www.city.nagai.yamagata.jp/soshiki/sougoseisaku/106/205/6/sisakukeikaku/13731.html</t>
        </is>
      </c>
      <c r="R12" s="13" t="inlineStr">
        <is>
          <t>交通：これまでは県計画内の利便増進実施計画（長井市版、R3〜R7）で対応。市独自の地域公共交通計画（案）のパブコメをR8.3.12〜3.25に実施、策定完了・期間は未確認。R7交通空白解消緊急対策事業調査検討業務プロポーザルあり https://www.city.nagai.yamagata.jp/soshiki/chiikidukuri/105/201/1/15228.html 。</t>
        </is>
      </c>
      <c r="S12" s="17" t="inlineStr">
        <is>
          <t>調査済</t>
        </is>
      </c>
      <c r="T12" s="13" t="inlineStr">
        <is>
          <t>掲載（広域：フラワー長井線沿線）</t>
        </is>
      </c>
    </row>
    <row r="13" ht="95" customHeight="1">
      <c r="A13" s="13" t="n">
        <v>10</v>
      </c>
      <c r="B13" s="13" t="inlineStr">
        <is>
          <t>天童市</t>
        </is>
      </c>
      <c r="C13" s="14">
        <f>IF(OR(D13="◎",E13="◎"),"◎ 営業",IF(OR(D13="△",E13="△"),"△ 着手済・要確認",IF(OR(D13="？",E13="？"),"？ 期間要確認","✕ 対象外")))</f>
        <v/>
      </c>
      <c r="D13" s="15">
        <f>IF(J13="計画なし","－",IF(J13="策定済","✕",IF(H13="","？",IF(AND(H13&gt;=TGT_MIN,H13&lt;=TGT_MAX),IF(J13="着手済","△","◎"),"✕"))))</f>
        <v/>
      </c>
      <c r="E13" s="15">
        <f>IF(P13="計画なし","－",IF(P13="策定済","✕",IF(N13="","？",IF(AND(N13&gt;=TGT_MIN,N13&lt;=TGT_MAX),IF(P13="着手済","△","◎"),"✕"))))</f>
        <v/>
      </c>
      <c r="F13" s="13" t="inlineStr">
        <is>
          <t>山形県地域公共交通計画（県・市町村共同、次期計画R8.3.27策定）</t>
        </is>
      </c>
      <c r="G13" s="13" t="inlineStr">
        <is>
          <t>R8〜不明</t>
        </is>
      </c>
      <c r="H13" s="18" t="n"/>
      <c r="I13" s="15" t="inlineStr">
        <is>
          <t>推定</t>
        </is>
      </c>
      <c r="J13" s="15" t="inlineStr">
        <is>
          <t>策定済</t>
        </is>
      </c>
      <c r="K13" s="16" t="inlineStr">
        <is>
          <t>https://www.pref.yamagata.jp/020057/kurashi/kendo/kotsuseisaku/ykotsu_kasseikakyougikai.html</t>
        </is>
      </c>
      <c r="L13" s="13" t="inlineStr">
        <is>
          <t>第三次天童市環境基本計画</t>
        </is>
      </c>
      <c r="M13" s="13" t="inlineStr">
        <is>
          <t>R4〜R13</t>
        </is>
      </c>
      <c r="N13" s="15" t="n">
        <v>13</v>
      </c>
      <c r="O13" s="15" t="inlineStr">
        <is>
          <t>確認済</t>
        </is>
      </c>
      <c r="P13" s="15" t="inlineStr">
        <is>
          <t>未確認</t>
        </is>
      </c>
      <c r="Q13" s="16" t="inlineStr">
        <is>
          <t>https://www.city.tendo.yamagata.jp/municipal/shisaku/kannkyoukihonn.html</t>
        </is>
      </c>
      <c r="R13" s="13" t="inlineStr">
        <is>
          <t>交通：市単独の地域公共交通計画は検索で見当たらず（地域公共交通会議で市民バス等を協議）。山形県地域公共交通計画（前計画R3〜R7）は市町村の利便増進実施計画等を内包する県全域計画。次期計画はR8.2パブコメ（https://www200.pref.yamagata.jp/020057/keikakupabukomepress2.html ）を経てR8.3.27策定（期間は未確認、R8開始）。</t>
        </is>
      </c>
      <c r="S13" s="17" t="inlineStr">
        <is>
          <t>調査済</t>
        </is>
      </c>
      <c r="T13" s="19" t="inlineStr">
        <is>
          <t>未掲載【当方は計画あり】</t>
        </is>
      </c>
    </row>
    <row r="14" ht="238" customHeight="1">
      <c r="A14" s="13" t="n">
        <v>11</v>
      </c>
      <c r="B14" s="13" t="inlineStr">
        <is>
          <t>東根市</t>
        </is>
      </c>
      <c r="C14" s="14">
        <f>IF(OR(D14="◎",E14="◎"),"◎ 営業",IF(OR(D14="△",E14="△"),"△ 着手済・要確認",IF(OR(D14="？",E14="？"),"？ 期間要確認","✕ 対象外")))</f>
        <v/>
      </c>
      <c r="D14" s="15">
        <f>IF(J14="計画なし","－",IF(J14="策定済","✕",IF(H14="","？",IF(AND(H14&gt;=TGT_MIN,H14&lt;=TGT_MAX),IF(J14="着手済","△","◎"),"✕"))))</f>
        <v/>
      </c>
      <c r="E14" s="15">
        <f>IF(P14="計画なし","－",IF(P14="策定済","✕",IF(N14="","？",IF(AND(N14&gt;=TGT_MIN,N14&lt;=TGT_MAX),IF(P14="着手済","△","◎"),"✕"))))</f>
        <v/>
      </c>
      <c r="F14" s="13" t="inlineStr">
        <is>
          <t>山形県地域公共交通計画（県・市町村共同、次期計画R8.3.27策定）</t>
        </is>
      </c>
      <c r="G14" s="13" t="inlineStr">
        <is>
          <t>R8〜不明</t>
        </is>
      </c>
      <c r="H14" s="18" t="n"/>
      <c r="I14" s="15" t="inlineStr">
        <is>
          <t>推定</t>
        </is>
      </c>
      <c r="J14" s="15" t="inlineStr">
        <is>
          <t>策定済</t>
        </is>
      </c>
      <c r="K14" s="16" t="inlineStr">
        <is>
          <t>https://www.pref.yamagata.jp/020057/kurashi/kendo/kotsuseisaku/ykotsu_kasseikakyougikai.html</t>
        </is>
      </c>
      <c r="L14" s="13" t="inlineStr">
        <is>
          <t>第３次東根市大けやき環境基本計画</t>
        </is>
      </c>
      <c r="M14" s="13" t="inlineStr">
        <is>
          <t>R5〜R14（10年間）</t>
        </is>
      </c>
      <c r="N14" s="15" t="n">
        <v>14</v>
      </c>
      <c r="O14" s="15" t="inlineStr">
        <is>
          <t>確認済</t>
        </is>
      </c>
      <c r="P14" s="15" t="inlineStr">
        <is>
          <t>未確認</t>
        </is>
      </c>
      <c r="Q14" s="16" t="inlineStr">
        <is>
          <t>https://www.city.higashine.yamagata.jp/section_list/section008/seikatsukankyo-keikaku/169</t>
        </is>
      </c>
      <c r="R14" s="13" t="inlineStr">
        <is>
          <t>交通：市単独の地域公共交通計画は見当たらず（市民バス運行、県計画を踏まえる）。山形県地域公共交通計画（前計画R3〜R7）は市町村の利便増進実施計画等を内包する県全域計画。次期計画はR8.2パブコメ（https://www200.pref.yamagata.jp/020057/keikakupabukomepress2.html ）を経てR8.3.27策定（期間は未確認、R8開始）。 環境：前計画H25〜R4の後継としてR4年度に第3次策定（期間は未確認、R5開始と推定）。 【追加調査 2026-10】環境：第3次東根市大けやき環境基本計画はR4年度策定、計画期間R5〜R14（2023〜2032年度）の10年間。前計画（改訂版）はH25〜R4。計画ページ https://www.city.higashine.yamagata.jp/section_list/section008/seikatsukankyo-keikaku/169 （本編・概要版PDF掲載）。 根拠: The third version covers the period from R5 to R14 (fiscal year 2023 to fiscal year 2032)</t>
        </is>
      </c>
      <c r="S14" s="17" t="inlineStr">
        <is>
          <t>調査済</t>
        </is>
      </c>
      <c r="T14" s="19" t="inlineStr">
        <is>
          <t>未掲載【当方は計画あり】</t>
        </is>
      </c>
    </row>
    <row r="15" ht="95" customHeight="1">
      <c r="A15" s="13" t="n">
        <v>12</v>
      </c>
      <c r="B15" s="13" t="inlineStr">
        <is>
          <t>尾花沢市</t>
        </is>
      </c>
      <c r="C15" s="14">
        <f>IF(OR(D15="◎",E15="◎"),"◎ 営業",IF(OR(D15="△",E15="△"),"△ 着手済・要確認",IF(OR(D15="？",E15="？"),"？ 期間要確認","✕ 対象外")))</f>
        <v/>
      </c>
      <c r="D15" s="15">
        <f>IF(J15="計画なし","－",IF(J15="策定済","✕",IF(H15="","？",IF(AND(H15&gt;=TGT_MIN,H15&lt;=TGT_MAX),IF(J15="着手済","△","◎"),"✕"))))</f>
        <v/>
      </c>
      <c r="E15" s="15">
        <f>IF(P15="計画なし","－",IF(P15="策定済","✕",IF(N15="","？",IF(AND(N15&gt;=TGT_MIN,N15&lt;=TGT_MAX),IF(P15="着手済","△","◎"),"✕"))))</f>
        <v/>
      </c>
      <c r="F15" s="13" t="inlineStr">
        <is>
          <t>山形県地域公共交通計画（県・市町村共同、次期計画R8.3.27策定）</t>
        </is>
      </c>
      <c r="G15" s="13" t="inlineStr">
        <is>
          <t>R8〜不明</t>
        </is>
      </c>
      <c r="H15" s="18" t="n"/>
      <c r="I15" s="15" t="inlineStr">
        <is>
          <t>推定</t>
        </is>
      </c>
      <c r="J15" s="15" t="inlineStr">
        <is>
          <t>策定済</t>
        </is>
      </c>
      <c r="K15" s="16" t="inlineStr">
        <is>
          <t>https://www.pref.yamagata.jp/020057/kurashi/kendo/kotsuseisaku/ykotsu_kasseikakyougikai.html</t>
        </is>
      </c>
      <c r="L15" s="13" t="inlineStr">
        <is>
          <t>尾花沢市環境基本計画（令和4年〜令和13年）</t>
        </is>
      </c>
      <c r="M15" s="13" t="inlineStr">
        <is>
          <t>R4〜R13</t>
        </is>
      </c>
      <c r="N15" s="15" t="n">
        <v>13</v>
      </c>
      <c r="O15" s="15" t="inlineStr">
        <is>
          <t>確認済</t>
        </is>
      </c>
      <c r="P15" s="15" t="inlineStr">
        <is>
          <t>未確認</t>
        </is>
      </c>
      <c r="Q15" s="16" t="inlineStr">
        <is>
          <t>https://www.city.obanazawa.yamagata.jp/kurashi/kankyo/kankyo-shisaku/715</t>
        </is>
      </c>
      <c r="R15" s="13" t="inlineStr">
        <is>
          <t>交通：市単独の地域公共交通計画は見当たらず。R7.10から一部路線バス休止・AIデマンド交通へ移行。山形県地域公共交通計画（前計画R3〜R7）は市町村の利便増進実施計画等を内包する県全域計画。次期計画はR8.2パブコメ（https://www200.pref.yamagata.jp/020057/keikakupabukomepress2.html ）を経てR8.3.27策定（期間は未確認、R8開始）。</t>
        </is>
      </c>
      <c r="S15" s="17" t="inlineStr">
        <is>
          <t>調査済</t>
        </is>
      </c>
      <c r="T15" s="19" t="inlineStr">
        <is>
          <t>未掲載【当方は計画あり】</t>
        </is>
      </c>
    </row>
    <row r="16" ht="147" customHeight="1">
      <c r="A16" s="13" t="n">
        <v>13</v>
      </c>
      <c r="B16" s="13" t="inlineStr">
        <is>
          <t>南陽市</t>
        </is>
      </c>
      <c r="C16" s="14">
        <f>IF(OR(D16="◎",E16="◎"),"◎ 営業",IF(OR(D16="△",E16="△"),"△ 着手済・要確認",IF(OR(D16="？",E16="？"),"？ 期間要確認","✕ 対象外")))</f>
        <v/>
      </c>
      <c r="D16" s="15">
        <f>IF(J16="計画なし","－",IF(J16="策定済","✕",IF(H16="","？",IF(AND(H16&gt;=TGT_MIN,H16&lt;=TGT_MAX),IF(J16="着手済","△","◎"),"✕"))))</f>
        <v/>
      </c>
      <c r="E16" s="15">
        <f>IF(P16="計画なし","－",IF(P16="策定済","✕",IF(N16="","？",IF(AND(N16&gt;=TGT_MIN,N16&lt;=TGT_MAX),IF(P16="着手済","△","◎"),"✕"))))</f>
        <v/>
      </c>
      <c r="F16" s="13" t="inlineStr">
        <is>
          <t>南陽市地域公共交通計画（案）</t>
        </is>
      </c>
      <c r="G16" s="13" t="inlineStr">
        <is>
          <t>不明</t>
        </is>
      </c>
      <c r="H16" s="15" t="n"/>
      <c r="I16" s="15" t="inlineStr">
        <is>
          <t>不明</t>
        </is>
      </c>
      <c r="J16" s="15" t="inlineStr">
        <is>
          <t>着手済</t>
        </is>
      </c>
      <c r="K16" s="16" t="inlineStr">
        <is>
          <t>http://www.city.nanyo.yamagata.jp/kikakusuishin/6356</t>
        </is>
      </c>
      <c r="L16" s="13" t="n"/>
      <c r="M16" s="13" t="inlineStr">
        <is>
          <t>不明</t>
        </is>
      </c>
      <c r="N16" s="15" t="n"/>
      <c r="O16" s="15" t="inlineStr">
        <is>
          <t>不明</t>
        </is>
      </c>
      <c r="P16" s="15" t="inlineStr">
        <is>
          <t>計画なし</t>
        </is>
      </c>
      <c r="Q16" s="13" t="n"/>
      <c r="R16" s="13" t="inlineStr">
        <is>
          <t>交通：県計画(R3〜R7)終了に合わせR7年度に市独自の地域公共交通計画を策定（R7.5 協議会 http://www.city.nanyo.yamagata.jp/tiikikoukyoukoutuu/6089 、R7施政方針）。計画案のパブコメ実施を確認、策定完了・期間は未確認。環境：環境基本計画は検索で見当たらず。代替として地球温暖化対策実行計画（区域施策編）R5〜R12（R7.12一部改正）http://www.city.nanyo.yamagata.jp/up/files/siminkurasi/tikyuuonndannka/kuikishisakuhen_honpen(R7).pdf 。</t>
        </is>
      </c>
      <c r="S16" s="17" t="inlineStr">
        <is>
          <t>調査済</t>
        </is>
      </c>
      <c r="T16" s="13" t="inlineStr">
        <is>
          <t>掲載（広域：フラワー長井線沿線）</t>
        </is>
      </c>
    </row>
    <row r="17" ht="134" customHeight="1">
      <c r="A17" s="13" t="n">
        <v>14</v>
      </c>
      <c r="B17" s="13" t="inlineStr">
        <is>
          <t>山辺町</t>
        </is>
      </c>
      <c r="C17" s="14">
        <f>IF(OR(D17="◎",E17="◎"),"◎ 営業",IF(OR(D17="△",E17="△"),"△ 着手済・要確認",IF(OR(D17="？",E17="？"),"？ 期間要確認","✕ 対象外")))</f>
        <v/>
      </c>
      <c r="D17" s="15">
        <f>IF(J17="計画なし","－",IF(J17="策定済","✕",IF(H17="","？",IF(AND(H17&gt;=TGT_MIN,H17&lt;=TGT_MAX),IF(J17="着手済","△","◎"),"✕"))))</f>
        <v/>
      </c>
      <c r="E17" s="15">
        <f>IF(P17="計画なし","－",IF(P17="策定済","✕",IF(N17="","？",IF(AND(N17&gt;=TGT_MIN,N17&lt;=TGT_MAX),IF(P17="着手済","△","◎"),"✕"))))</f>
        <v/>
      </c>
      <c r="F17" s="13" t="inlineStr">
        <is>
          <t>山形県地域公共交通計画（県・市町村共同、次期計画R8.3.27策定）</t>
        </is>
      </c>
      <c r="G17" s="13" t="inlineStr">
        <is>
          <t>R8〜不明</t>
        </is>
      </c>
      <c r="H17" s="18" t="n"/>
      <c r="I17" s="15" t="inlineStr">
        <is>
          <t>推定</t>
        </is>
      </c>
      <c r="J17" s="15" t="inlineStr">
        <is>
          <t>策定済</t>
        </is>
      </c>
      <c r="K17" s="16" t="inlineStr">
        <is>
          <t>https://www.pref.yamagata.jp/020057/kurashi/kendo/kotsuseisaku/ykotsu_kasseikakyougikai.html</t>
        </is>
      </c>
      <c r="L17" s="13" t="n"/>
      <c r="M17" s="13" t="inlineStr">
        <is>
          <t>不明</t>
        </is>
      </c>
      <c r="N17" s="15" t="n"/>
      <c r="O17" s="15" t="inlineStr">
        <is>
          <t>不明</t>
        </is>
      </c>
      <c r="P17" s="15" t="inlineStr">
        <is>
          <t>計画なし</t>
        </is>
      </c>
      <c r="Q17" s="13" t="n"/>
      <c r="R17" s="13" t="inlineStr">
        <is>
          <t>交通：町単独の地域公共交通計画は見当たらず。旧『山辺町生活交通ネットワーク計画』https://www.town.yamanobe.yamagata.jp/uploaded/attachment/465.pdf あり、コミュニティバス運行。山形県地域公共交通計画（前計画R3〜R7）は市町村の利便増進実施計画等を内包する県全域計画。次期計画はR8.2パブコメ（https://www200.pref.yamagata.jp/020057/keikakupabukomepress2.html ）を経てR8.3.27策定（期間は未確認、R8開始）。 環境：環境基本計画は検索で見当たらず。</t>
        </is>
      </c>
      <c r="S17" s="17" t="inlineStr">
        <is>
          <t>調査済</t>
        </is>
      </c>
      <c r="T17" s="19" t="inlineStr">
        <is>
          <t>未掲載【当方は計画あり】</t>
        </is>
      </c>
    </row>
    <row r="18" ht="147" customHeight="1">
      <c r="A18" s="13" t="n">
        <v>15</v>
      </c>
      <c r="B18" s="13" t="inlineStr">
        <is>
          <t>中山町</t>
        </is>
      </c>
      <c r="C18" s="14">
        <f>IF(OR(D18="◎",E18="◎"),"◎ 営業",IF(OR(D18="△",E18="△"),"△ 着手済・要確認",IF(OR(D18="？",E18="？"),"？ 期間要確認","✕ 対象外")))</f>
        <v/>
      </c>
      <c r="D18" s="15">
        <f>IF(J18="計画なし","－",IF(J18="策定済","✕",IF(H18="","？",IF(AND(H18&gt;=TGT_MIN,H18&lt;=TGT_MAX),IF(J18="着手済","△","◎"),"✕"))))</f>
        <v/>
      </c>
      <c r="E18" s="15">
        <f>IF(P18="計画なし","－",IF(P18="策定済","✕",IF(N18="","？",IF(AND(N18&gt;=TGT_MIN,N18&lt;=TGT_MAX),IF(P18="着手済","△","◎"),"✕"))))</f>
        <v/>
      </c>
      <c r="F18" s="13" t="inlineStr">
        <is>
          <t>山形県地域公共交通計画（県・市町村共同、次期計画R8.3.27策定）</t>
        </is>
      </c>
      <c r="G18" s="13" t="inlineStr">
        <is>
          <t>R8〜不明</t>
        </is>
      </c>
      <c r="H18" s="18" t="n"/>
      <c r="I18" s="15" t="inlineStr">
        <is>
          <t>推定</t>
        </is>
      </c>
      <c r="J18" s="15" t="inlineStr">
        <is>
          <t>策定済</t>
        </is>
      </c>
      <c r="K18" s="16" t="inlineStr">
        <is>
          <t>https://www.pref.yamagata.jp/020057/kurashi/kendo/kotsuseisaku/ykotsu_kasseikakyougikai.html</t>
        </is>
      </c>
      <c r="L18" s="13" t="n"/>
      <c r="M18" s="13" t="inlineStr">
        <is>
          <t>不明</t>
        </is>
      </c>
      <c r="N18" s="15" t="n"/>
      <c r="O18" s="15" t="inlineStr">
        <is>
          <t>不明</t>
        </is>
      </c>
      <c r="P18" s="15" t="inlineStr">
        <is>
          <t>計画なし</t>
        </is>
      </c>
      <c r="Q18" s="13" t="n"/>
      <c r="R18" s="13" t="inlineStr">
        <is>
          <t>交通：町単独の地域公共交通計画は見当たらず。『中山町生活交通ネットワーク計画』策定（パブコメ結果 https://www.town.nakayama.yamagata.jp/soshiki/seisaku/machidukurisuishin/251.html 、期間未確認）。山形県地域公共交通計画（前計画R3〜R7）は市町村の利便増進実施計画等を内包する県全域計画。次期計画はR8.2パブコメ（https://www200.pref.yamagata.jp/020057/keikakupabukomepress2.html ）を経てR8.3.27策定（期間は未確認、R8開始）。 環境：環境基本計画は検索で見当たらず。</t>
        </is>
      </c>
      <c r="S18" s="17" t="inlineStr">
        <is>
          <t>調査済</t>
        </is>
      </c>
      <c r="T18" s="19" t="inlineStr">
        <is>
          <t>未掲載【当方は計画あり】</t>
        </is>
      </c>
    </row>
    <row r="19" ht="108" customHeight="1">
      <c r="A19" s="13" t="n">
        <v>16</v>
      </c>
      <c r="B19" s="13" t="inlineStr">
        <is>
          <t>河北町</t>
        </is>
      </c>
      <c r="C19" s="14">
        <f>IF(OR(D19="◎",E19="◎"),"◎ 営業",IF(OR(D19="△",E19="△"),"△ 着手済・要確認",IF(OR(D19="？",E19="？"),"？ 期間要確認","✕ 対象外")))</f>
        <v/>
      </c>
      <c r="D19" s="15">
        <f>IF(J19="計画なし","－",IF(J19="策定済","✕",IF(H19="","？",IF(AND(H19&gt;=TGT_MIN,H19&lt;=TGT_MAX),IF(J19="着手済","△","◎"),"✕"))))</f>
        <v/>
      </c>
      <c r="E19" s="15">
        <f>IF(P19="計画なし","－",IF(P19="策定済","✕",IF(N19="","？",IF(AND(N19&gt;=TGT_MIN,N19&lt;=TGT_MAX),IF(P19="着手済","△","◎"),"✕"))))</f>
        <v/>
      </c>
      <c r="F19" s="13" t="inlineStr">
        <is>
          <t>河北町地域公共交通計画（総合計画で言及）</t>
        </is>
      </c>
      <c r="G19" s="13" t="inlineStr">
        <is>
          <t>不明</t>
        </is>
      </c>
      <c r="H19" s="15" t="n"/>
      <c r="I19" s="15" t="inlineStr">
        <is>
          <t>不明</t>
        </is>
      </c>
      <c r="J19" s="15" t="inlineStr">
        <is>
          <t>未確認</t>
        </is>
      </c>
      <c r="K19" s="13" t="n"/>
      <c r="L19" s="13" t="inlineStr">
        <is>
          <t>第3次雛とべに花の里環境基本計画</t>
        </is>
      </c>
      <c r="M19" s="13" t="inlineStr">
        <is>
          <t>R6〜R15</t>
        </is>
      </c>
      <c r="N19" s="15" t="n">
        <v>15</v>
      </c>
      <c r="O19" s="15" t="inlineStr">
        <is>
          <t>確認済</t>
        </is>
      </c>
      <c r="P19" s="15" t="inlineStr">
        <is>
          <t>未確認</t>
        </is>
      </c>
      <c r="Q19" s="16" t="inlineStr">
        <is>
          <t>https://www.town.kahoku.yamagata.jp/gyouseizyouhou/seisaku_keikaku/keikaku_matizukuri/index.html</t>
        </is>
      </c>
      <c r="R19" s="13" t="inlineStr">
        <is>
          <t>交通：第8次総合計画に町地域公共交通計画への言及があるが計画書・期間は検索で確認できず（公共交通ページ https://www.town.kahoku.yamagata.jp/kurasi_tetuzuki/douro_koutuu/koukyoukoutuu/index.html ）。県計画（山形県地域公共交通計画（県・市町村共同、次期計画R8.3.27策定））も対象。環境：第3次（区域施策編を包含）R6年度から10年間。</t>
        </is>
      </c>
      <c r="S19" s="17" t="inlineStr">
        <is>
          <t>調査済</t>
        </is>
      </c>
      <c r="T19" s="13" t="inlineStr">
        <is>
          <t>掲載</t>
        </is>
      </c>
    </row>
    <row r="20" ht="82" customHeight="1">
      <c r="A20" s="13" t="n">
        <v>17</v>
      </c>
      <c r="B20" s="13" t="inlineStr">
        <is>
          <t>西川町</t>
        </is>
      </c>
      <c r="C20" s="14">
        <f>IF(OR(D20="◎",E20="◎"),"◎ 営業",IF(OR(D20="△",E20="△"),"△ 着手済・要確認",IF(OR(D20="？",E20="？"),"？ 期間要確認","✕ 対象外")))</f>
        <v/>
      </c>
      <c r="D20" s="15">
        <f>IF(J20="計画なし","－",IF(J20="策定済","✕",IF(H20="","？",IF(AND(H20&gt;=TGT_MIN,H20&lt;=TGT_MAX),IF(J20="着手済","△","◎"),"✕"))))</f>
        <v/>
      </c>
      <c r="E20" s="15">
        <f>IF(P20="計画なし","－",IF(P20="策定済","✕",IF(N20="","？",IF(AND(N20&gt;=TGT_MIN,N20&lt;=TGT_MAX),IF(P20="着手済","△","◎"),"✕"))))</f>
        <v/>
      </c>
      <c r="F20" s="13" t="inlineStr">
        <is>
          <t>西川町地域公共交通計画</t>
        </is>
      </c>
      <c r="G20" s="13" t="inlineStr">
        <is>
          <t>R4〜R8</t>
        </is>
      </c>
      <c r="H20" s="18" t="n">
        <v>8</v>
      </c>
      <c r="I20" s="15" t="inlineStr">
        <is>
          <t>推定</t>
        </is>
      </c>
      <c r="J20" s="15" t="inlineStr">
        <is>
          <t>未確認</t>
        </is>
      </c>
      <c r="K20" s="16" t="inlineStr">
        <is>
          <t>https://www.town.nishikawa.yamagata.jp/uploaded/attachment/510.pdf</t>
        </is>
      </c>
      <c r="L20" s="13" t="n"/>
      <c r="M20" s="13" t="inlineStr">
        <is>
          <t>不明</t>
        </is>
      </c>
      <c r="N20" s="15" t="n"/>
      <c r="O20" s="15" t="inlineStr">
        <is>
          <t>不明</t>
        </is>
      </c>
      <c r="P20" s="15" t="inlineStr">
        <is>
          <t>計画なし</t>
        </is>
      </c>
      <c r="Q20" s="13" t="n"/>
      <c r="R20" s="13" t="inlineStr">
        <is>
          <t>交通：R4.3策定（計画ページ https://www.town.nishikawa.yamagata.jp/soshiki/chomin/1317.html ）。期間は5年と仮定するとR8終期（未確認・要確認）。次期計画の着手は未確認。環境：環境基本計画は検索で見当たらず（ゼロカーボンシティ宣言あり）。</t>
        </is>
      </c>
      <c r="S20" s="17" t="inlineStr">
        <is>
          <t>調査済</t>
        </is>
      </c>
      <c r="T20" s="13" t="inlineStr">
        <is>
          <t>掲載</t>
        </is>
      </c>
    </row>
    <row r="21" ht="212" customHeight="1">
      <c r="A21" s="13" t="n">
        <v>18</v>
      </c>
      <c r="B21" s="13" t="inlineStr">
        <is>
          <t>朝日町</t>
        </is>
      </c>
      <c r="C21" s="14">
        <f>IF(OR(D21="◎",E21="◎"),"◎ 営業",IF(OR(D21="△",E21="△"),"△ 着手済・要確認",IF(OR(D21="？",E21="？"),"？ 期間要確認","✕ 対象外")))</f>
        <v/>
      </c>
      <c r="D21" s="15">
        <f>IF(J21="計画なし","－",IF(J21="策定済","✕",IF(H21="","？",IF(AND(H21&gt;=TGT_MIN,H21&lt;=TGT_MAX),IF(J21="着手済","△","◎"),"✕"))))</f>
        <v/>
      </c>
      <c r="E21" s="15">
        <f>IF(P21="計画なし","－",IF(P21="策定済","✕",IF(N21="","？",IF(AND(N21&gt;=TGT_MIN,N21&lt;=TGT_MAX),IF(P21="着手済","△","◎"),"✕"))))</f>
        <v/>
      </c>
      <c r="F21" s="13" t="inlineStr">
        <is>
          <t>山形県地域公共交通計画（県・市町村共同、次期計画R8.3.27策定）</t>
        </is>
      </c>
      <c r="G21" s="13" t="inlineStr">
        <is>
          <t>R8〜不明</t>
        </is>
      </c>
      <c r="H21" s="18" t="n"/>
      <c r="I21" s="15" t="inlineStr">
        <is>
          <t>推定</t>
        </is>
      </c>
      <c r="J21" s="15" t="inlineStr">
        <is>
          <t>策定済</t>
        </is>
      </c>
      <c r="K21" s="16" t="inlineStr">
        <is>
          <t>https://www.pref.yamagata.jp/020057/kurashi/kendo/kotsuseisaku/ykotsu_kasseikakyougikai.html</t>
        </is>
      </c>
      <c r="L21" s="13" t="inlineStr">
        <is>
          <t>第2次朝日町環境基本計画</t>
        </is>
      </c>
      <c r="M21" s="13" t="inlineStr">
        <is>
          <t>H30〜R9</t>
        </is>
      </c>
      <c r="N21" s="15" t="n">
        <v>9</v>
      </c>
      <c r="O21" s="15" t="inlineStr">
        <is>
          <t>確認済</t>
        </is>
      </c>
      <c r="P21" s="15" t="inlineStr">
        <is>
          <t>未確認</t>
        </is>
      </c>
      <c r="Q21" s="16" t="inlineStr">
        <is>
          <t>https://www.town.asahi.yamagata.jp/portal/soshikinogoannai/somuka/bosaigakari/3_1/3/2438.html</t>
        </is>
      </c>
      <c r="R21" s="13" t="inlineStr">
        <is>
          <t>環境：H30.3策定（第1次H23.3、見直し版あり）。第6次総合発展計画（H30〜R9の10年）と同期間とみられR9終期（計画書本文での期間記載は未確認）。次期計画着手は未確認・営業候補。交通：町単独の法定計画は見当たらず（旧・地域公共交通総合連携計画H22.3、H30活性化協議会設置）。山形県地域公共交通計画（前計画R3〜R7）は市町村の利便増進実施計画等を内包する県全域計画。次期計画はR8.2パブコメ（https://www200.pref.yamagata.jp/020057/keikakupabukomepress2.html ）を経てR8.3.27策定（期間は未確認、R8開始）。 【ファクトチェック 2026-10-01: 正しい】確認期間: H30〜R9（2018〜2027年度）／次期: 確認できず（第3次計画の情報なし）／根拠: https://www.town.asahi.yamagata.jp/portal/soshikinogoannai/somuka/bosaigakari/3_1/3/2438.html</t>
        </is>
      </c>
      <c r="S21" s="17" t="inlineStr">
        <is>
          <t>調査済</t>
        </is>
      </c>
      <c r="T21" s="19" t="inlineStr">
        <is>
          <t>未掲載【当方は計画あり】</t>
        </is>
      </c>
      <c r="U21" s="21" t="inlineStr">
        <is>
          <t>→メモ</t>
        </is>
      </c>
    </row>
    <row r="22" ht="95" customHeight="1">
      <c r="A22" s="13" t="n">
        <v>19</v>
      </c>
      <c r="B22" s="13" t="inlineStr">
        <is>
          <t>大江町</t>
        </is>
      </c>
      <c r="C22" s="14">
        <f>IF(OR(D22="◎",E22="◎"),"◎ 営業",IF(OR(D22="△",E22="△"),"△ 着手済・要確認",IF(OR(D22="？",E22="？"),"？ 期間要確認","✕ 対象外")))</f>
        <v/>
      </c>
      <c r="D22" s="15">
        <f>IF(J22="計画なし","－",IF(J22="策定済","✕",IF(H22="","？",IF(AND(H22&gt;=TGT_MIN,H22&lt;=TGT_MAX),IF(J22="着手済","△","◎"),"✕"))))</f>
        <v/>
      </c>
      <c r="E22" s="15">
        <f>IF(P22="計画なし","－",IF(P22="策定済","✕",IF(N22="","？",IF(AND(N22&gt;=TGT_MIN,N22&lt;=TGT_MAX),IF(P22="着手済","△","◎"),"✕"))))</f>
        <v/>
      </c>
      <c r="F22" s="13" t="inlineStr">
        <is>
          <t>山形県地域公共交通計画（県・市町村共同、次期計画R8.3.27策定）</t>
        </is>
      </c>
      <c r="G22" s="13" t="inlineStr">
        <is>
          <t>R8〜不明</t>
        </is>
      </c>
      <c r="H22" s="18" t="n"/>
      <c r="I22" s="15" t="inlineStr">
        <is>
          <t>推定</t>
        </is>
      </c>
      <c r="J22" s="15" t="inlineStr">
        <is>
          <t>策定済</t>
        </is>
      </c>
      <c r="K22" s="16" t="inlineStr">
        <is>
          <t>https://www.pref.yamagata.jp/020057/kurashi/kendo/kotsuseisaku/ykotsu_kasseikakyougikai.html</t>
        </is>
      </c>
      <c r="L22" s="13" t="inlineStr">
        <is>
          <t>第3次大江町環境基本計画</t>
        </is>
      </c>
      <c r="M22" s="13" t="inlineStr">
        <is>
          <t>R7〜R12</t>
        </is>
      </c>
      <c r="N22" s="15" t="n">
        <v>12</v>
      </c>
      <c r="O22" s="15" t="inlineStr">
        <is>
          <t>確認済</t>
        </is>
      </c>
      <c r="P22" s="15" t="inlineStr">
        <is>
          <t>未確認</t>
        </is>
      </c>
      <c r="Q22" s="16" t="inlineStr">
        <is>
          <t>https://www.town.oe.yamagata.jp/government/mainpolicy/keikaku/</t>
        </is>
      </c>
      <c r="R22" s="13" t="inlineStr">
        <is>
          <t>交通：町単独の地域公共交通計画は見当たらず。山形県地域公共交通計画（前計画R3〜R7）は市町村の利便増進実施計画等を内包する県全域計画。次期計画はR8.2パブコメ（https://www200.pref.yamagata.jp/020057/keikakupabukomepress2.html ）を経てR8.3.27策定（期間は未確認、R8開始）。 環境：第3次はR7〜R12年度（主な計画ページで確認）。</t>
        </is>
      </c>
      <c r="S22" s="17" t="inlineStr">
        <is>
          <t>調査済</t>
        </is>
      </c>
      <c r="T22" s="19" t="inlineStr">
        <is>
          <t>未掲載【当方は計画あり】</t>
        </is>
      </c>
    </row>
    <row r="23" ht="121" customHeight="1">
      <c r="A23" s="13" t="n">
        <v>20</v>
      </c>
      <c r="B23" s="13" t="inlineStr">
        <is>
          <t>大石田町</t>
        </is>
      </c>
      <c r="C23" s="14">
        <f>IF(OR(D23="◎",E23="◎"),"◎ 営業",IF(OR(D23="△",E23="△"),"△ 着手済・要確認",IF(OR(D23="？",E23="？"),"？ 期間要確認","✕ 対象外")))</f>
        <v/>
      </c>
      <c r="D23" s="15">
        <f>IF(J23="計画なし","－",IF(J23="策定済","✕",IF(H23="","？",IF(AND(H23&gt;=TGT_MIN,H23&lt;=TGT_MAX),IF(J23="着手済","△","◎"),"✕"))))</f>
        <v/>
      </c>
      <c r="E23" s="15">
        <f>IF(P23="計画なし","－",IF(P23="策定済","✕",IF(N23="","？",IF(AND(N23&gt;=TGT_MIN,N23&lt;=TGT_MAX),IF(P23="着手済","△","◎"),"✕"))))</f>
        <v/>
      </c>
      <c r="F23" s="13" t="inlineStr">
        <is>
          <t>山形県地域公共交通計画（県・市町村共同、次期計画R8.3.27策定）</t>
        </is>
      </c>
      <c r="G23" s="13" t="inlineStr">
        <is>
          <t>R8〜不明</t>
        </is>
      </c>
      <c r="H23" s="18" t="n"/>
      <c r="I23" s="15" t="inlineStr">
        <is>
          <t>推定</t>
        </is>
      </c>
      <c r="J23" s="15" t="inlineStr">
        <is>
          <t>策定済</t>
        </is>
      </c>
      <c r="K23" s="16" t="inlineStr">
        <is>
          <t>https://www.pref.yamagata.jp/020057/kurashi/kendo/kotsuseisaku/ykotsu_kasseikakyougikai.html</t>
        </is>
      </c>
      <c r="L23" s="13" t="n"/>
      <c r="M23" s="13" t="inlineStr">
        <is>
          <t>不明</t>
        </is>
      </c>
      <c r="N23" s="15" t="n"/>
      <c r="O23" s="15" t="inlineStr">
        <is>
          <t>不明</t>
        </is>
      </c>
      <c r="P23" s="15" t="inlineStr">
        <is>
          <t>計画なし</t>
        </is>
      </c>
      <c r="Q23" s="13" t="n"/>
      <c r="R23" s="13" t="inlineStr">
        <is>
          <t>交通：町単独の地域公共交通計画は見当たらず（各種計画一覧 https://www.town.oishida.yamagata.jp/chousei/keikaku/index.html ）。山形県地域公共交通計画（前計画R3〜R7）は市町村の利便増進実施計画等を内包する県全域計画。次期計画はR8.2パブコメ（https://www200.pref.yamagata.jp/020057/keikakupabukomepress2.html ）を経てR8.3.27策定（期間は未確認、R8開始）。 環境：環境基本計画は検索で見当たらず。</t>
        </is>
      </c>
      <c r="S23" s="17" t="inlineStr">
        <is>
          <t>調査済</t>
        </is>
      </c>
      <c r="T23" s="19" t="inlineStr">
        <is>
          <t>未掲載【当方は計画あり】</t>
        </is>
      </c>
    </row>
    <row r="24" ht="147" customHeight="1">
      <c r="A24" s="13" t="n">
        <v>21</v>
      </c>
      <c r="B24" s="13" t="inlineStr">
        <is>
          <t>金山町</t>
        </is>
      </c>
      <c r="C24" s="14">
        <f>IF(OR(D24="◎",E24="◎"),"◎ 営業",IF(OR(D24="△",E24="△"),"△ 着手済・要確認",IF(OR(D24="？",E24="？"),"？ 期間要確認","✕ 対象外")))</f>
        <v/>
      </c>
      <c r="D24" s="15">
        <f>IF(J24="計画なし","－",IF(J24="策定済","✕",IF(H24="","？",IF(AND(H24&gt;=TGT_MIN,H24&lt;=TGT_MAX),IF(J24="着手済","△","◎"),"✕"))))</f>
        <v/>
      </c>
      <c r="E24" s="15">
        <f>IF(P24="計画なし","－",IF(P24="策定済","✕",IF(N24="","？",IF(AND(N24&gt;=TGT_MIN,N24&lt;=TGT_MAX),IF(P24="着手済","△","◎"),"✕"))))</f>
        <v/>
      </c>
      <c r="F24" s="13" t="inlineStr">
        <is>
          <t>山形県地域公共交通計画（県・市町村共同、次期計画R8.3.27策定）</t>
        </is>
      </c>
      <c r="G24" s="13" t="inlineStr">
        <is>
          <t>R8〜不明</t>
        </is>
      </c>
      <c r="H24" s="18" t="n"/>
      <c r="I24" s="15" t="inlineStr">
        <is>
          <t>推定</t>
        </is>
      </c>
      <c r="J24" s="15" t="inlineStr">
        <is>
          <t>策定済</t>
        </is>
      </c>
      <c r="K24" s="16" t="inlineStr">
        <is>
          <t>https://www.pref.yamagata.jp/020057/kurashi/kendo/kotsuseisaku/ykotsu_kasseikakyougikai.html</t>
        </is>
      </c>
      <c r="L24" s="13" t="n"/>
      <c r="M24" s="13" t="inlineStr">
        <is>
          <t>不明</t>
        </is>
      </c>
      <c r="N24" s="15" t="n"/>
      <c r="O24" s="15" t="inlineStr">
        <is>
          <t>不明</t>
        </is>
      </c>
      <c r="P24" s="15" t="inlineStr">
        <is>
          <t>計画なし</t>
        </is>
      </c>
      <c r="Q24" s="13" t="n"/>
      <c r="R24" s="13" t="inlineStr">
        <is>
          <t>山形県最上郡金山町。交通：町単独計画は見当たらず（デマンドハイヤー運行）。山形県地域公共交通計画（前計画R3〜R7）は市町村の利便増進実施計画等を内包する県全域計画。次期計画はR8.2パブコメ（https://www200.pref.yamagata.jp/020057/keikakupabukomepress2.html ）を経てR8.3.27策定（期間は未確認、R8開始）。 最上地域8市町村は県計画の最上地域部会で広域的な公共交通再編を検討中（R7.11県協議会資料 https://www.pref.yamagata.jp/documents/47862/20251125shiryou2-2.pdf ）。 環境：環境基本計画は検索で見当たらず。</t>
        </is>
      </c>
      <c r="S24" s="17" t="inlineStr">
        <is>
          <t>調査済</t>
        </is>
      </c>
      <c r="T24" s="19" t="inlineStr">
        <is>
          <t>未掲載【当方は計画あり】</t>
        </is>
      </c>
    </row>
    <row r="25" ht="160" customHeight="1">
      <c r="A25" s="13" t="n">
        <v>22</v>
      </c>
      <c r="B25" s="13" t="inlineStr">
        <is>
          <t>最上町</t>
        </is>
      </c>
      <c r="C25" s="14">
        <f>IF(OR(D25="◎",E25="◎"),"◎ 営業",IF(OR(D25="△",E25="△"),"△ 着手済・要確認",IF(OR(D25="？",E25="？"),"？ 期間要確認","✕ 対象外")))</f>
        <v/>
      </c>
      <c r="D25" s="15">
        <f>IF(J25="計画なし","－",IF(J25="策定済","✕",IF(H25="","？",IF(AND(H25&gt;=TGT_MIN,H25&lt;=TGT_MAX),IF(J25="着手済","△","◎"),"✕"))))</f>
        <v/>
      </c>
      <c r="E25" s="15">
        <f>IF(P25="計画なし","－",IF(P25="策定済","✕",IF(N25="","？",IF(AND(N25&gt;=TGT_MIN,N25&lt;=TGT_MAX),IF(P25="着手済","△","◎"),"✕"))))</f>
        <v/>
      </c>
      <c r="F25" s="13" t="inlineStr">
        <is>
          <t>山形県地域公共交通計画（県・市町村共同、次期計画R8.3.27策定）</t>
        </is>
      </c>
      <c r="G25" s="13" t="inlineStr">
        <is>
          <t>R8〜不明</t>
        </is>
      </c>
      <c r="H25" s="18" t="n"/>
      <c r="I25" s="15" t="inlineStr">
        <is>
          <t>推定</t>
        </is>
      </c>
      <c r="J25" s="15" t="inlineStr">
        <is>
          <t>策定済</t>
        </is>
      </c>
      <c r="K25" s="16" t="inlineStr">
        <is>
          <t>https://www.pref.yamagata.jp/020057/kurashi/kendo/kotsuseisaku/ykotsu_kasseikakyougikai.html</t>
        </is>
      </c>
      <c r="L25" s="13" t="n"/>
      <c r="M25" s="13" t="inlineStr">
        <is>
          <t>不明</t>
        </is>
      </c>
      <c r="N25" s="15" t="n"/>
      <c r="O25" s="15" t="inlineStr">
        <is>
          <t>不明</t>
        </is>
      </c>
      <c r="P25" s="15" t="inlineStr">
        <is>
          <t>計画なし</t>
        </is>
      </c>
      <c r="Q25" s="13" t="n"/>
      <c r="R25" s="13" t="inlineStr">
        <is>
          <t>交通：町単独計画は見当たらず（予約制乗合バス https://town.mogami.lg.jp/life/03koutsuu/ ）。山形県地域公共交通計画（前計画R3〜R7）は市町村の利便増進実施計画等を内包する県全域計画。次期計画はR8.2パブコメ（https://www200.pref.yamagata.jp/020057/keikakupabukomepress2.html ）を経てR8.3.27策定（期間は未確認、R8開始）。 最上地域8市町村は県計画の最上地域部会で広域的な公共交通再編を検討中（R7.11県協議会資料 https://www.pref.yamagata.jp/documents/47862/20251125shiryou2-2.pdf ）。 環境：環境基本計画は検索で見当たらず。</t>
        </is>
      </c>
      <c r="S25" s="17" t="inlineStr">
        <is>
          <t>調査済</t>
        </is>
      </c>
      <c r="T25" s="19" t="inlineStr">
        <is>
          <t>未掲載【当方は計画あり】</t>
        </is>
      </c>
    </row>
    <row r="26" ht="199" customHeight="1">
      <c r="A26" s="13" t="n">
        <v>23</v>
      </c>
      <c r="B26" s="13" t="inlineStr">
        <is>
          <t>舟形町</t>
        </is>
      </c>
      <c r="C26" s="14">
        <f>IF(OR(D26="◎",E26="◎"),"◎ 営業",IF(OR(D26="△",E26="△"),"△ 着手済・要確認",IF(OR(D26="？",E26="？"),"？ 期間要確認","✕ 対象外")))</f>
        <v/>
      </c>
      <c r="D26" s="15">
        <f>IF(J26="計画なし","－",IF(J26="策定済","✕",IF(H26="","？",IF(AND(H26&gt;=TGT_MIN,H26&lt;=TGT_MAX),IF(J26="着手済","△","◎"),"✕"))))</f>
        <v/>
      </c>
      <c r="E26" s="15">
        <f>IF(P26="計画なし","－",IF(P26="策定済","✕",IF(N26="","？",IF(AND(N26&gt;=TGT_MIN,N26&lt;=TGT_MAX),IF(P26="着手済","△","◎"),"✕"))))</f>
        <v/>
      </c>
      <c r="F26" s="13" t="inlineStr">
        <is>
          <t>山形県地域公共交通計画（県・市町村共同、次期計画R8.3.27策定）</t>
        </is>
      </c>
      <c r="G26" s="13" t="inlineStr">
        <is>
          <t>R8〜不明</t>
        </is>
      </c>
      <c r="H26" s="18" t="n"/>
      <c r="I26" s="15" t="inlineStr">
        <is>
          <t>推定</t>
        </is>
      </c>
      <c r="J26" s="15" t="inlineStr">
        <is>
          <t>策定済</t>
        </is>
      </c>
      <c r="K26" s="16" t="inlineStr">
        <is>
          <t>https://www.pref.yamagata.jp/020057/kurashi/kendo/kotsuseisaku/ykotsu_kasseikakyougikai.html</t>
        </is>
      </c>
      <c r="L26" s="13" t="n"/>
      <c r="M26" s="13" t="inlineStr">
        <is>
          <t>不明</t>
        </is>
      </c>
      <c r="N26" s="15" t="n"/>
      <c r="O26" s="15" t="inlineStr">
        <is>
          <t>不明</t>
        </is>
      </c>
      <c r="P26" s="15" t="inlineStr">
        <is>
          <t>計画なし</t>
        </is>
      </c>
      <c r="Q26" s="13" t="n"/>
      <c r="R26" s="13" t="inlineStr">
        <is>
          <t>交通：町単独計画は見当たらず。山形県地域公共交通計画（前計画R3〜R7）は市町村の利便増進実施計画等を内包する県全域計画。次期計画はR8.2パブコメ（https://www200.pref.yamagata.jp/020057/keikakupabukomepress2.html ）を経てR8.3.27策定（期間は未確認、R8開始）。 最上地域8市町村は県計画の最上地域部会で広域的な公共交通再編を検討中（R7.11県協議会資料 https://www.pref.yamagata.jp/documents/47862/20251125shiryou2-2.pdf ）。 環境：環境基本計画は見当たらず。代替としてR7年度に地球温暖化対策実行計画（区域施策編）策定業務を発注（仕様書 https://www.town.funagata.yamagata.jp/s007/shigoto/050/sienn/kuikisesakusiyousyo.pdf ）。</t>
        </is>
      </c>
      <c r="S26" s="17" t="inlineStr">
        <is>
          <t>調査済</t>
        </is>
      </c>
      <c r="T26" s="19" t="inlineStr">
        <is>
          <t>未掲載【当方は計画あり】</t>
        </is>
      </c>
    </row>
    <row r="27" ht="147" customHeight="1">
      <c r="A27" s="13" t="n">
        <v>24</v>
      </c>
      <c r="B27" s="13" t="inlineStr">
        <is>
          <t>真室川町</t>
        </is>
      </c>
      <c r="C27" s="14">
        <f>IF(OR(D27="◎",E27="◎"),"◎ 営業",IF(OR(D27="△",E27="△"),"△ 着手済・要確認",IF(OR(D27="？",E27="？"),"？ 期間要確認","✕ 対象外")))</f>
        <v/>
      </c>
      <c r="D27" s="15">
        <f>IF(J27="計画なし","－",IF(J27="策定済","✕",IF(H27="","？",IF(AND(H27&gt;=TGT_MIN,H27&lt;=TGT_MAX),IF(J27="着手済","△","◎"),"✕"))))</f>
        <v/>
      </c>
      <c r="E27" s="15">
        <f>IF(P27="計画なし","－",IF(P27="策定済","✕",IF(N27="","？",IF(AND(N27&gt;=TGT_MIN,N27&lt;=TGT_MAX),IF(P27="着手済","△","◎"),"✕"))))</f>
        <v/>
      </c>
      <c r="F27" s="13" t="inlineStr">
        <is>
          <t>山形県地域公共交通計画（県・市町村共同、次期計画R8.3.27策定）</t>
        </is>
      </c>
      <c r="G27" s="13" t="inlineStr">
        <is>
          <t>R8〜不明</t>
        </is>
      </c>
      <c r="H27" s="18" t="n"/>
      <c r="I27" s="15" t="inlineStr">
        <is>
          <t>推定</t>
        </is>
      </c>
      <c r="J27" s="15" t="inlineStr">
        <is>
          <t>策定済</t>
        </is>
      </c>
      <c r="K27" s="16" t="inlineStr">
        <is>
          <t>https://www.pref.yamagata.jp/020057/kurashi/kendo/kotsuseisaku/ykotsu_kasseikakyougikai.html</t>
        </is>
      </c>
      <c r="L27" s="13" t="n"/>
      <c r="M27" s="13" t="inlineStr">
        <is>
          <t>不明</t>
        </is>
      </c>
      <c r="N27" s="15" t="n"/>
      <c r="O27" s="15" t="inlineStr">
        <is>
          <t>不明</t>
        </is>
      </c>
      <c r="P27" s="15" t="inlineStr">
        <is>
          <t>計画なし</t>
        </is>
      </c>
      <c r="Q27" s="13" t="n"/>
      <c r="R27" s="13" t="inlineStr">
        <is>
          <t>交通：町単独計画は見当たらず（町営バス・デマンドタクシー）。山形県地域公共交通計画（前計画R3〜R7）は市町村の利便増進実施計画等を内包する県全域計画。次期計画はR8.2パブコメ（https://www200.pref.yamagata.jp/020057/keikakupabukomepress2.html ）を経てR8.3.27策定（期間は未確認、R8開始）。 最上地域8市町村は県計画の最上地域部会で広域的な公共交通再編を検討中（R7.11県協議会資料 https://www.pref.yamagata.jp/documents/47862/20251125shiryou2-2.pdf ）。 環境：環境基本計画は検索で見当たらず。</t>
        </is>
      </c>
      <c r="S27" s="17" t="inlineStr">
        <is>
          <t>調査済</t>
        </is>
      </c>
      <c r="T27" s="19" t="inlineStr">
        <is>
          <t>未掲載【当方は計画あり】</t>
        </is>
      </c>
    </row>
    <row r="28" ht="186" customHeight="1">
      <c r="A28" s="13" t="n">
        <v>25</v>
      </c>
      <c r="B28" s="13" t="inlineStr">
        <is>
          <t>大蔵村</t>
        </is>
      </c>
      <c r="C28" s="14">
        <f>IF(OR(D28="◎",E28="◎"),"◎ 営業",IF(OR(D28="△",E28="△"),"△ 着手済・要確認",IF(OR(D28="？",E28="？"),"？ 期間要確認","✕ 対象外")))</f>
        <v/>
      </c>
      <c r="D28" s="15">
        <f>IF(J28="計画なし","－",IF(J28="策定済","✕",IF(H28="","？",IF(AND(H28&gt;=TGT_MIN,H28&lt;=TGT_MAX),IF(J28="着手済","△","◎"),"✕"))))</f>
        <v/>
      </c>
      <c r="E28" s="15">
        <f>IF(P28="計画なし","－",IF(P28="策定済","✕",IF(N28="","？",IF(AND(N28&gt;=TGT_MIN,N28&lt;=TGT_MAX),IF(P28="着手済","△","◎"),"✕"))))</f>
        <v/>
      </c>
      <c r="F28" s="13" t="inlineStr">
        <is>
          <t>山形県地域公共交通計画（県・市町村共同、次期計画R8.3.27策定）</t>
        </is>
      </c>
      <c r="G28" s="13" t="inlineStr">
        <is>
          <t>R8〜不明</t>
        </is>
      </c>
      <c r="H28" s="18" t="n"/>
      <c r="I28" s="15" t="inlineStr">
        <is>
          <t>推定</t>
        </is>
      </c>
      <c r="J28" s="15" t="inlineStr">
        <is>
          <t>策定済</t>
        </is>
      </c>
      <c r="K28" s="16" t="inlineStr">
        <is>
          <t>https://www.pref.yamagata.jp/020057/kurashi/kendo/kotsuseisaku/ykotsu_kasseikakyougikai.html</t>
        </is>
      </c>
      <c r="L28" s="13" t="n"/>
      <c r="M28" s="13" t="inlineStr">
        <is>
          <t>不明</t>
        </is>
      </c>
      <c r="N28" s="15" t="n"/>
      <c r="O28" s="15" t="inlineStr">
        <is>
          <t>不明</t>
        </is>
      </c>
      <c r="P28" s="15" t="inlineStr">
        <is>
          <t>計画なし</t>
        </is>
      </c>
      <c r="Q28" s="13" t="n"/>
      <c r="R28" s="13" t="inlineStr">
        <is>
          <t>交通：村単独計画は見当たらず（村営バス）。山形県地域公共交通計画（前計画R3〜R7）は市町村の利便増進実施計画等を内包する県全域計画。次期計画はR8.2パブコメ（https://www200.pref.yamagata.jp/020057/keikakupabukomepress2.html ）を経てR8.3.27策定（期間は未確認、R8開始）。 最上地域8市町村は県計画の最上地域部会で広域的な公共交通再編を検討中（R7.11県協議会資料 https://www.pref.yamagata.jp/documents/47862/20251125shiryou2-2.pdf ）。 環境：環境基本計画は検索で見当たらず（計画・公表 https://www.vill.ohkura.yamagata.jp/gyoseijoho/seisaku_keikaku/keikaku_kohyo/index.html ）。</t>
        </is>
      </c>
      <c r="S28" s="17" t="inlineStr">
        <is>
          <t>調査済</t>
        </is>
      </c>
      <c r="T28" s="19" t="inlineStr">
        <is>
          <t>未掲載【当方は計画あり】</t>
        </is>
      </c>
    </row>
    <row r="29" ht="173" customHeight="1">
      <c r="A29" s="13" t="n">
        <v>26</v>
      </c>
      <c r="B29" s="13" t="inlineStr">
        <is>
          <t>鮭川村</t>
        </is>
      </c>
      <c r="C29" s="14">
        <f>IF(OR(D29="◎",E29="◎"),"◎ 営業",IF(OR(D29="△",E29="△"),"△ 着手済・要確認",IF(OR(D29="？",E29="？"),"？ 期間要確認","✕ 対象外")))</f>
        <v/>
      </c>
      <c r="D29" s="15">
        <f>IF(J29="計画なし","－",IF(J29="策定済","✕",IF(H29="","？",IF(AND(H29&gt;=TGT_MIN,H29&lt;=TGT_MAX),IF(J29="着手済","△","◎"),"✕"))))</f>
        <v/>
      </c>
      <c r="E29" s="15">
        <f>IF(P29="計画なし","－",IF(P29="策定済","✕",IF(N29="","？",IF(AND(N29&gt;=TGT_MIN,N29&lt;=TGT_MAX),IF(P29="着手済","△","◎"),"✕"))))</f>
        <v/>
      </c>
      <c r="F29" s="13" t="inlineStr">
        <is>
          <t>山形県地域公共交通計画（県・市町村共同、次期計画R8.3.27策定）</t>
        </is>
      </c>
      <c r="G29" s="13" t="inlineStr">
        <is>
          <t>R8〜不明</t>
        </is>
      </c>
      <c r="H29" s="18" t="n"/>
      <c r="I29" s="15" t="inlineStr">
        <is>
          <t>推定</t>
        </is>
      </c>
      <c r="J29" s="15" t="inlineStr">
        <is>
          <t>策定済</t>
        </is>
      </c>
      <c r="K29" s="16" t="inlineStr">
        <is>
          <t>https://www.pref.yamagata.jp/020057/kurashi/kendo/kotsuseisaku/ykotsu_kasseikakyougikai.html</t>
        </is>
      </c>
      <c r="L29" s="13" t="n"/>
      <c r="M29" s="13" t="inlineStr">
        <is>
          <t>不明</t>
        </is>
      </c>
      <c r="N29" s="15" t="n"/>
      <c r="O29" s="15" t="inlineStr">
        <is>
          <t>不明</t>
        </is>
      </c>
      <c r="P29" s="15" t="inlineStr">
        <is>
          <t>計画なし</t>
        </is>
      </c>
      <c r="Q29" s="13" t="n"/>
      <c r="R29" s="13" t="inlineStr">
        <is>
          <t>交通：村単独計画は見当たらず。山形県地域公共交通計画（前計画R3〜R7）は市町村の利便増進実施計画等を内包する県全域計画。次期計画はR8.2パブコメ（https://www200.pref.yamagata.jp/020057/keikakupabukomepress2.html ）を経てR8.3.27策定（期間は未確認、R8開始）。 最上地域8市町村は県計画の最上地域部会で広域的な公共交通再編を検討中（R7.11県協議会資料 https://www.pref.yamagata.jp/documents/47862/20251125shiryou2-2.pdf ）。 環境：環境基本計画は検索で見当たらず（政策・各種計画 https://www.vill.sakegawa.yamagata.jp/government/jigyo-keikaku/seisaku/ ）。</t>
        </is>
      </c>
      <c r="S29" s="17" t="inlineStr">
        <is>
          <t>調査済</t>
        </is>
      </c>
      <c r="T29" s="19" t="inlineStr">
        <is>
          <t>未掲載【当方は計画あり】</t>
        </is>
      </c>
    </row>
    <row r="30" ht="173" customHeight="1">
      <c r="A30" s="13" t="n">
        <v>27</v>
      </c>
      <c r="B30" s="13" t="inlineStr">
        <is>
          <t>戸沢村</t>
        </is>
      </c>
      <c r="C30" s="14">
        <f>IF(OR(D30="◎",E30="◎"),"◎ 営業",IF(OR(D30="△",E30="△"),"△ 着手済・要確認",IF(OR(D30="？",E30="？"),"？ 期間要確認","✕ 対象外")))</f>
        <v/>
      </c>
      <c r="D30" s="15">
        <f>IF(J30="計画なし","－",IF(J30="策定済","✕",IF(H30="","？",IF(AND(H30&gt;=TGT_MIN,H30&lt;=TGT_MAX),IF(J30="着手済","△","◎"),"✕"))))</f>
        <v/>
      </c>
      <c r="E30" s="15">
        <f>IF(P30="計画なし","－",IF(P30="策定済","✕",IF(N30="","？",IF(AND(N30&gt;=TGT_MIN,N30&lt;=TGT_MAX),IF(P30="着手済","△","◎"),"✕"))))</f>
        <v/>
      </c>
      <c r="F30" s="13" t="inlineStr">
        <is>
          <t>山形県地域公共交通計画（県・市町村共同、次期計画R8.3.27策定）</t>
        </is>
      </c>
      <c r="G30" s="13" t="inlineStr">
        <is>
          <t>R8〜不明</t>
        </is>
      </c>
      <c r="H30" s="18" t="n"/>
      <c r="I30" s="15" t="inlineStr">
        <is>
          <t>推定</t>
        </is>
      </c>
      <c r="J30" s="15" t="inlineStr">
        <is>
          <t>策定済</t>
        </is>
      </c>
      <c r="K30" s="16" t="inlineStr">
        <is>
          <t>https://www.pref.yamagata.jp/020057/kurashi/kendo/kotsuseisaku/ykotsu_kasseikakyougikai.html</t>
        </is>
      </c>
      <c r="L30" s="13" t="n"/>
      <c r="M30" s="13" t="inlineStr">
        <is>
          <t>不明</t>
        </is>
      </c>
      <c r="N30" s="15" t="n"/>
      <c r="O30" s="15" t="inlineStr">
        <is>
          <t>不明</t>
        </is>
      </c>
      <c r="P30" s="15" t="inlineStr">
        <is>
          <t>計画なし</t>
        </is>
      </c>
      <c r="Q30" s="13" t="n"/>
      <c r="R30" s="13" t="inlineStr">
        <is>
          <t>交通：村単独計画は見当たらず（村営バス）。山形県地域公共交通計画（前計画R3〜R7）は市町村の利便増進実施計画等を内包する県全域計画。次期計画はR8.2パブコメ（https://www200.pref.yamagata.jp/020057/keikakupabukomepress2.html ）を経てR8.3.27策定（期間は未確認、R8開始）。 最上地域8市町村は県計画の最上地域部会で広域的な公共交通再編を検討中（R7.11県協議会資料 https://www.pref.yamagata.jp/documents/47862/20251125shiryou2-2.pdf ）。 環境：環境基本計画は検索で見当たらず（計画・施策 https://www.vill.tozawa.yamagata.jp/gyoseijoho/keikaku_sesaku/ ）。</t>
        </is>
      </c>
      <c r="S30" s="17" t="inlineStr">
        <is>
          <t>調査済</t>
        </is>
      </c>
      <c r="T30" s="19" t="inlineStr">
        <is>
          <t>未掲載【当方は計画あり】</t>
        </is>
      </c>
    </row>
    <row r="31" ht="409" customHeight="1">
      <c r="A31" s="13" t="n">
        <v>28</v>
      </c>
      <c r="B31" s="13" t="inlineStr">
        <is>
          <t>高畠町</t>
        </is>
      </c>
      <c r="C31" s="14">
        <f>IF(OR(D31="◎",E31="◎"),"◎ 営業",IF(OR(D31="△",E31="△"),"△ 着手済・要確認",IF(OR(D31="？",E31="？"),"？ 期間要確認","✕ 対象外")))</f>
        <v/>
      </c>
      <c r="D31" s="15">
        <f>IF(J31="計画なし","－",IF(J31="策定済","✕",IF(H31="","？",IF(AND(H31&gt;=TGT_MIN,H31&lt;=TGT_MAX),IF(J31="着手済","△","◎"),"✕"))))</f>
        <v/>
      </c>
      <c r="E31" s="15">
        <f>IF(P31="計画なし","－",IF(P31="策定済","✕",IF(N31="","？",IF(AND(N31&gt;=TGT_MIN,N31&lt;=TGT_MAX),IF(P31="着手済","△","◎"),"✕"))))</f>
        <v/>
      </c>
      <c r="F31" s="13" t="inlineStr">
        <is>
          <t>高畠町地域公共交通計画</t>
        </is>
      </c>
      <c r="G31" s="13" t="inlineStr">
        <is>
          <t>R8〜不明</t>
        </is>
      </c>
      <c r="H31" s="18" t="n"/>
      <c r="I31" s="15" t="inlineStr">
        <is>
          <t>推定</t>
        </is>
      </c>
      <c r="J31" s="15" t="inlineStr">
        <is>
          <t>策定済</t>
        </is>
      </c>
      <c r="K31" s="16" t="inlineStr">
        <is>
          <t>https://www.town.takahata.yamagata.jp/soshikiichiran/kikaku/3/kokyokotsu/4511.html</t>
        </is>
      </c>
      <c r="L31" s="13" t="inlineStr">
        <is>
          <t>第3次高畠町環境基本計画</t>
        </is>
      </c>
      <c r="M31" s="13" t="inlineStr">
        <is>
          <t>R5〜（10年ならR14）</t>
        </is>
      </c>
      <c r="N31" s="18" t="n">
        <v>14</v>
      </c>
      <c r="O31" s="15" t="inlineStr">
        <is>
          <t>推定</t>
        </is>
      </c>
      <c r="P31" s="15" t="inlineStr">
        <is>
          <t>未確認</t>
        </is>
      </c>
      <c r="Q31" s="16" t="inlineStr">
        <is>
          <t>https://www.town.takahata.yamagata.jp/kurashi/gyoseijoho/kakushukeikaku/1/2728.html</t>
        </is>
      </c>
      <c r="R31" s="13" t="inlineStr">
        <is>
          <t>交通：町単独の地域公共交通計画は見当たらず（デマンド交通運行）。山形県地域公共交通計画（前計画R3〜R7）は市町村の利便増進実施計画等を内包する県全域計画。次期計画はR8.2パブコメ（https://www200.pref.yamagata.jp/020057/keikakupabukomepress2.html ）を経てR8.3.27策定（期間は未確認、R8開始）。 環境：第2次がR4年度で終了→第3次策定（R5開始と推定、終期未確認）。 【追加調査 2026-10】交通(2026-10調査)：町単独の「高畠町地域公共交通計画」を新規策定。計画案のパブリックコメントを令和7年12月17日〜令和8年1月7日に実施（https://www.town.takahata.yamagata.jp/soshikiichiran/kikaku/3/kokyokotsu/4511.html ）、協議の場は高畠町公共交通会議（H22設置 https://www.town.takahata.yamagata.jp/soshikiichiran/kikaku/3/machizukuri/4298.html ）。国交省一覧(R8.5末)に単独計画あり（期間満了でない）ことから、R7年度末頃策定・R8開始と推定。計画期間は検索結果本文で確認できず（計画案PDF・町サイトはWebFetch不可）。参考：山形県地域公共交通計画（次期）はR8〜R12（https://www.pref.yamagata.jp/documents/50579/keikaku_honpen.pdf ）。 根拠: 高畠町地域公共交通計画…意見募集期間は令和7年12月17日（水曜日）～令和8年1月7日（水曜日） 【追加調査 2026-10】環境：第2次（H25.3策定）がR4年度で期間終了→第3次高畠町環境基本計画をR5年度から実施（計画ページ https://www.town.takahata.yamagata.jp/kurashi/gyoseijoho/kakushukeikaku/1/2728.html ）。終期は検索3回で本文に出ず、10年間と仮定しR14と推定。 根拠: 第2次計画の計画期間が令和4年度で終了…令和5年度から第3次計画</t>
        </is>
      </c>
      <c r="S31" s="17" t="inlineStr">
        <is>
          <t>調査済</t>
        </is>
      </c>
      <c r="T31" s="13" t="inlineStr">
        <is>
          <t>掲載</t>
        </is>
      </c>
    </row>
    <row r="32" ht="316" customHeight="1">
      <c r="A32" s="13" t="n">
        <v>29</v>
      </c>
      <c r="B32" s="13" t="inlineStr">
        <is>
          <t>川西町</t>
        </is>
      </c>
      <c r="C32" s="14">
        <f>IF(OR(D32="◎",E32="◎"),"◎ 営業",IF(OR(D32="△",E32="△"),"△ 着手済・要確認",IF(OR(D32="？",E32="？"),"？ 期間要確認","✕ 対象外")))</f>
        <v/>
      </c>
      <c r="D32" s="15">
        <f>IF(J32="計画なし","－",IF(J32="策定済","✕",IF(H32="","？",IF(AND(H32&gt;=TGT_MIN,H32&lt;=TGT_MAX),IF(J32="着手済","△","◎"),"✕"))))</f>
        <v/>
      </c>
      <c r="E32" s="15">
        <f>IF(P32="計画なし","－",IF(P32="策定済","✕",IF(N32="","？",IF(AND(N32&gt;=TGT_MIN,N32&lt;=TGT_MAX),IF(P32="着手済","△","◎"),"✕"))))</f>
        <v/>
      </c>
      <c r="F32" s="13" t="inlineStr">
        <is>
          <t>川西町地域公共交通計画</t>
        </is>
      </c>
      <c r="G32" s="13" t="inlineStr">
        <is>
          <t>R8〜R12</t>
        </is>
      </c>
      <c r="H32" s="15" t="n">
        <v>12</v>
      </c>
      <c r="I32" s="15" t="inlineStr">
        <is>
          <t>確認済</t>
        </is>
      </c>
      <c r="J32" s="15" t="inlineStr">
        <is>
          <t>策定済</t>
        </is>
      </c>
      <c r="K32" s="16" t="inlineStr">
        <is>
          <t>https://www.town.kawanishi.yamagata.jp/kurashi/doro/02keikaku.pdf</t>
        </is>
      </c>
      <c r="L32" s="13" t="n"/>
      <c r="M32" s="13" t="inlineStr">
        <is>
          <t>不明</t>
        </is>
      </c>
      <c r="N32" s="15" t="n"/>
      <c r="O32" s="15" t="inlineStr">
        <is>
          <t>不明</t>
        </is>
      </c>
      <c r="P32" s="15" t="inlineStr">
        <is>
          <t>計画なし</t>
        </is>
      </c>
      <c r="Q32" s="13" t="n"/>
      <c r="R32" s="13" t="inlineStr">
        <is>
          <t>交通：町単独計画は見当たらず。山形県地域公共交通計画（前計画R3〜R7）は市町村の利便増進実施計画等を内包する県全域計画。次期計画はR8.2パブコメ（https://www200.pref.yamagata.jp/020057/keikakupabukomepress2.html ）を経てR8.3.27策定（期間は未確認、R8開始）。 環境：環境基本計画は検索で見当たらず（政策・計画 https://www.town.kawanishi.yamagata.jp/machinojoho/seisaku/ ）。 【追加調査 2026-10】町単独の『川西町地域公共交通計画』を確認（区域：町全域、計画期間R8〜R12の5年間、デマンド型乗合交通等）。町サイト掲載 本編 https://www.town.kawanishi.yamagata.jp/kurashi/doro/02keikaku.pdf 、概要 https://www.town.kawanishi.yamagata.jp/kurashi/doro/01keikakugaiyou.pdf （2026-10-02検索。WebFetchはブロックのため本文直接閲覧不可、検索結果本文で期間確認）。R8開始の新計画のため策定済。広域：フラワー長井線（2市2町）は鉄道事業再構築実施計画R6.4.1〜R16.3.31（https://www.mlit.go.jp/report/press/tetsudo05_hh_000146.html ）。県計画の記載は参考に格下げ。 根拠: 計画期間は令和８年度（2026年度）から令和１２年度（2030年度）までの５年間</t>
        </is>
      </c>
      <c r="S32" s="17" t="inlineStr">
        <is>
          <t>調査済</t>
        </is>
      </c>
      <c r="T32" s="13" t="inlineStr">
        <is>
          <t>掲載（広域：フラワー長井線沿線）</t>
        </is>
      </c>
    </row>
    <row r="33" ht="69" customHeight="1">
      <c r="A33" s="13" t="n">
        <v>30</v>
      </c>
      <c r="B33" s="13" t="inlineStr">
        <is>
          <t>小国町</t>
        </is>
      </c>
      <c r="C33" s="14">
        <f>IF(OR(D33="◎",E33="◎"),"◎ 営業",IF(OR(D33="△",E33="△"),"△ 着手済・要確認",IF(OR(D33="？",E33="？"),"？ 期間要確認","✕ 対象外")))</f>
        <v/>
      </c>
      <c r="D33" s="15">
        <f>IF(J33="計画なし","－",IF(J33="策定済","✕",IF(H33="","？",IF(AND(H33&gt;=TGT_MIN,H33&lt;=TGT_MAX),IF(J33="着手済","△","◎"),"✕"))))</f>
        <v/>
      </c>
      <c r="E33" s="15">
        <f>IF(P33="計画なし","－",IF(P33="策定済","✕",IF(N33="","？",IF(AND(N33&gt;=TGT_MIN,N33&lt;=TGT_MAX),IF(P33="着手済","△","◎"),"✕"))))</f>
        <v/>
      </c>
      <c r="F33" s="13" t="inlineStr">
        <is>
          <t>小国町地域公共交通網形成計画</t>
        </is>
      </c>
      <c r="G33" s="13" t="inlineStr">
        <is>
          <t>不明</t>
        </is>
      </c>
      <c r="H33" s="15" t="n"/>
      <c r="I33" s="15" t="inlineStr">
        <is>
          <t>不明</t>
        </is>
      </c>
      <c r="J33" s="15" t="inlineStr">
        <is>
          <t>未確認</t>
        </is>
      </c>
      <c r="K33" s="16" t="inlineStr">
        <is>
          <t>https://www.town.oguni.yamagata.jp/soshiki/choumin/1214.html</t>
        </is>
      </c>
      <c r="L33" s="13" t="n"/>
      <c r="M33" s="13" t="inlineStr">
        <is>
          <t>不明</t>
        </is>
      </c>
      <c r="N33" s="15" t="n"/>
      <c r="O33" s="15" t="inlineStr">
        <is>
          <t>不明</t>
        </is>
      </c>
      <c r="P33" s="15" t="inlineStr">
        <is>
          <t>計画なし</t>
        </is>
      </c>
      <c r="Q33" s="13" t="n"/>
      <c r="R33" s="13" t="inlineStr">
        <is>
          <t>交通：活性化再生法に基づく網形成計画を策定済（期間は検索で未確認、旧計画の可能性）。地域公共交通計画への移行は未確認。県計画（山形県地域公共交通計画（県・市町村共同、次期計画R8.3.27策定））も対象。環境：環境基本計画は検索で見当たらず。</t>
        </is>
      </c>
      <c r="S33" s="17" t="inlineStr">
        <is>
          <t>調査済</t>
        </is>
      </c>
      <c r="T33" s="19" t="inlineStr">
        <is>
          <t>掲載／期間満了</t>
        </is>
      </c>
    </row>
    <row r="34" ht="329" customHeight="1">
      <c r="A34" s="13" t="n">
        <v>31</v>
      </c>
      <c r="B34" s="13" t="inlineStr">
        <is>
          <t>白鷹町</t>
        </is>
      </c>
      <c r="C34" s="14">
        <f>IF(OR(D34="◎",E34="◎"),"◎ 営業",IF(OR(D34="△",E34="△"),"△ 着手済・要確認",IF(OR(D34="？",E34="？"),"？ 期間要確認","✕ 対象外")))</f>
        <v/>
      </c>
      <c r="D34" s="15">
        <f>IF(J34="計画なし","－",IF(J34="策定済","✕",IF(H34="","？",IF(AND(H34&gt;=TGT_MIN,H34&lt;=TGT_MAX),IF(J34="着手済","△","◎"),"✕"))))</f>
        <v/>
      </c>
      <c r="E34" s="15">
        <f>IF(P34="計画なし","－",IF(P34="策定済","✕",IF(N34="","？",IF(AND(N34&gt;=TGT_MIN,N34&lt;=TGT_MAX),IF(P34="着手済","△","◎"),"✕"))))</f>
        <v/>
      </c>
      <c r="F34" s="13" t="inlineStr">
        <is>
          <t>山形県地域公共交通計画（県・市町村共同、次期計画R8.3.27策定）</t>
        </is>
      </c>
      <c r="G34" s="13" t="inlineStr">
        <is>
          <t>R8〜不明</t>
        </is>
      </c>
      <c r="H34" s="18" t="n"/>
      <c r="I34" s="15" t="inlineStr">
        <is>
          <t>推定</t>
        </is>
      </c>
      <c r="J34" s="15" t="inlineStr">
        <is>
          <t>策定済</t>
        </is>
      </c>
      <c r="K34" s="16" t="inlineStr">
        <is>
          <t>https://www.pref.yamagata.jp/020057/kurashi/kendo/kotsuseisaku/ykotsu_kasseikakyougikai.html</t>
        </is>
      </c>
      <c r="L34" s="13" t="n"/>
      <c r="M34" s="13" t="inlineStr">
        <is>
          <t>不明</t>
        </is>
      </c>
      <c r="N34" s="15" t="n"/>
      <c r="O34" s="15" t="inlineStr">
        <is>
          <t>不明</t>
        </is>
      </c>
      <c r="P34" s="15" t="inlineStr">
        <is>
          <t>計画なし</t>
        </is>
      </c>
      <c r="Q34" s="13" t="n"/>
      <c r="R34" s="13" t="inlineStr">
        <is>
          <t>交通：町単独計画は見当たらず。山形県地域公共交通計画（前計画R3〜R7）は市町村の利便増進実施計画等を内包する県全域計画。次期計画はR8.2パブコメ（https://www200.pref.yamagata.jp/020057/keikakupabukomepress2.html ）を経てR8.3.27策定（期間は未確認、R8開始）。 環境：環境基本計画は検索で見当たらず。 【追加調査 2026-10】国交省一覧の広域計画『フラワー長井線沿線』は、長井市・南陽市・川西町・白鷹町が平成28年2月に作成した『フラワー長井線沿線地域公共交通網形成計画』（H28.4〜R3.3＝H28〜R2、期間満了）と判断（本文PDF：https://www.town.kawanishi.yamagata.jp/machinojoho/seisaku/2017-1017-1735.pdf ）。後継の沿線広域交通計画は検索で確認できず。鉄道部分は鉄道事業再構築実施計画（R6.4.1〜R16.3.31、https://www.mlit.go.jp/report/press/tetsudo05_hh_000146.html ）が継続。町単独の地域公共交通計画は確認できず、白鷹町地域公共交通会議は山形県地域公共交通計画の町部分（デマンドタクシー全町線等、https://www.pref.yamagata.jp/documents/34797/20230628_6-10_31.pdf ）を協議。現行データ（県計画）を維持。2026-10-02検索。 根拠: フラワー長井線沿線地域公共交通網形成計画（平成28年2月、長井市・南陽市・川西町・白鷹町）／計画期間 平成28年4月〜平成33年3月</t>
        </is>
      </c>
      <c r="S34" s="17" t="inlineStr">
        <is>
          <t>調査済</t>
        </is>
      </c>
      <c r="T34" s="19" t="inlineStr">
        <is>
          <t>掲載（広域：フラワー長井線沿線）／期間満了</t>
        </is>
      </c>
    </row>
    <row r="35" ht="134" customHeight="1">
      <c r="A35" s="13" t="n">
        <v>32</v>
      </c>
      <c r="B35" s="13" t="inlineStr">
        <is>
          <t>飯豊町</t>
        </is>
      </c>
      <c r="C35" s="14">
        <f>IF(OR(D35="◎",E35="◎"),"◎ 営業",IF(OR(D35="△",E35="△"),"△ 着手済・要確認",IF(OR(D35="？",E35="？"),"？ 期間要確認","✕ 対象外")))</f>
        <v/>
      </c>
      <c r="D35" s="15">
        <f>IF(J35="計画なし","－",IF(J35="策定済","✕",IF(H35="","？",IF(AND(H35&gt;=TGT_MIN,H35&lt;=TGT_MAX),IF(J35="着手済","△","◎"),"✕"))))</f>
        <v/>
      </c>
      <c r="E35" s="15">
        <f>IF(P35="計画なし","－",IF(P35="策定済","✕",IF(N35="","？",IF(AND(N35&gt;=TGT_MIN,N35&lt;=TGT_MAX),IF(P35="着手済","△","◎"),"✕"))))</f>
        <v/>
      </c>
      <c r="F35" s="13" t="inlineStr">
        <is>
          <t>山形県地域公共交通計画（県・市町村共同、次期計画R8.3.27策定）</t>
        </is>
      </c>
      <c r="G35" s="13" t="inlineStr">
        <is>
          <t>R8〜不明</t>
        </is>
      </c>
      <c r="H35" s="18" t="n"/>
      <c r="I35" s="15" t="inlineStr">
        <is>
          <t>推定</t>
        </is>
      </c>
      <c r="J35" s="15" t="inlineStr">
        <is>
          <t>策定済</t>
        </is>
      </c>
      <c r="K35" s="16" t="inlineStr">
        <is>
          <t>https://www.pref.yamagata.jp/020057/kurashi/kendo/kotsuseisaku/ykotsu_kasseikakyougikai.html</t>
        </is>
      </c>
      <c r="L35" s="13" t="n"/>
      <c r="M35" s="13" t="inlineStr">
        <is>
          <t>不明</t>
        </is>
      </c>
      <c r="N35" s="15" t="n"/>
      <c r="O35" s="15" t="inlineStr">
        <is>
          <t>不明</t>
        </is>
      </c>
      <c r="P35" s="15" t="inlineStr">
        <is>
          <t>計画なし</t>
        </is>
      </c>
      <c r="Q35" s="13" t="n"/>
      <c r="R35" s="13" t="inlineStr">
        <is>
          <t>交通：町単独計画は見当たらず（活性化再生法6条に基づく地域公共交通会議あり、R8.2デマンド交通『ほほえみカー』変更協議 https://www.town.iide.yamagata.jp/005/detr_mtng_r6.html ）。山形県地域公共交通計画（前計画R3〜R7）は市町村の利便増進実施計画等を内包する県全域計画。次期計画はR8.2パブコメ（https://www200.pref.yamagata.jp/020057/keikakupabukomepress2.html ）を経てR8.3.27策定（期間は未確認、R8開始）。 環境：環境基本計画は検索で見当たらず。</t>
        </is>
      </c>
      <c r="S35" s="17" t="inlineStr">
        <is>
          <t>調査済</t>
        </is>
      </c>
      <c r="T35" s="19" t="inlineStr">
        <is>
          <t>未掲載【当方は計画あり】</t>
        </is>
      </c>
    </row>
    <row r="36" ht="108" customHeight="1">
      <c r="A36" s="13" t="n">
        <v>33</v>
      </c>
      <c r="B36" s="13" t="inlineStr">
        <is>
          <t>三川町</t>
        </is>
      </c>
      <c r="C36" s="14">
        <f>IF(OR(D36="◎",E36="◎"),"◎ 営業",IF(OR(D36="△",E36="△"),"△ 着手済・要確認",IF(OR(D36="？",E36="？"),"？ 期間要確認","✕ 対象外")))</f>
        <v/>
      </c>
      <c r="D36" s="15">
        <f>IF(J36="計画なし","－",IF(J36="策定済","✕",IF(H36="","？",IF(AND(H36&gt;=TGT_MIN,H36&lt;=TGT_MAX),IF(J36="着手済","△","◎"),"✕"))))</f>
        <v/>
      </c>
      <c r="E36" s="15">
        <f>IF(P36="計画なし","－",IF(P36="策定済","✕",IF(N36="","？",IF(AND(N36&gt;=TGT_MIN,N36&lt;=TGT_MAX),IF(P36="着手済","△","◎"),"✕"))))</f>
        <v/>
      </c>
      <c r="F36" s="13" t="inlineStr">
        <is>
          <t>山形県地域公共交通計画（県・市町村共同、次期計画R8.3.27策定）</t>
        </is>
      </c>
      <c r="G36" s="13" t="inlineStr">
        <is>
          <t>R8〜不明</t>
        </is>
      </c>
      <c r="H36" s="18" t="n"/>
      <c r="I36" s="15" t="inlineStr">
        <is>
          <t>推定</t>
        </is>
      </c>
      <c r="J36" s="15" t="inlineStr">
        <is>
          <t>策定済</t>
        </is>
      </c>
      <c r="K36" s="16" t="inlineStr">
        <is>
          <t>https://www.pref.yamagata.jp/020057/kurashi/kendo/kotsuseisaku/ykotsu_kasseikakyougikai.html</t>
        </is>
      </c>
      <c r="L36" s="13" t="n"/>
      <c r="M36" s="13" t="inlineStr">
        <is>
          <t>不明</t>
        </is>
      </c>
      <c r="N36" s="15" t="n"/>
      <c r="O36" s="15" t="inlineStr">
        <is>
          <t>不明</t>
        </is>
      </c>
      <c r="P36" s="15" t="inlineStr">
        <is>
          <t>計画なし</t>
        </is>
      </c>
      <c r="Q36" s="13" t="n"/>
      <c r="R36" s="13" t="inlineStr">
        <is>
          <t>交通：町単独計画は見当たらず。県協議会でR8.3に地域旅客運送サービス継続実施計画（鶴岡三川線・三川酒田線）策定。山形県地域公共交通計画（前計画R3〜R7）は市町村の利便増進実施計画等を内包する県全域計画。次期計画はR8.2パブコメ（https://www200.pref.yamagata.jp/020057/keikakupabukomepress2.html ）を経てR8.3.27策定（期間は未確認、R8開始）。 環境：環境基本計画は検索で見当たらず。</t>
        </is>
      </c>
      <c r="S36" s="17" t="inlineStr">
        <is>
          <t>調査済</t>
        </is>
      </c>
      <c r="T36" s="19" t="inlineStr">
        <is>
          <t>未掲載【当方は計画あり】</t>
        </is>
      </c>
    </row>
    <row r="37" ht="342" customHeight="1">
      <c r="A37" s="13" t="n">
        <v>34</v>
      </c>
      <c r="B37" s="13" t="inlineStr">
        <is>
          <t>庄内町</t>
        </is>
      </c>
      <c r="C37" s="14">
        <f>IF(OR(D37="◎",E37="◎"),"◎ 営業",IF(OR(D37="△",E37="△"),"△ 着手済・要確認",IF(OR(D37="？",E37="？"),"？ 期間要確認","✕ 対象外")))</f>
        <v/>
      </c>
      <c r="D37" s="15">
        <f>IF(J37="計画なし","－",IF(J37="策定済","✕",IF(H37="","？",IF(AND(H37&gt;=TGT_MIN,H37&lt;=TGT_MAX),IF(J37="着手済","△","◎"),"✕"))))</f>
        <v/>
      </c>
      <c r="E37" s="15">
        <f>IF(P37="計画なし","－",IF(P37="策定済","✕",IF(N37="","？",IF(AND(N37&gt;=TGT_MIN,N37&lt;=TGT_MAX),IF(P37="着手済","△","◎"),"✕"))))</f>
        <v/>
      </c>
      <c r="F37" s="13" t="inlineStr">
        <is>
          <t>庄内町地域公共交通計画</t>
        </is>
      </c>
      <c r="G37" s="13" t="inlineStr">
        <is>
          <t>R8〜不明</t>
        </is>
      </c>
      <c r="H37" s="18" t="n"/>
      <c r="I37" s="15" t="inlineStr">
        <is>
          <t>推定</t>
        </is>
      </c>
      <c r="J37" s="15" t="inlineStr">
        <is>
          <t>策定済</t>
        </is>
      </c>
      <c r="K37" s="16" t="inlineStr">
        <is>
          <t>https://www.town.shonai.lg.jp/kurashi/koutsu/chiikikoukyou/tiikikoukyokotsukaigi.html</t>
        </is>
      </c>
      <c r="L37" s="13" t="inlineStr">
        <is>
          <t>第3次庄内町環境基本計画</t>
        </is>
      </c>
      <c r="M37" s="13" t="inlineStr">
        <is>
          <t>R8〜不明</t>
        </is>
      </c>
      <c r="N37" s="18" t="n"/>
      <c r="O37" s="15" t="inlineStr">
        <is>
          <t>推定</t>
        </is>
      </c>
      <c r="P37" s="15" t="inlineStr">
        <is>
          <t>策定済</t>
        </is>
      </c>
      <c r="Q37" s="16" t="inlineStr">
        <is>
          <t>https://www.town.shonai.lg.jp/gyousei/shisaku/seisaku/index.html</t>
        </is>
      </c>
      <c r="R37" s="13" t="inlineStr">
        <is>
          <t>交通：町単独の地域公共交通計画は検索で確認できず。山形県地域公共交通計画（前計画R3〜R7）は市町村の利便増進実施計画等を内包する県全域計画。次期計画はR8.2パブコメ（https://www200.pref.yamagata.jp/020057/keikakupabukomepress2.html ）を経てR8.3.27策定（期間は未確認、R8開始）。 環境：第2次（H29.3策定）の後継として第3次案のパブコメを経てR8.3策定とみられる（期間未確認）。計画一覧 https://www.town.shonai.lg.jp/gyousei/shisaku/index.files/R6_keikaku.pdf 。 【追加調査 2026-10】町単独の『庄内町地域公共交通計画』をR8.3策定（基本方針「住み続けたいまちの基盤となる交通体系の構築」）。計画（案）のパブコメ R8.2.2〜R8.2.24（https://www.town.shonai.lg.jp/gyousei/public/iken/koutuukeikaku.html ）。計画に基づき既存循環線4路線・デマンド2路線を区域運行型デマンドタクシー「しょうないデマンド」へ転換、AI予約配車システム導入委託をプロポで実施（https://www.town.shonai.lg.jp/kurashi/koutsu/choueibasu/demandtaxi_reservation_system.html ）。計画期間の終期は検索結果本文で確認できず（R8開始、5年ならR8〜R12）。町サイトはWebFetchブロック。2026-10-02検索。 根拠: 令和8年度からの「庄内町地域公共交通計画（案）」…令和8年2月2日から令和8年2月24日までパブリックコメント募集</t>
        </is>
      </c>
      <c r="S37" s="17" t="inlineStr">
        <is>
          <t>調査済</t>
        </is>
      </c>
      <c r="T37" s="13" t="inlineStr">
        <is>
          <t>掲載</t>
        </is>
      </c>
    </row>
    <row r="38" ht="173" customHeight="1">
      <c r="A38" s="13" t="n">
        <v>35</v>
      </c>
      <c r="B38" s="13" t="inlineStr">
        <is>
          <t>遊佐町</t>
        </is>
      </c>
      <c r="C38" s="14">
        <f>IF(OR(D38="◎",E38="◎"),"◎ 営業",IF(OR(D38="△",E38="△"),"△ 着手済・要確認",IF(OR(D38="？",E38="？"),"？ 期間要確認","✕ 対象外")))</f>
        <v/>
      </c>
      <c r="D38" s="15">
        <f>IF(J38="計画なし","－",IF(J38="策定済","✕",IF(H38="","？",IF(AND(H38&gt;=TGT_MIN,H38&lt;=TGT_MAX),IF(J38="着手済","△","◎"),"✕"))))</f>
        <v/>
      </c>
      <c r="E38" s="15">
        <f>IF(P38="計画なし","－",IF(P38="策定済","✕",IF(N38="","？",IF(AND(N38&gt;=TGT_MIN,N38&lt;=TGT_MAX),IF(P38="着手済","△","◎"),"✕"))))</f>
        <v/>
      </c>
      <c r="F38" s="13" t="inlineStr">
        <is>
          <t>山形県地域公共交通計画（県・市町村共同、次期計画R8.3.27策定）</t>
        </is>
      </c>
      <c r="G38" s="13" t="inlineStr">
        <is>
          <t>R8〜不明</t>
        </is>
      </c>
      <c r="H38" s="18" t="n"/>
      <c r="I38" s="15" t="inlineStr">
        <is>
          <t>推定</t>
        </is>
      </c>
      <c r="J38" s="15" t="inlineStr">
        <is>
          <t>策定済</t>
        </is>
      </c>
      <c r="K38" s="16" t="inlineStr">
        <is>
          <t>https://www.pref.yamagata.jp/020057/kurashi/kendo/kotsuseisaku/ykotsu_kasseikakyougikai.html</t>
        </is>
      </c>
      <c r="L38" s="13" t="inlineStr">
        <is>
          <t>第3次遊佐町環境基本計画</t>
        </is>
      </c>
      <c r="M38" s="13" t="inlineStr">
        <is>
          <t>R4〜R13</t>
        </is>
      </c>
      <c r="N38" s="18" t="n">
        <v>13</v>
      </c>
      <c r="O38" s="15" t="inlineStr">
        <is>
          <t>推定</t>
        </is>
      </c>
      <c r="P38" s="15" t="inlineStr">
        <is>
          <t>未確認</t>
        </is>
      </c>
      <c r="Q38" s="16" t="inlineStr">
        <is>
          <t>https://www.town.yuza.yamagata.jp/genre/living/environment</t>
        </is>
      </c>
      <c r="R38" s="13" t="inlineStr">
        <is>
          <t>交通：町単独計画は見当たらず。山形県地域公共交通計画（前計画R3〜R7）は市町村の利便増進実施計画等を内包する県全域計画。次期計画はR8.2パブコメ（https://www200.pref.yamagata.jp/020057/keikakupabukomepress2.html ）を経てR8.3.27策定（期間は未確認、R8開始）。 環境：第3次遊佐町環境基本計画の存在を確認（期間未確認）。R8.1策定の第9次振興計画で環境基本計画に言及。 【追加調査 2026-10】環境：町ドメイン検索の要約で第3次遊佐町環境基本計画の計画期間は令和4（2022）〜令和13（2031）年度。裏付け検索1回では再現せず、計画PDFのURLも未特定のため推定。 根拠: 第３次遊佐町環境基本計画 計画期間 令和4年度〜令和13年度（検索要約）</t>
        </is>
      </c>
      <c r="S38" s="17" t="inlineStr">
        <is>
          <t>調査済</t>
        </is>
      </c>
      <c r="T38" s="19" t="inlineStr">
        <is>
          <t>未掲載【当方は計画あり】</t>
        </is>
      </c>
    </row>
  </sheetData>
  <autoFilter ref="A3:T38"/>
  <conditionalFormatting sqref="A4:T38">
    <cfRule type="expression" priority="5" dxfId="0">
      <formula>LEFT($C4,1)="◎"</formula>
    </cfRule>
    <cfRule type="expression" priority="6" dxfId="1">
      <formula>LEFT($C4,1)="△"</formula>
    </cfRule>
    <cfRule type="expression" priority="7" dxfId="2">
      <formula>LEFT($C4,1)="？"</formula>
    </cfRule>
    <cfRule type="expression" priority="8" dxfId="3">
      <formula>LEFT($C4,1)="✕"</formula>
    </cfRule>
  </conditionalFormatting>
  <conditionalFormatting sqref="H4:H38">
    <cfRule type="expression" priority="1" dxfId="4" stopIfTrue="1">
      <formula>AND(ISNUMBER(H4),H4&gt;=TGT_MIN,H4&lt;=TGT_MAX)</formula>
    </cfRule>
    <cfRule type="expression" priority="2" dxfId="5">
      <formula>AND(ISNUMBER(H4),H4=TGT_MAX+1)</formula>
    </cfRule>
  </conditionalFormatting>
  <conditionalFormatting sqref="N4:N38">
    <cfRule type="expression" priority="3" dxfId="4" stopIfTrue="1">
      <formula>AND(ISNUMBER(N4),N4&gt;=TGT_MIN,N4&lt;=TGT_MAX)</formula>
    </cfRule>
    <cfRule type="expression" priority="4" dxfId="5">
      <formula>AND(ISNUMBER(N4),N4=TGT_MAX+1)</formula>
    </cfRule>
  </conditionalFormatting>
  <dataValidations count="1">
    <dataValidation sqref="J4:J38 P4:P38" showDropDown="0" showInputMessage="0" showErrorMessage="0" allowBlank="1" type="list">
      <formula1>"未確認,着手済,策定済,計画なし"</formula1>
    </dataValidation>
  </dataValidations>
  <hyperlinks>
    <hyperlink xmlns:r="http://schemas.openxmlformats.org/officeDocument/2006/relationships" ref="K4" r:id="rId1"/>
    <hyperlink xmlns:r="http://schemas.openxmlformats.org/officeDocument/2006/relationships" ref="Q4" r:id="rId2"/>
    <hyperlink xmlns:r="http://schemas.openxmlformats.org/officeDocument/2006/relationships" ref="K5" r:id="rId3"/>
    <hyperlink xmlns:r="http://schemas.openxmlformats.org/officeDocument/2006/relationships" ref="Q5" r:id="rId4"/>
    <hyperlink xmlns:r="http://schemas.openxmlformats.org/officeDocument/2006/relationships" ref="K6" r:id="rId5"/>
    <hyperlink xmlns:r="http://schemas.openxmlformats.org/officeDocument/2006/relationships" ref="Q6" r:id="rId6"/>
    <hyperlink xmlns:r="http://schemas.openxmlformats.org/officeDocument/2006/relationships" ref="K7" r:id="rId7"/>
    <hyperlink xmlns:r="http://schemas.openxmlformats.org/officeDocument/2006/relationships" ref="Q7" r:id="rId8"/>
    <hyperlink xmlns:r="http://schemas.openxmlformats.org/officeDocument/2006/relationships" ref="K8" r:id="rId9"/>
    <hyperlink xmlns:r="http://schemas.openxmlformats.org/officeDocument/2006/relationships" ref="Q8" r:id="rId10"/>
    <hyperlink xmlns:r="http://schemas.openxmlformats.org/officeDocument/2006/relationships" ref="K9" r:id="rId11"/>
    <hyperlink xmlns:r="http://schemas.openxmlformats.org/officeDocument/2006/relationships" ref="Q9" r:id="rId12"/>
    <hyperlink xmlns:r="http://schemas.openxmlformats.org/officeDocument/2006/relationships" ref="K10" r:id="rId13"/>
    <hyperlink xmlns:r="http://schemas.openxmlformats.org/officeDocument/2006/relationships" ref="Q10" r:id="rId14"/>
    <hyperlink xmlns:r="http://schemas.openxmlformats.org/officeDocument/2006/relationships" ref="K11" r:id="rId15"/>
    <hyperlink xmlns:r="http://schemas.openxmlformats.org/officeDocument/2006/relationships" ref="Q11" r:id="rId16"/>
    <hyperlink ref="U11" location="'営業メモ'!C19" display="→メモ"/>
    <hyperlink xmlns:r="http://schemas.openxmlformats.org/officeDocument/2006/relationships" ref="K12" r:id="rId17"/>
    <hyperlink xmlns:r="http://schemas.openxmlformats.org/officeDocument/2006/relationships" ref="Q12" r:id="rId18"/>
    <hyperlink xmlns:r="http://schemas.openxmlformats.org/officeDocument/2006/relationships" ref="K13" r:id="rId19"/>
    <hyperlink xmlns:r="http://schemas.openxmlformats.org/officeDocument/2006/relationships" ref="Q13" r:id="rId20"/>
    <hyperlink xmlns:r="http://schemas.openxmlformats.org/officeDocument/2006/relationships" ref="K14" r:id="rId21"/>
    <hyperlink xmlns:r="http://schemas.openxmlformats.org/officeDocument/2006/relationships" ref="Q14" r:id="rId22"/>
    <hyperlink xmlns:r="http://schemas.openxmlformats.org/officeDocument/2006/relationships" ref="K15" r:id="rId23"/>
    <hyperlink xmlns:r="http://schemas.openxmlformats.org/officeDocument/2006/relationships" ref="Q15" r:id="rId24"/>
    <hyperlink xmlns:r="http://schemas.openxmlformats.org/officeDocument/2006/relationships" ref="K16" r:id="rId25"/>
    <hyperlink xmlns:r="http://schemas.openxmlformats.org/officeDocument/2006/relationships" ref="K17" r:id="rId26"/>
    <hyperlink xmlns:r="http://schemas.openxmlformats.org/officeDocument/2006/relationships" ref="K18" r:id="rId27"/>
    <hyperlink xmlns:r="http://schemas.openxmlformats.org/officeDocument/2006/relationships" ref="Q19" r:id="rId28"/>
    <hyperlink xmlns:r="http://schemas.openxmlformats.org/officeDocument/2006/relationships" ref="K20" r:id="rId29"/>
    <hyperlink xmlns:r="http://schemas.openxmlformats.org/officeDocument/2006/relationships" ref="K21" r:id="rId30"/>
    <hyperlink xmlns:r="http://schemas.openxmlformats.org/officeDocument/2006/relationships" ref="Q21" r:id="rId31"/>
    <hyperlink ref="U21" location="'営業メモ'!C20" display="→メモ"/>
    <hyperlink xmlns:r="http://schemas.openxmlformats.org/officeDocument/2006/relationships" ref="K22" r:id="rId32"/>
    <hyperlink xmlns:r="http://schemas.openxmlformats.org/officeDocument/2006/relationships" ref="Q22" r:id="rId33"/>
    <hyperlink xmlns:r="http://schemas.openxmlformats.org/officeDocument/2006/relationships" ref="K23" r:id="rId34"/>
    <hyperlink xmlns:r="http://schemas.openxmlformats.org/officeDocument/2006/relationships" ref="K24" r:id="rId35"/>
    <hyperlink xmlns:r="http://schemas.openxmlformats.org/officeDocument/2006/relationships" ref="K25" r:id="rId36"/>
    <hyperlink xmlns:r="http://schemas.openxmlformats.org/officeDocument/2006/relationships" ref="K26" r:id="rId37"/>
    <hyperlink xmlns:r="http://schemas.openxmlformats.org/officeDocument/2006/relationships" ref="K27" r:id="rId38"/>
    <hyperlink xmlns:r="http://schemas.openxmlformats.org/officeDocument/2006/relationships" ref="K28" r:id="rId39"/>
    <hyperlink xmlns:r="http://schemas.openxmlformats.org/officeDocument/2006/relationships" ref="K29" r:id="rId40"/>
    <hyperlink xmlns:r="http://schemas.openxmlformats.org/officeDocument/2006/relationships" ref="K30" r:id="rId41"/>
    <hyperlink xmlns:r="http://schemas.openxmlformats.org/officeDocument/2006/relationships" ref="K31" r:id="rId42"/>
    <hyperlink xmlns:r="http://schemas.openxmlformats.org/officeDocument/2006/relationships" ref="Q31" r:id="rId43"/>
    <hyperlink xmlns:r="http://schemas.openxmlformats.org/officeDocument/2006/relationships" ref="K32" r:id="rId44"/>
    <hyperlink xmlns:r="http://schemas.openxmlformats.org/officeDocument/2006/relationships" ref="K33" r:id="rId45"/>
    <hyperlink xmlns:r="http://schemas.openxmlformats.org/officeDocument/2006/relationships" ref="K34" r:id="rId46"/>
    <hyperlink xmlns:r="http://schemas.openxmlformats.org/officeDocument/2006/relationships" ref="K35" r:id="rId47"/>
    <hyperlink xmlns:r="http://schemas.openxmlformats.org/officeDocument/2006/relationships" ref="K36" r:id="rId48"/>
    <hyperlink xmlns:r="http://schemas.openxmlformats.org/officeDocument/2006/relationships" ref="K37" r:id="rId49"/>
    <hyperlink xmlns:r="http://schemas.openxmlformats.org/officeDocument/2006/relationships" ref="Q37" r:id="rId50"/>
    <hyperlink xmlns:r="http://schemas.openxmlformats.org/officeDocument/2006/relationships" ref="K38" r:id="rId51"/>
    <hyperlink xmlns:r="http://schemas.openxmlformats.org/officeDocument/2006/relationships" ref="Q38" r:id="rId52"/>
  </hyperlinks>
  <pageMargins left="0.75" right="0.75" top="1" bottom="1" header="0.5" footer="0.5"/>
  <drawing xmlns:r="http://schemas.openxmlformats.org/officeDocument/2006/relationships" r:id="rId53"/>
</worksheet>
</file>

<file path=xl/worksheets/sheet7.xml><?xml version="1.0" encoding="utf-8"?>
<worksheet xmlns="http://schemas.openxmlformats.org/spreadsheetml/2006/main">
  <sheetPr>
    <outlinePr summaryBelow="1" summaryRight="1"/>
    <pageSetUpPr/>
  </sheetPr>
  <dimension ref="A1:V6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16" customWidth="1" min="3" max="3"/>
    <col width="7" customWidth="1" min="4" max="4"/>
    <col width="7" customWidth="1" min="5" max="5"/>
    <col width="30" customWidth="1" min="6" max="6"/>
    <col width="15" customWidth="1" min="7" max="7"/>
    <col width="9" customWidth="1" min="8" max="8"/>
    <col width="8" customWidth="1" min="9" max="9"/>
    <col width="9" customWidth="1" min="10" max="10"/>
    <col width="34" customWidth="1" min="11" max="11"/>
    <col width="30" customWidth="1" min="12" max="12"/>
    <col width="15" customWidth="1" min="13" max="13"/>
    <col width="9" customWidth="1" min="14" max="14"/>
    <col width="8" customWidth="1" min="15" max="15"/>
    <col width="9" customWidth="1" min="16" max="16"/>
    <col width="34" customWidth="1" min="17" max="17"/>
    <col width="55" customWidth="1" min="18" max="18"/>
    <col width="14" customWidth="1" min="19" max="19"/>
    <col width="24" customWidth="1" min="20" max="20"/>
    <col width="10" customWidth="1" min="21" max="21"/>
    <col width="13" customWidth="1" min="22" max="22"/>
  </cols>
  <sheetData>
    <row r="1">
      <c r="A1" s="1" t="inlineStr">
        <is>
          <t>福島県　地域公共交通計画・環境基本計画の終期一覧（2026年9月30日時点の調査）</t>
        </is>
      </c>
    </row>
    <row r="2">
      <c r="A2" s="10">
        <f>"営業判定の対象：終期 R"&amp;TGT_MIN&amp;"〜R"&amp;TGT_MAX&amp;"年度 →◎（着手済は△、期間不明は？）。終期セルの色：緑＝対象年度／橙＝その翌年度（次の候補）。対象年度は「集計・設定」シートのC4・C5のプルダウンで切替。"</f>
        <v/>
      </c>
    </row>
    <row r="3" ht="32" customHeight="1">
      <c r="A3" s="11" t="inlineStr">
        <is>
          <t>No</t>
        </is>
      </c>
      <c r="B3" s="11" t="inlineStr">
        <is>
          <t>市町村</t>
        </is>
      </c>
      <c r="C3" s="11" t="inlineStr">
        <is>
          <t>営業判定</t>
        </is>
      </c>
      <c r="D3" s="11" t="inlineStr">
        <is>
          <t>交通判定</t>
        </is>
      </c>
      <c r="E3" s="11" t="inlineStr">
        <is>
          <t>環境判定</t>
        </is>
      </c>
      <c r="F3" s="11" t="inlineStr">
        <is>
          <t>地域公共交通計画</t>
        </is>
      </c>
      <c r="G3" s="11" t="inlineStr">
        <is>
          <t>交通 計画期間</t>
        </is>
      </c>
      <c r="H3" s="11" t="inlineStr">
        <is>
          <t>交通 終期(令和年度)</t>
        </is>
      </c>
      <c r="I3" s="11" t="inlineStr">
        <is>
          <t>交通 確度</t>
        </is>
      </c>
      <c r="J3" s="11" t="inlineStr">
        <is>
          <t>交通 改定状況</t>
        </is>
      </c>
      <c r="K3" s="11" t="inlineStr">
        <is>
          <t>交通 計画リンク（エビデンス）</t>
        </is>
      </c>
      <c r="L3" s="11" t="inlineStr">
        <is>
          <t>環境基本計画</t>
        </is>
      </c>
      <c r="M3" s="11" t="inlineStr">
        <is>
          <t>環境 計画期間</t>
        </is>
      </c>
      <c r="N3" s="11" t="inlineStr">
        <is>
          <t>環境 終期(令和年度)</t>
        </is>
      </c>
      <c r="O3" s="11" t="inlineStr">
        <is>
          <t>環境 確度</t>
        </is>
      </c>
      <c r="P3" s="11" t="inlineStr">
        <is>
          <t>環境 改定状況</t>
        </is>
      </c>
      <c r="Q3" s="11" t="inlineStr">
        <is>
          <t>環境 計画リンク（エビデンス）</t>
        </is>
      </c>
      <c r="R3" s="11" t="inlineStr">
        <is>
          <t>注釈（改定作業の状況など）</t>
        </is>
      </c>
      <c r="S3" s="11" t="inlineStr">
        <is>
          <t>調査状況</t>
        </is>
      </c>
      <c r="T3" s="11" t="inlineStr">
        <is>
          <t>国交省一覧(R8.5末)</t>
        </is>
      </c>
      <c r="U3" s="11" t="inlineStr">
        <is>
          <t>営業メモ</t>
        </is>
      </c>
      <c r="V3" s="12" t="inlineStr">
        <is>
          <t>位置図</t>
        </is>
      </c>
    </row>
    <row r="4" ht="238" customHeight="1">
      <c r="A4" s="13" t="n">
        <v>1</v>
      </c>
      <c r="B4" s="13" t="inlineStr">
        <is>
          <t>福島市</t>
        </is>
      </c>
      <c r="C4" s="14">
        <f>IF(OR(D4="◎",E4="◎"),"◎ 営業",IF(OR(D4="△",E4="△"),"△ 着手済・要確認",IF(OR(D4="？",E4="？"),"？ 期間要確認","✕ 対象外")))</f>
        <v/>
      </c>
      <c r="D4" s="15">
        <f>IF(J4="計画なし","－",IF(J4="策定済","✕",IF(H4="","？",IF(AND(H4&gt;=TGT_MIN,H4&lt;=TGT_MAX),IF(J4="着手済","△","◎"),"✕"))))</f>
        <v/>
      </c>
      <c r="E4" s="15">
        <f>IF(P4="計画なし","－",IF(P4="策定済","✕",IF(N4="","？",IF(AND(N4&gt;=TGT_MIN,N4&lt;=TGT_MAX),IF(P4="着手済","△","◎"),"✕"))))</f>
        <v/>
      </c>
      <c r="F4" s="13" t="inlineStr">
        <is>
          <t>福島市地域公共交通計画</t>
        </is>
      </c>
      <c r="G4" s="13" t="inlineStr">
        <is>
          <t>R5〜R12（県計画に準拠）</t>
        </is>
      </c>
      <c r="H4" s="15" t="n">
        <v>12</v>
      </c>
      <c r="I4" s="15" t="inlineStr">
        <is>
          <t>確認済</t>
        </is>
      </c>
      <c r="J4" s="15" t="inlineStr">
        <is>
          <t>未確認</t>
        </is>
      </c>
      <c r="K4" s="16" t="inlineStr">
        <is>
          <t>https://www.city.fukushima.fukushima.jp/material/files/group/62/40koutuukeikaku-honnpenn1.pdf</t>
        </is>
      </c>
      <c r="L4" s="13" t="inlineStr">
        <is>
          <t>福島市環境基本計画（第3次）</t>
        </is>
      </c>
      <c r="M4" s="13" t="inlineStr">
        <is>
          <t>R3〜R7</t>
        </is>
      </c>
      <c r="N4" s="15" t="n">
        <v>7</v>
      </c>
      <c r="O4" s="15" t="inlineStr">
        <is>
          <t>確認済</t>
        </is>
      </c>
      <c r="P4" s="15" t="inlineStr">
        <is>
          <t>着手済</t>
        </is>
      </c>
      <c r="Q4" s="16" t="inlineStr">
        <is>
          <t>https://www.city.fukushima.fukushima.jp/material/files/group/36/02_r6_kannkyoukihonnkeikaku.pdf</t>
        </is>
      </c>
      <c r="R4" s="13" t="inlineStr">
        <is>
          <t>交通：R5.3策定、最終年度2027(R9)。R7.2.26に計画改定資料あり（一部改定）https://www.city.fukushima.fukushima.jp/material/files/group/62/20250226koutuukeikakukaitei1-3.pdf 。R7.10.3協議会で県北圏域地域公共交通利便増進実施計画の変更協議。R9終期のため次期計画策定はR8〜R9に着手見込み。環境：R7(2025)終期、2026年度からの第4次計画策定を環境審議会で審議開始（R7.6.23報道資料 https://www.city.fukushima.fukushima.jp/material/files/group/3/press2025-06-23-3.pdf）。第4次の策定完了は未確認。 【ファクトチェック 2026-10-01: 誤り】確認期間: R5〜R12（2023〜2030年度、8年間）／次期: 該当なし（終期R12のため次期計画は当面なし）／根拠: https://www.city.fukushima.fukushima.jp/material/files/group/62/40koutuukeikaku-honnpenn1.pdf</t>
        </is>
      </c>
      <c r="S4" s="17" t="inlineStr">
        <is>
          <t>調査済</t>
        </is>
      </c>
      <c r="T4" s="13" t="inlineStr">
        <is>
          <t>掲載（広域：福島県避難地域・阿武隈急行線地域）</t>
        </is>
      </c>
    </row>
    <row r="5" ht="66" customHeight="1">
      <c r="A5" s="13" t="n">
        <v>2</v>
      </c>
      <c r="B5" s="13" t="inlineStr">
        <is>
          <t>会津若松市</t>
        </is>
      </c>
      <c r="C5" s="14">
        <f>IF(OR(D5="◎",E5="◎"),"◎ 営業",IF(OR(D5="△",E5="△"),"△ 着手済・要確認",IF(OR(D5="？",E5="？"),"？ 期間要確認","✕ 対象外")))</f>
        <v/>
      </c>
      <c r="D5" s="15">
        <f>IF(J5="計画なし","－",IF(J5="策定済","✕",IF(H5="","？",IF(AND(H5&gt;=TGT_MIN,H5&lt;=TGT_MAX),IF(J5="着手済","△","◎"),"✕"))))</f>
        <v/>
      </c>
      <c r="E5" s="15">
        <f>IF(P5="計画なし","－",IF(P5="策定済","✕",IF(N5="","？",IF(AND(N5&gt;=TGT_MIN,N5&lt;=TGT_MAX),IF(P5="着手済","△","◎"),"✕"))))</f>
        <v/>
      </c>
      <c r="F5" s="13" t="inlineStr">
        <is>
          <t>会津圏域地域公共交通計画（会津若松市・喜多方市ほか6市町村共同）</t>
        </is>
      </c>
      <c r="G5" s="13" t="inlineStr">
        <is>
          <t>R8〜R13</t>
        </is>
      </c>
      <c r="H5" s="15" t="n">
        <v>13</v>
      </c>
      <c r="I5" s="15" t="inlineStr">
        <is>
          <t>確認済</t>
        </is>
      </c>
      <c r="J5" s="15" t="inlineStr">
        <is>
          <t>策定済</t>
        </is>
      </c>
      <c r="K5" s="16" t="inlineStr">
        <is>
          <t>https://www.pref.fukushima.lg.jp/sec/16005d/aizukenikimoukeikaku.html</t>
        </is>
      </c>
      <c r="L5" s="13" t="inlineStr">
        <is>
          <t>会津若松市第3期環境基本計画</t>
        </is>
      </c>
      <c r="M5" s="13" t="inlineStr">
        <is>
          <t>R6〜R12</t>
        </is>
      </c>
      <c r="N5" s="15" t="n">
        <v>12</v>
      </c>
      <c r="O5" s="15" t="inlineStr">
        <is>
          <t>確認済</t>
        </is>
      </c>
      <c r="P5" s="15" t="inlineStr">
        <is>
          <t>未確認</t>
        </is>
      </c>
      <c r="Q5" s="16" t="inlineStr">
        <is>
          <t>https://www.city.aizuwakamatsu.fukushima.jp/docs/2024050800012/</t>
        </is>
      </c>
      <c r="R5" s="13" t="inlineStr">
        <is>
          <t>交通：前計画（会津圏域地域公共交通網形成計画/再編実施計画 R2〜R7）の後継として新計画を策定、パブコメR7.12.15〜R8.1.5。環境：R6.3策定。</t>
        </is>
      </c>
      <c r="S5" s="17" t="inlineStr">
        <is>
          <t>調査済</t>
        </is>
      </c>
      <c r="T5" s="13" t="inlineStr">
        <is>
          <t>掲載（広域：会津圏域）</t>
        </is>
      </c>
    </row>
    <row r="6" ht="95" customHeight="1">
      <c r="A6" s="13" t="n">
        <v>3</v>
      </c>
      <c r="B6" s="13" t="inlineStr">
        <is>
          <t>郡山市</t>
        </is>
      </c>
      <c r="C6" s="14">
        <f>IF(OR(D6="◎",E6="◎"),"◎ 営業",IF(OR(D6="△",E6="△"),"△ 着手済・要確認",IF(OR(D6="？",E6="？"),"？ 期間要確認","✕ 対象外")))</f>
        <v/>
      </c>
      <c r="D6" s="15">
        <f>IF(J6="計画なし","－",IF(J6="策定済","✕",IF(H6="","？",IF(AND(H6&gt;=TGT_MIN,H6&lt;=TGT_MAX),IF(J6="着手済","△","◎"),"✕"))))</f>
        <v/>
      </c>
      <c r="E6" s="15">
        <f>IF(P6="計画なし","－",IF(P6="策定済","✕",IF(N6="","？",IF(AND(N6&gt;=TGT_MIN,N6&lt;=TGT_MAX),IF(P6="着手済","△","◎"),"✕"))))</f>
        <v/>
      </c>
      <c r="F6" s="13" t="inlineStr">
        <is>
          <t>郡山市総合交通計画マスタープラン（地域公共交通計画を包含）</t>
        </is>
      </c>
      <c r="G6" s="13" t="inlineStr">
        <is>
          <t>R5〜R12</t>
        </is>
      </c>
      <c r="H6" s="15" t="n">
        <v>12</v>
      </c>
      <c r="I6" s="15" t="inlineStr">
        <is>
          <t>確認済</t>
        </is>
      </c>
      <c r="J6" s="15" t="inlineStr">
        <is>
          <t>未確認</t>
        </is>
      </c>
      <c r="K6" s="16" t="inlineStr">
        <is>
          <t>https://www.city.koriyama.lg.jp/soshiki/125/68026.html</t>
        </is>
      </c>
      <c r="L6" s="13" t="inlineStr">
        <is>
          <t>郡山市第五次環境基本計画</t>
        </is>
      </c>
      <c r="M6" s="13" t="inlineStr">
        <is>
          <t>R8〜R11</t>
        </is>
      </c>
      <c r="N6" s="15" t="n">
        <v>11</v>
      </c>
      <c r="O6" s="15" t="inlineStr">
        <is>
          <t>確認済</t>
        </is>
      </c>
      <c r="P6" s="15" t="inlineStr">
        <is>
          <t>着手済</t>
        </is>
      </c>
      <c r="Q6" s="16" t="inlineStr">
        <is>
          <t>https://www.city.koriyama.lg.jp/uploaded/attachment/109925.pdf</t>
        </is>
      </c>
      <c r="R6" s="13" t="inlineStr">
        <is>
          <t>交通：活性化再生法第5条の地域公共交通計画・バリアフリー方針を統合した総合計画。環境：第四次R4〜R7満了、第五次（R8〜R11）案のパブコメR8.2.17〜3.18実施、策定完了は未確認（R8.3策定の可能性大）。e_urlは第五次関連の検索上位PDF。旧e_url（第四次掲載の年次報告書）https://www.city.koriyama.lg.jp/uploaded/attachment/76651.pdf</t>
        </is>
      </c>
      <c r="S6" s="17" t="inlineStr">
        <is>
          <t>調査済</t>
        </is>
      </c>
      <c r="T6" s="13" t="inlineStr">
        <is>
          <t>掲載</t>
        </is>
      </c>
    </row>
    <row r="7" ht="186" customHeight="1">
      <c r="A7" s="13" t="n">
        <v>4</v>
      </c>
      <c r="B7" s="13" t="inlineStr">
        <is>
          <t>いわき市</t>
        </is>
      </c>
      <c r="C7" s="14">
        <f>IF(OR(D7="◎",E7="◎"),"◎ 営業",IF(OR(D7="△",E7="△"),"△ 着手済・要確認",IF(OR(D7="？",E7="？"),"？ 期間要確認","✕ 対象外")))</f>
        <v/>
      </c>
      <c r="D7" s="15">
        <f>IF(J7="計画なし","－",IF(J7="策定済","✕",IF(H7="","？",IF(AND(H7&gt;=TGT_MIN,H7&lt;=TGT_MAX),IF(J7="着手済","△","◎"),"✕"))))</f>
        <v/>
      </c>
      <c r="E7" s="15">
        <f>IF(P7="計画なし","－",IF(P7="策定済","✕",IF(N7="","？",IF(AND(N7&gt;=TGT_MIN,N7&lt;=TGT_MAX),IF(P7="着手済","△","◎"),"✕"))))</f>
        <v/>
      </c>
      <c r="F7" s="13" t="inlineStr">
        <is>
          <t>いわき市地域公共交通計画</t>
        </is>
      </c>
      <c r="G7" s="13" t="inlineStr">
        <is>
          <t>R5〜R9</t>
        </is>
      </c>
      <c r="H7" s="15" t="n">
        <v>9</v>
      </c>
      <c r="I7" s="15" t="inlineStr">
        <is>
          <t>確認済</t>
        </is>
      </c>
      <c r="J7" s="15" t="inlineStr">
        <is>
          <t>未確認</t>
        </is>
      </c>
      <c r="K7" s="16" t="inlineStr">
        <is>
          <t>https://www.city.iwaki.lg.jp/www/contents/1679296597893/simple/koukyoukoutuukeikaku1.pdf</t>
        </is>
      </c>
      <c r="L7" s="13" t="inlineStr">
        <is>
          <t>いわき市環境基本計画（第三次）（中間改定版）</t>
        </is>
      </c>
      <c r="M7" s="13" t="inlineStr">
        <is>
          <t>R3〜R12</t>
        </is>
      </c>
      <c r="N7" s="15" t="n">
        <v>12</v>
      </c>
      <c r="O7" s="15" t="inlineStr">
        <is>
          <t>確認済</t>
        </is>
      </c>
      <c r="P7" s="15" t="inlineStr">
        <is>
          <t>策定済</t>
        </is>
      </c>
      <c r="Q7" s="16" t="inlineStr">
        <is>
          <t>https://www.city.iwaki.lg.jp/www/contents/1774836268840/simple/gaiyo.pdf</t>
        </is>
      </c>
      <c r="R7" s="13" t="inlineStr">
        <is>
          <t>交通：R5.3策定、計画期間「概ね5年間」（R9終期は推定）。R7.1.20第15回いわき都市圏総合都市交通推進協議会で計画改定を協議（一部改定）。次期計画策定の着手は検索で確認できず（R9終期のため要注視）。概要版 https://www.city.iwaki.lg.jp/www/contents/1679296597893/simple/gaiyouban.pdf 。環境：第三次R3〜R12（R3.3策定）、R6〜R7で中間の一部改定を実施、改定版の期間R8〜R12（概要gaiyo.pdf）。 【ファクトチェック 2026-10-01: 正しい】確認期間: R5〜R9（令和5年3月〜令和10年3月、概ね5年間）／次期: 確認できず（次期計画策定業務・協議会での審議情報は見当たらず）／根拠: https://www.city.iwaki.lg.jp/www/contents/1679296597893/index.html</t>
        </is>
      </c>
      <c r="S7" s="17" t="inlineStr">
        <is>
          <t>調査済</t>
        </is>
      </c>
      <c r="T7" s="13" t="inlineStr">
        <is>
          <t>掲載（広域：福島県避難地域）</t>
        </is>
      </c>
      <c r="U7" s="21" t="inlineStr">
        <is>
          <t>→メモ</t>
        </is>
      </c>
    </row>
    <row r="8" ht="66" customHeight="1">
      <c r="A8" s="13" t="n">
        <v>5</v>
      </c>
      <c r="B8" s="13" t="inlineStr">
        <is>
          <t>白河市</t>
        </is>
      </c>
      <c r="C8" s="14">
        <f>IF(OR(D8="◎",E8="◎"),"◎ 営業",IF(OR(D8="△",E8="△"),"△ 着手済・要確認",IF(OR(D8="？",E8="？"),"？ 期間要確認","✕ 対象外")))</f>
        <v/>
      </c>
      <c r="D8" s="15">
        <f>IF(J8="計画なし","－",IF(J8="策定済","✕",IF(H8="","？",IF(AND(H8&gt;=TGT_MIN,H8&lt;=TGT_MAX),IF(J8="着手済","△","◎"),"✕"))))</f>
        <v/>
      </c>
      <c r="E8" s="15">
        <f>IF(P8="計画なし","－",IF(P8="策定済","✕",IF(N8="","？",IF(AND(N8&gt;=TGT_MIN,N8&lt;=TGT_MAX),IF(P8="着手済","△","◎"),"✕"))))</f>
        <v/>
      </c>
      <c r="F8" s="13" t="inlineStr">
        <is>
          <t>白河市地域公共交通計画</t>
        </is>
      </c>
      <c r="G8" s="13" t="inlineStr">
        <is>
          <t>R6〜R10</t>
        </is>
      </c>
      <c r="H8" s="15" t="n">
        <v>10</v>
      </c>
      <c r="I8" s="15" t="inlineStr">
        <is>
          <t>確認済</t>
        </is>
      </c>
      <c r="J8" s="15" t="inlineStr">
        <is>
          <t>未確認</t>
        </is>
      </c>
      <c r="K8" s="16" t="inlineStr">
        <is>
          <t>https://www.city.shirakawa.fukushima.jp/data/doc/1712536078_doc_45_0.pdf</t>
        </is>
      </c>
      <c r="L8" s="13" t="inlineStr">
        <is>
          <t>第3次白河市環境基本計画</t>
        </is>
      </c>
      <c r="M8" s="13" t="inlineStr">
        <is>
          <t>R3〜R12</t>
        </is>
      </c>
      <c r="N8" s="15" t="n">
        <v>12</v>
      </c>
      <c r="O8" s="15" t="inlineStr">
        <is>
          <t>確認済</t>
        </is>
      </c>
      <c r="P8" s="15" t="inlineStr">
        <is>
          <t>未確認</t>
        </is>
      </c>
      <c r="Q8" s="16" t="inlineStr">
        <is>
          <t>https://www.city.shirakawa.fukushima.jp/data/doc/1634185398_doc_49_0.pdf</t>
        </is>
      </c>
      <c r="R8" s="13" t="inlineStr">
        <is>
          <t>交通：R6.3策定、R6〜R10の5年間。環境：第3次2021〜2030年度（第2次はH28策定）。e_urlは検索上位のPDF（計画本体か要確認）。次期計画作業は確認できず。</t>
        </is>
      </c>
      <c r="S8" s="17" t="inlineStr">
        <is>
          <t>調査済</t>
        </is>
      </c>
      <c r="T8" s="13" t="inlineStr">
        <is>
          <t>掲載</t>
        </is>
      </c>
    </row>
    <row r="9" ht="238" customHeight="1">
      <c r="A9" s="13" t="n">
        <v>6</v>
      </c>
      <c r="B9" s="13" t="inlineStr">
        <is>
          <t>須賀川市</t>
        </is>
      </c>
      <c r="C9" s="14">
        <f>IF(OR(D9="◎",E9="◎"),"◎ 営業",IF(OR(D9="△",E9="△"),"△ 着手済・要確認",IF(OR(D9="？",E9="？"),"？ 期間要確認","✕ 対象外")))</f>
        <v/>
      </c>
      <c r="D9" s="15">
        <f>IF(J9="計画なし","－",IF(J9="策定済","✕",IF(H9="","？",IF(AND(H9&gt;=TGT_MIN,H9&lt;=TGT_MAX),IF(J9="着手済","△","◎"),"✕"))))</f>
        <v/>
      </c>
      <c r="E9" s="15">
        <f>IF(P9="計画なし","－",IF(P9="策定済","✕",IF(N9="","？",IF(AND(N9&gt;=TGT_MIN,N9&lt;=TGT_MAX),IF(P9="着手済","△","◎"),"✕"))))</f>
        <v/>
      </c>
      <c r="F9" s="13" t="inlineStr">
        <is>
          <t>須賀川市地域公共交通計画</t>
        </is>
      </c>
      <c r="G9" s="13" t="inlineStr">
        <is>
          <t>不明</t>
        </is>
      </c>
      <c r="H9" s="15" t="n"/>
      <c r="I9" s="15" t="inlineStr">
        <is>
          <t>不明</t>
        </is>
      </c>
      <c r="J9" s="15" t="inlineStr">
        <is>
          <t>未確認</t>
        </is>
      </c>
      <c r="K9" s="16" t="inlineStr">
        <is>
          <t>https://www.city.sukagawa.fukushima.jp/kurashi/koutsu/koutsu_keikaku/1015962.html</t>
        </is>
      </c>
      <c r="L9" s="13" t="inlineStr">
        <is>
          <t>第3次須賀川市環境基本計画（中間改定版）</t>
        </is>
      </c>
      <c r="M9" s="13" t="inlineStr">
        <is>
          <t>H30〜R9</t>
        </is>
      </c>
      <c r="N9" s="18" t="n">
        <v>9</v>
      </c>
      <c r="O9" s="15" t="inlineStr">
        <is>
          <t>推定</t>
        </is>
      </c>
      <c r="P9" s="15" t="inlineStr">
        <is>
          <t>未確認</t>
        </is>
      </c>
      <c r="Q9" s="16" t="inlineStr">
        <is>
          <t>https://www.city.sukagawa.fukushima.jp/kurashi/gomi_recycle/kankyo_hozen/1002334/index.html</t>
        </is>
      </c>
      <c r="R9" s="13" t="inlineStr">
        <is>
          <t>交通：計画ページあり、R7.1.29一部改定。計画期間は検索で確認できず。環境：第3次計画（中間改定版）を公表（計画・条例ページ）、期間は検索で確認できず。区域施策編はR4〜R12。参考：須賀川市の環境（R7.5）https://www.city.sukagawa.fukushima.jp/material/files/group/47/r05shinokankyo.pdf 【追加調査 2026-10】市サイト内検索の要約で第3次計画はH30(2018)〜R9(2027)、R4.3中間見直し（出典は『須賀川市の環境』R7.5 https://www.city.sukagawa.fukushima.jp/material/files/group/47/r05shinokankyo.pdf と思われるが本文未確認）。R9終期だが次期（第4次）計画の策定業務・審議会等は市サイト検索で見当たらず。 根拠: Third Environmental Basic Plan covers the period from fiscal year 2018 (Heisei 30) to fiscal year 2027 (Reiwa 9)（検索要約）</t>
        </is>
      </c>
      <c r="S9" s="17" t="inlineStr">
        <is>
          <t>調査済</t>
        </is>
      </c>
      <c r="T9" s="13" t="inlineStr">
        <is>
          <t>掲載</t>
        </is>
      </c>
      <c r="U9" s="21" t="inlineStr">
        <is>
          <t>→メモ</t>
        </is>
      </c>
    </row>
    <row r="10" ht="212" customHeight="1">
      <c r="A10" s="13" t="n">
        <v>7</v>
      </c>
      <c r="B10" s="13" t="inlineStr">
        <is>
          <t>喜多方市</t>
        </is>
      </c>
      <c r="C10" s="14">
        <f>IF(OR(D10="◎",E10="◎"),"◎ 営業",IF(OR(D10="△",E10="△"),"△ 着手済・要確認",IF(OR(D10="？",E10="？"),"？ 期間要確認","✕ 対象外")))</f>
        <v/>
      </c>
      <c r="D10" s="15">
        <f>IF(J10="計画なし","－",IF(J10="策定済","✕",IF(H10="","？",IF(AND(H10&gt;=TGT_MIN,H10&lt;=TGT_MAX),IF(J10="着手済","△","◎"),"✕"))))</f>
        <v/>
      </c>
      <c r="E10" s="15">
        <f>IF(P10="計画なし","－",IF(P10="策定済","✕",IF(N10="","？",IF(AND(N10&gt;=TGT_MIN,N10&lt;=TGT_MAX),IF(P10="着手済","△","◎"),"✕"))))</f>
        <v/>
      </c>
      <c r="F10" s="13" t="inlineStr">
        <is>
          <t>会津圏域地域公共交通計画（会津若松市・喜多方市ほか共同）</t>
        </is>
      </c>
      <c r="G10" s="13" t="inlineStr">
        <is>
          <t>R8〜R13</t>
        </is>
      </c>
      <c r="H10" s="15" t="n">
        <v>13</v>
      </c>
      <c r="I10" s="15" t="inlineStr">
        <is>
          <t>確認済</t>
        </is>
      </c>
      <c r="J10" s="15" t="inlineStr">
        <is>
          <t>策定済</t>
        </is>
      </c>
      <c r="K10" s="16" t="inlineStr">
        <is>
          <t>https://www.pref.fukushima.lg.jp/sec/16005d/aizukenikimoukeikaku.html</t>
        </is>
      </c>
      <c r="L10" s="13" t="inlineStr">
        <is>
          <t>喜多方市環境基本計画（R4.3中間見直し）</t>
        </is>
      </c>
      <c r="M10" s="13" t="inlineStr">
        <is>
          <t>H28〜R8</t>
        </is>
      </c>
      <c r="N10" s="18" t="n">
        <v>8</v>
      </c>
      <c r="O10" s="15" t="inlineStr">
        <is>
          <t>推定</t>
        </is>
      </c>
      <c r="P10" s="15" t="inlineStr">
        <is>
          <t>未確認</t>
        </is>
      </c>
      <c r="Q10" s="16" t="inlineStr">
        <is>
          <t>https://www.city.kitakata.fukushima.jp/life/4/25/125/</t>
        </is>
      </c>
      <c r="R10" s="13" t="inlineStr">
        <is>
          <t>交通：会津圏域6市町村共同計画、パブコメR7.12.15〜R8.1.5、R8〜R13。環境：環境基本計画ありR4.3.29中間見直し（地球温暖化対策総合ビジョン2023-2050を個別方針に位置付け https://www.city.kitakata.fukushima.jp/soshiki/kankyo/49610.html ）、計画期間は検索で確認できず（中間見直しR4から逆算するとR8前後終期の可能性、要確認）。 【追加調査 2026-10】市サイト内検索の要約2件でH28(2016)〜R8(2026)、R4.3中間見直し（パブコメ結果R4.3.2公表）。本文未確認のため推定（e_urlは市の計画一覧ページ）。R8終期だが次期計画の策定業務・審議会・パブコメ等は市サイト検索（R7〜R8）で見当たらず＝未確認。 根拠: planning period spanning fiscal year 2016 (平成28年度) through fiscal year 2026 (令和8年度)（検索要約）</t>
        </is>
      </c>
      <c r="S10" s="17" t="inlineStr">
        <is>
          <t>調査済</t>
        </is>
      </c>
      <c r="T10" s="13" t="inlineStr">
        <is>
          <t>掲載（広域：会津圏域）</t>
        </is>
      </c>
    </row>
    <row r="11" ht="199" customHeight="1">
      <c r="A11" s="13" t="n">
        <v>8</v>
      </c>
      <c r="B11" s="13" t="inlineStr">
        <is>
          <t>相馬市</t>
        </is>
      </c>
      <c r="C11" s="14">
        <f>IF(OR(D11="◎",E11="◎"),"◎ 営業",IF(OR(D11="△",E11="△"),"△ 着手済・要確認",IF(OR(D11="？",E11="？"),"？ 期間要確認","✕ 対象外")))</f>
        <v/>
      </c>
      <c r="D11" s="15">
        <f>IF(J11="計画なし","－",IF(J11="策定済","✕",IF(H11="","？",IF(AND(H11&gt;=TGT_MIN,H11&lt;=TGT_MAX),IF(J11="着手済","△","◎"),"✕"))))</f>
        <v/>
      </c>
      <c r="E11" s="15">
        <f>IF(P11="計画なし","－",IF(P11="策定済","✕",IF(N11="","？",IF(AND(N11&gt;=TGT_MIN,N11&lt;=TGT_MAX),IF(P11="着手済","△","◎"),"✕"))))</f>
        <v/>
      </c>
      <c r="F11" s="13" t="n"/>
      <c r="G11" s="13" t="inlineStr">
        <is>
          <t>不明</t>
        </is>
      </c>
      <c r="H11" s="15" t="n"/>
      <c r="I11" s="15" t="inlineStr">
        <is>
          <t>不明</t>
        </is>
      </c>
      <c r="J11" s="15" t="inlineStr">
        <is>
          <t>未確認</t>
        </is>
      </c>
      <c r="K11" s="13" t="n"/>
      <c r="L11" s="13" t="inlineStr">
        <is>
          <t>第2次相馬市環境基本計画</t>
        </is>
      </c>
      <c r="M11" s="13" t="inlineStr">
        <is>
          <t>H30〜R9</t>
        </is>
      </c>
      <c r="N11" s="18" t="n">
        <v>9</v>
      </c>
      <c r="O11" s="15" t="inlineStr">
        <is>
          <t>推定</t>
        </is>
      </c>
      <c r="P11" s="15" t="inlineStr">
        <is>
          <t>未確認</t>
        </is>
      </c>
      <c r="Q11" s="16" t="inlineStr">
        <is>
          <t>https://www.city.soma.fukushima.jp/shinososhiki/seikatsukankyoka/keikaku_shisaku/1622.html</t>
        </is>
      </c>
      <c r="R11" s="13" t="inlineStr">
        <is>
          <t>交通・環境とも検索で確認できず（市サイト内検索でも該当ページ出ず、南相馬市の結果に埋もれる）。公共交通情報 https://www.city.soma.fukushima.jp/shinososhiki/kikakuseisakuka/seikatsu/1/1679.html 。参考：福島県地域公共交通計画（R6.3策定）https://www.pref.fukushima.lg.jp/uploaded/attachment/622613.pdf 【追加調査 2026-10】市HP「環境・廃棄物」計画ページ（1622.html）に相馬市環境基本条例に基づく相馬市環境基本計画を掲載。検索要約で第2次計画はH30.3策定・10年間（H30〜R9）、策定5年経過で見直し実施。R9終期だが第3次計画の策定作業は市サイト検索で見当たらず（R8.8に長期総合計画の審議会・市民アンケートは開始）。 根拠: 第2次相馬市環境基本計画は平成30年3月に策定され、10年間を計画期間（検索要約）</t>
        </is>
      </c>
      <c r="S11" s="20" t="inlineStr">
        <is>
          <t>環境のみ調査</t>
        </is>
      </c>
      <c r="T11" s="13" t="inlineStr">
        <is>
          <t>未掲載</t>
        </is>
      </c>
      <c r="U11" s="21" t="inlineStr">
        <is>
          <t>→メモ</t>
        </is>
      </c>
    </row>
    <row r="12" ht="69" customHeight="1">
      <c r="A12" s="13" t="n">
        <v>9</v>
      </c>
      <c r="B12" s="13" t="inlineStr">
        <is>
          <t>二本松市</t>
        </is>
      </c>
      <c r="C12" s="14">
        <f>IF(OR(D12="◎",E12="◎"),"◎ 営業",IF(OR(D12="△",E12="△"),"△ 着手済・要確認",IF(OR(D12="？",E12="？"),"？ 期間要確認","✕ 対象外")))</f>
        <v/>
      </c>
      <c r="D12" s="15">
        <f>IF(J12="計画なし","－",IF(J12="策定済","✕",IF(H12="","？",IF(AND(H12&gt;=TGT_MIN,H12&lt;=TGT_MAX),IF(J12="着手済","△","◎"),"✕"))))</f>
        <v/>
      </c>
      <c r="E12" s="15">
        <f>IF(P12="計画なし","－",IF(P12="策定済","✕",IF(N12="","？",IF(AND(N12&gt;=TGT_MIN,N12&lt;=TGT_MAX),IF(P12="着手済","△","◎"),"✕"))))</f>
        <v/>
      </c>
      <c r="F12" s="13" t="inlineStr">
        <is>
          <t>二本松市地域公共交通計画</t>
        </is>
      </c>
      <c r="G12" s="13" t="inlineStr">
        <is>
          <t>R6〜不明</t>
        </is>
      </c>
      <c r="H12" s="15" t="n"/>
      <c r="I12" s="15" t="inlineStr">
        <is>
          <t>不明</t>
        </is>
      </c>
      <c r="J12" s="15" t="inlineStr">
        <is>
          <t>未確認</t>
        </is>
      </c>
      <c r="K12" s="16" t="inlineStr">
        <is>
          <t>https://www.city.nihonmatsu.lg.jp/kurashi_tetsuduki/koutsu/page011927.html</t>
        </is>
      </c>
      <c r="L12" s="13" t="inlineStr">
        <is>
          <t>第2次二本松市環境基本計画（改定版）</t>
        </is>
      </c>
      <c r="M12" s="13" t="inlineStr">
        <is>
          <t>R1〜R10</t>
        </is>
      </c>
      <c r="N12" s="15" t="n">
        <v>10</v>
      </c>
      <c r="O12" s="15" t="inlineStr">
        <is>
          <t>確認済</t>
        </is>
      </c>
      <c r="P12" s="15" t="inlineStr">
        <is>
          <t>未確認</t>
        </is>
      </c>
      <c r="Q12" s="16" t="inlineStr">
        <is>
          <t>https://www.city.nihonmatsu.lg.jp/data/doc/1716164612_doc_33_0.pdf</t>
        </is>
      </c>
      <c r="R12" s="13" t="inlineStr">
        <is>
          <t>交通：R6.3策定（網形成計画R1〜R5の後継）、終期は検索で確認できず（5年ならR10）。環境：第2次2019〜2028年度、R6.5改定（区域施策編を包含）。次期計画作業は確認できず。</t>
        </is>
      </c>
      <c r="S12" s="17" t="inlineStr">
        <is>
          <t>調査済</t>
        </is>
      </c>
      <c r="T12" s="13" t="inlineStr">
        <is>
          <t>掲載</t>
        </is>
      </c>
    </row>
    <row r="13" ht="212" customHeight="1">
      <c r="A13" s="13" t="n">
        <v>10</v>
      </c>
      <c r="B13" s="13" t="inlineStr">
        <is>
          <t>田村市</t>
        </is>
      </c>
      <c r="C13" s="14">
        <f>IF(OR(D13="◎",E13="◎"),"◎ 営業",IF(OR(D13="△",E13="△"),"△ 着手済・要確認",IF(OR(D13="？",E13="？"),"？ 期間要確認","✕ 対象外")))</f>
        <v/>
      </c>
      <c r="D13" s="15">
        <f>IF(J13="計画なし","－",IF(J13="策定済","✕",IF(H13="","？",IF(AND(H13&gt;=TGT_MIN,H13&lt;=TGT_MAX),IF(J13="着手済","△","◎"),"✕"))))</f>
        <v/>
      </c>
      <c r="E13" s="15">
        <f>IF(P13="計画なし","－",IF(P13="策定済","✕",IF(N13="","？",IF(AND(N13&gt;=TGT_MIN,N13&lt;=TGT_MAX),IF(P13="着手済","△","◎"),"✕"))))</f>
        <v/>
      </c>
      <c r="F13" s="13" t="inlineStr">
        <is>
          <t>田村市地域公共交通計画</t>
        </is>
      </c>
      <c r="G13" s="13" t="inlineStr">
        <is>
          <t>R4〜R8</t>
        </is>
      </c>
      <c r="H13" s="15" t="n">
        <v>8</v>
      </c>
      <c r="I13" s="15" t="inlineStr">
        <is>
          <t>確認済</t>
        </is>
      </c>
      <c r="J13" s="15" t="inlineStr">
        <is>
          <t>着手済</t>
        </is>
      </c>
      <c r="K13" s="16" t="inlineStr">
        <is>
          <t>https://www.city.tamura.lg.jp/soshiki/1/assets/【set】田村市地域公共交通計画概要版2406改訂.pdf</t>
        </is>
      </c>
      <c r="L13" s="13" t="n"/>
      <c r="M13" s="13" t="inlineStr">
        <is>
          <t>不明</t>
        </is>
      </c>
      <c r="N13" s="15" t="n"/>
      <c r="O13" s="15" t="inlineStr">
        <is>
          <t>不明</t>
        </is>
      </c>
      <c r="P13" s="15" t="inlineStr">
        <is>
          <t>計画なし</t>
        </is>
      </c>
      <c r="Q13" s="13" t="n"/>
      <c r="R13" s="13" t="inlineStr">
        <is>
          <t>交通：R4〜R8、R6.6一部改訂。R8.3協議会で「第2次田村市地域公共交通計画策定業務」の審査委員会設置を協議→次期計画策定着手（資料 https://www.city.tamura.lg.jp/soshiki/1/assets/%E8%B3%87%E6%96%99%E4%B8%80%E5%BC%8F%EF%BC%88R7%E7%AC%AC1%E5%9B%9E%EF%BC%89.pdf ほか）。環境：環境基本計画は検索で確認できず（一般廃棄物処理計画等のみヒット）。 【追加調査 2026-10】市サイト内検索で環境基本計画は見当たらず、環境分野は第4期田村市地球温暖化対策実行計画【区域施策編・事務事業編】(R4〜R12, https://www.city.tamura.lg.jp/soshiki/8/entry_5.html)・地域新エネルギービジョン・一般廃棄物処理基本計画のみ。第2次総合計画が上位計画。根拠は検索ベースで中程度。 根拠: 第４期田村市地球温暖化対策実行計画【区域施策編・事務事業編】</t>
        </is>
      </c>
      <c r="S13" s="17" t="inlineStr">
        <is>
          <t>調査済</t>
        </is>
      </c>
      <c r="T13" s="13" t="inlineStr">
        <is>
          <t>掲載（広域：福島県避難地域）</t>
        </is>
      </c>
    </row>
    <row r="14" ht="186" customHeight="1">
      <c r="A14" s="13" t="n">
        <v>11</v>
      </c>
      <c r="B14" s="13" t="inlineStr">
        <is>
          <t>南相馬市</t>
        </is>
      </c>
      <c r="C14" s="14">
        <f>IF(OR(D14="◎",E14="◎"),"◎ 営業",IF(OR(D14="△",E14="△"),"△ 着手済・要確認",IF(OR(D14="？",E14="？"),"？ 期間要確認","✕ 対象外")))</f>
        <v/>
      </c>
      <c r="D14" s="15">
        <f>IF(J14="計画なし","－",IF(J14="策定済","✕",IF(H14="","？",IF(AND(H14&gt;=TGT_MIN,H14&lt;=TGT_MAX),IF(J14="着手済","△","◎"),"✕"))))</f>
        <v/>
      </c>
      <c r="E14" s="15">
        <f>IF(P14="計画なし","－",IF(P14="策定済","✕",IF(N14="","？",IF(AND(N14&gt;=TGT_MIN,N14&lt;=TGT_MAX),IF(P14="着手済","△","◎"),"✕"))))</f>
        <v/>
      </c>
      <c r="F14" s="13" t="inlineStr">
        <is>
          <t>南相馬市地域公共交通計画</t>
        </is>
      </c>
      <c r="G14" s="13" t="inlineStr">
        <is>
          <t>R8〜R12</t>
        </is>
      </c>
      <c r="H14" s="15" t="n">
        <v>12</v>
      </c>
      <c r="I14" s="15" t="inlineStr">
        <is>
          <t>確認済</t>
        </is>
      </c>
      <c r="J14" s="15" t="inlineStr">
        <is>
          <t>策定済</t>
        </is>
      </c>
      <c r="K14" s="16" t="inlineStr">
        <is>
          <t>https://www.city.minamisoma.lg.jp/material/files/group/3/202601281245.pdf</t>
        </is>
      </c>
      <c r="L14" s="13" t="inlineStr">
        <is>
          <t>第三次南相馬市環境基本計画</t>
        </is>
      </c>
      <c r="M14" s="13" t="inlineStr">
        <is>
          <t>R5〜R12（推定）</t>
        </is>
      </c>
      <c r="N14" s="18" t="n">
        <v>12</v>
      </c>
      <c r="O14" s="15" t="inlineStr">
        <is>
          <t>推定</t>
        </is>
      </c>
      <c r="P14" s="15" t="inlineStr">
        <is>
          <t>未確認</t>
        </is>
      </c>
      <c r="Q14" s="16" t="inlineStr">
        <is>
          <t>https://www.city.minamisoma.lg.jp/material/files/group/3/20231024_co148.pdf</t>
        </is>
      </c>
      <c r="R14" s="13" t="inlineStr">
        <is>
          <t>交通：新計画R8〜R12（R8.1資料）。旧計画概要 https://www.city.minamisoma.lg.jp/material/files/group/13/koutuukeikakugaiyou.pdf 。環境：第三次計画R5.10策定（第二次はH36=R6まで）、期間は検索で確認できず（R6開始と推定）。ゼロカーボン推進計画2023〜2030。 【追加調査 2026-10】市サイト内検索の要約で第三次計画は2023〜2030年度（8年間）・4年後中間評価とされる（R5.10策定、第三次総合計画R5〜R12と整合）。ただし別の要約ではR6〜R13とも出ており本文未確認のため推定。終期R12で次期作業は対象外。 根拠: The plan period spans from fiscal year 2023 to fiscal year 2030 (8 years)（検索要約）</t>
        </is>
      </c>
      <c r="S14" s="17" t="inlineStr">
        <is>
          <t>調査済</t>
        </is>
      </c>
      <c r="T14" s="19" t="inlineStr">
        <is>
          <t>掲載（広域：福島県避難地域）／期間満了</t>
        </is>
      </c>
    </row>
    <row r="15" ht="95" customHeight="1">
      <c r="A15" s="13" t="n">
        <v>12</v>
      </c>
      <c r="B15" s="13" t="inlineStr">
        <is>
          <t>伊達市</t>
        </is>
      </c>
      <c r="C15" s="14">
        <f>IF(OR(D15="◎",E15="◎"),"◎ 営業",IF(OR(D15="△",E15="△"),"△ 着手済・要確認",IF(OR(D15="？",E15="？"),"？ 期間要確認","✕ 対象外")))</f>
        <v/>
      </c>
      <c r="D15" s="15">
        <f>IF(J15="計画なし","－",IF(J15="策定済","✕",IF(H15="","？",IF(AND(H15&gt;=TGT_MIN,H15&lt;=TGT_MAX),IF(J15="着手済","△","◎"),"✕"))))</f>
        <v/>
      </c>
      <c r="E15" s="15">
        <f>IF(P15="計画なし","－",IF(P15="策定済","✕",IF(N15="","？",IF(AND(N15&gt;=TGT_MIN,N15&lt;=TGT_MAX),IF(P15="着手済","△","◎"),"✕"))))</f>
        <v/>
      </c>
      <c r="F15" s="13" t="inlineStr">
        <is>
          <t>伊達市地域公共交通計画</t>
        </is>
      </c>
      <c r="G15" s="13" t="inlineStr">
        <is>
          <t>不明</t>
        </is>
      </c>
      <c r="H15" s="15" t="n"/>
      <c r="I15" s="15" t="inlineStr">
        <is>
          <t>不明</t>
        </is>
      </c>
      <c r="J15" s="15" t="inlineStr">
        <is>
          <t>未確認</t>
        </is>
      </c>
      <c r="K15" s="16" t="inlineStr">
        <is>
          <t>https://www.city.fukushima-date.lg.jp/soshiki/86/47231.html</t>
        </is>
      </c>
      <c r="L15" s="13" t="inlineStr">
        <is>
          <t>第2次伊達市環境基本計画</t>
        </is>
      </c>
      <c r="M15" s="13" t="inlineStr">
        <is>
          <t>R3〜R12</t>
        </is>
      </c>
      <c r="N15" s="15" t="n">
        <v>12</v>
      </c>
      <c r="O15" s="15" t="inlineStr">
        <is>
          <t>確認済</t>
        </is>
      </c>
      <c r="P15" s="15" t="inlineStr">
        <is>
          <t>策定済</t>
        </is>
      </c>
      <c r="Q15" s="16" t="inlineStr">
        <is>
          <t>https://www.city.fukushima-date.lg.jp/soshiki/86/47604.html</t>
        </is>
      </c>
      <c r="R15" s="13" t="inlineStr">
        <is>
          <t>交通：R2年度策定（網形成計画H27.8〜R2の後継）、期間は検索で確認できず。利便増進実施計画 https://www.city.fukushima-date.lg.jp/soshiki/86/49036.html 、県北圏域利便増進実施計画R7.10〜R13.3にも参加。環境：R3.3策定、2021〜2030年度、R8.3中間見直し実施（策定済は中間見直し版の意）。</t>
        </is>
      </c>
      <c r="S15" s="17" t="inlineStr">
        <is>
          <t>調査済</t>
        </is>
      </c>
      <c r="T15" s="13" t="inlineStr">
        <is>
          <t>掲載（広域：阿武隈急行線地域）</t>
        </is>
      </c>
    </row>
    <row r="16" ht="251" customHeight="1">
      <c r="A16" s="13" t="n">
        <v>13</v>
      </c>
      <c r="B16" s="13" t="inlineStr">
        <is>
          <t>本宮市</t>
        </is>
      </c>
      <c r="C16" s="14">
        <f>IF(OR(D16="◎",E16="◎"),"◎ 営業",IF(OR(D16="△",E16="△"),"△ 着手済・要確認",IF(OR(D16="？",E16="？"),"？ 期間要確認","✕ 対象外")))</f>
        <v/>
      </c>
      <c r="D16" s="15">
        <f>IF(J16="計画なし","－",IF(J16="策定済","✕",IF(H16="","？",IF(AND(H16&gt;=TGT_MIN,H16&lt;=TGT_MAX),IF(J16="着手済","△","◎"),"✕"))))</f>
        <v/>
      </c>
      <c r="E16" s="15">
        <f>IF(P16="計画なし","－",IF(P16="策定済","✕",IF(N16="","？",IF(AND(N16&gt;=TGT_MIN,N16&lt;=TGT_MAX),IF(P16="着手済","△","◎"),"✕"))))</f>
        <v/>
      </c>
      <c r="F16" s="13" t="inlineStr">
        <is>
          <t>本宮市地域公共交通計画</t>
        </is>
      </c>
      <c r="G16" s="13" t="inlineStr">
        <is>
          <t>不明（R8度末終了と推定）</t>
        </is>
      </c>
      <c r="H16" s="18" t="n">
        <v>8</v>
      </c>
      <c r="I16" s="15" t="inlineStr">
        <is>
          <t>推定</t>
        </is>
      </c>
      <c r="J16" s="15" t="inlineStr">
        <is>
          <t>着手済</t>
        </is>
      </c>
      <c r="K16" s="16" t="inlineStr">
        <is>
          <t>https://www.city.motomiya.lg.jp/soshiki/10/tiikikoukyoukoutsuukeikaku.html</t>
        </is>
      </c>
      <c r="L16" s="13" t="inlineStr">
        <is>
          <t>本宮市第2次環境基本計画</t>
        </is>
      </c>
      <c r="M16" s="13" t="inlineStr">
        <is>
          <t>不明（R1〜R10と推定）</t>
        </is>
      </c>
      <c r="N16" s="15" t="n"/>
      <c r="O16" s="15" t="inlineStr">
        <is>
          <t>不明</t>
        </is>
      </c>
      <c r="P16" s="15" t="inlineStr">
        <is>
          <t>未確認</t>
        </is>
      </c>
      <c r="Q16" s="13" t="n"/>
      <c r="R16" s="13" t="inlineStr">
        <is>
          <t>2026-07-06 「本宮市第2期地域公共交通計画策定支援業務委託」公募型プロポーザル実施を市が公表（生活環境課、https://www.city.motomiya.lg.jp/soshiki/10/tiikikoukyoukoutsuukeikaku.html）。現行計画期間は未確認（第2期がR9開始と推定）。環境基本計画は「本宮市第2次環境基本計画」（市HP掲載、2019-05-13更新と検索結果に表示、計画・事業ページ https://www.city.motomiya.lg.jp/life/6/25/ ）だが計画期間は再検索でも確認できず。ゼロカーボンシティ宣言2021年3月（https://www.city.motomiya.lg.jp/soshiki/10/2050zerocarboncity.html）。 【追加調査 2026-10】市サイト内検索の要約で第1次本宮市環境基本計画はH21〜H30の10年間→第2次（2019.5掲載）はR1〜R10の可能性が高いが本文で確認できず。計画・事業ページ https://www.city.motomiya.lg.jp/life/6/25/ 。 根拠: 本宮市環境基本計画の計画期間は平成21年度から平成30年度までの10年間（検索要約、第1次）</t>
        </is>
      </c>
      <c r="S16" s="17" t="inlineStr">
        <is>
          <t>調査済</t>
        </is>
      </c>
      <c r="T16" s="13" t="inlineStr">
        <is>
          <t>掲載</t>
        </is>
      </c>
    </row>
    <row r="17" ht="121" customHeight="1">
      <c r="A17" s="13" t="n">
        <v>14</v>
      </c>
      <c r="B17" s="13" t="inlineStr">
        <is>
          <t>桑折町</t>
        </is>
      </c>
      <c r="C17" s="14">
        <f>IF(OR(D17="◎",E17="◎"),"◎ 営業",IF(OR(D17="△",E17="△"),"△ 着手済・要確認",IF(OR(D17="？",E17="？"),"？ 期間要確認","✕ 対象外")))</f>
        <v/>
      </c>
      <c r="D17" s="15">
        <f>IF(J17="計画なし","－",IF(J17="策定済","✕",IF(H17="","？",IF(AND(H17&gt;=TGT_MIN,H17&lt;=TGT_MAX),IF(J17="着手済","△","◎"),"✕"))))</f>
        <v/>
      </c>
      <c r="E17" s="15">
        <f>IF(P17="計画なし","－",IF(P17="策定済","✕",IF(N17="","？",IF(AND(N17&gt;=TGT_MIN,N17&lt;=TGT_MAX),IF(P17="着手済","△","◎"),"✕"))))</f>
        <v/>
      </c>
      <c r="F17" s="13" t="n"/>
      <c r="G17" s="13" t="inlineStr">
        <is>
          <t>不明</t>
        </is>
      </c>
      <c r="H17" s="15" t="n"/>
      <c r="I17" s="15" t="inlineStr">
        <is>
          <t>不明</t>
        </is>
      </c>
      <c r="J17" s="15" t="inlineStr">
        <is>
          <t>未確認</t>
        </is>
      </c>
      <c r="K17" s="13" t="n"/>
      <c r="L17" s="13" t="n"/>
      <c r="M17" s="13" t="inlineStr">
        <is>
          <t>不明</t>
        </is>
      </c>
      <c r="N17" s="15" t="n"/>
      <c r="O17" s="15" t="inlineStr">
        <is>
          <t>不明</t>
        </is>
      </c>
      <c r="P17" s="15" t="inlineStr">
        <is>
          <t>計画なし</t>
        </is>
      </c>
      <c r="Q17" s="13" t="n"/>
      <c r="R17" s="13" t="inlineStr">
        <is>
          <t>地域公共交通計画は町HP内検索・一般検索とも確認できず（都市計画マスタープランR6年度策定、公共交通は環境係所管）。環境基本計画も見当たらず、代替として地球温暖化対策実行計画 区域施策編（地域まるごと省エネ計画、R6.2改正）・事務事業編（第4期、R4.3策定）あり: https://www.town.koori.fukushima.jp/soshiki/kankyo/1/3/9286.html 。都市計画マスタープランはR6年度策定。環境基本計画の「計画なし」は検索未ヒットに基づく推定。</t>
        </is>
      </c>
      <c r="S17" s="20" t="inlineStr">
        <is>
          <t>環境のみ調査</t>
        </is>
      </c>
      <c r="T17" s="13" t="inlineStr">
        <is>
          <t>未掲載</t>
        </is>
      </c>
    </row>
    <row r="18" ht="212" customHeight="1">
      <c r="A18" s="13" t="n">
        <v>15</v>
      </c>
      <c r="B18" s="13" t="inlineStr">
        <is>
          <t>国見町</t>
        </is>
      </c>
      <c r="C18" s="14">
        <f>IF(OR(D18="◎",E18="◎"),"◎ 営業",IF(OR(D18="△",E18="△"),"△ 着手済・要確認",IF(OR(D18="？",E18="？"),"？ 期間要確認","✕ 対象外")))</f>
        <v/>
      </c>
      <c r="D18" s="15">
        <f>IF(J18="計画なし","－",IF(J18="策定済","✕",IF(H18="","？",IF(AND(H18&gt;=TGT_MIN,H18&lt;=TGT_MAX),IF(J18="着手済","△","◎"),"✕"))))</f>
        <v/>
      </c>
      <c r="E18" s="15">
        <f>IF(P18="計画なし","－",IF(P18="策定済","✕",IF(N18="","？",IF(AND(N18&gt;=TGT_MIN,N18&lt;=TGT_MAX),IF(P18="着手済","△","◎"),"✕"))))</f>
        <v/>
      </c>
      <c r="F18" s="13" t="n"/>
      <c r="G18" s="13" t="inlineStr">
        <is>
          <t>不明</t>
        </is>
      </c>
      <c r="H18" s="15" t="n"/>
      <c r="I18" s="15" t="inlineStr">
        <is>
          <t>不明</t>
        </is>
      </c>
      <c r="J18" s="15" t="inlineStr">
        <is>
          <t>未確認</t>
        </is>
      </c>
      <c r="K18" s="13" t="n"/>
      <c r="L18" s="13" t="n"/>
      <c r="M18" s="13" t="inlineStr">
        <is>
          <t>不明</t>
        </is>
      </c>
      <c r="N18" s="15" t="n"/>
      <c r="O18" s="15" t="inlineStr">
        <is>
          <t>不明</t>
        </is>
      </c>
      <c r="P18" s="15" t="inlineStr">
        <is>
          <t>計画なし</t>
        </is>
      </c>
      <c r="Q18" s="13" t="n"/>
      <c r="R18" s="13" t="inlineStr">
        <is>
          <t>地域公共交通計画は町HP内検索でも確認できず。「地域公共交通あり方協議会」設置、国見まちなかタクシー・ももたんパス（タクシー助成実証、https://www.town.kunimi.fukushima.jp/soshiki/4/16576.html）等を実施。広報くにみR3.4号特集、町資料「これからの公共交通のカタチ」（https://www.town.kunimi.fukushima.jp/uploaded/attachment/6659.pdf）。環境基本計画は検索で確認できず。代替として地球温暖化対策実行計画をR6.1.9公表（住民防災課所管）。第6次総合計画（KuniMirai2030）あり。 【追加調査 2026-10】町サイト内検索で環境基本計画は見当たらず。環境分野は地球温暖化対策実行計画（R6.1公表）、自然環境等と再エネ発電事業との調和条例（https://www.town.kunimi.fukushima.jp/soshiki/4/18511.html）、第6次総合計画（R3〜R12）のみ。根拠は検索ベース。</t>
        </is>
      </c>
      <c r="S18" s="20" t="inlineStr">
        <is>
          <t>環境のみ調査</t>
        </is>
      </c>
      <c r="T18" s="13" t="inlineStr">
        <is>
          <t>未掲載</t>
        </is>
      </c>
    </row>
    <row r="19" ht="409" customHeight="1">
      <c r="A19" s="13" t="n">
        <v>16</v>
      </c>
      <c r="B19" s="13" t="inlineStr">
        <is>
          <t>川俣町</t>
        </is>
      </c>
      <c r="C19" s="14">
        <f>IF(OR(D19="◎",E19="◎"),"◎ 営業",IF(OR(D19="△",E19="△"),"△ 着手済・要確認",IF(OR(D19="？",E19="？"),"？ 期間要確認","✕ 対象外")))</f>
        <v/>
      </c>
      <c r="D19" s="15">
        <f>IF(J19="計画なし","－",IF(J19="策定済","✕",IF(H19="","？",IF(AND(H19&gt;=TGT_MIN,H19&lt;=TGT_MAX),IF(J19="着手済","△","◎"),"✕"))))</f>
        <v/>
      </c>
      <c r="E19" s="15">
        <f>IF(P19="計画なし","－",IF(P19="策定済","✕",IF(N19="","？",IF(AND(N19&gt;=TGT_MIN,N19&lt;=TGT_MAX),IF(P19="着手済","△","◎"),"✕"))))</f>
        <v/>
      </c>
      <c r="F19" s="13" t="inlineStr">
        <is>
          <t>福島県避難地域広域公共交通計画（県・避難12市町村の広域計画）</t>
        </is>
      </c>
      <c r="G19" s="13" t="inlineStr">
        <is>
          <t>R5〜R9</t>
        </is>
      </c>
      <c r="H19" s="15" t="n">
        <v>9</v>
      </c>
      <c r="I19" s="15" t="inlineStr">
        <is>
          <t>確認済</t>
        </is>
      </c>
      <c r="J19" s="15" t="inlineStr">
        <is>
          <t>未確認</t>
        </is>
      </c>
      <c r="K19" s="16" t="inlineStr">
        <is>
          <t>https://www.pref.fukushima.lg.jp/sec/16005d/hinankeikaku.html</t>
        </is>
      </c>
      <c r="L19" s="13" t="n"/>
      <c r="M19" s="13" t="inlineStr">
        <is>
          <t>不明</t>
        </is>
      </c>
      <c r="N19" s="15" t="n"/>
      <c r="O19" s="15" t="inlineStr">
        <is>
          <t>不明</t>
        </is>
      </c>
      <c r="P19" s="15" t="inlineStr">
        <is>
          <t>計画なし</t>
        </is>
      </c>
      <c r="Q19" s="13" t="n"/>
      <c r="R19" s="13" t="inlineStr">
        <is>
          <t>地域公共交通計画は検索で確認できず。川俣町地域公共交通会議（H20.3設置、https://www.town.kawamata.lg.jp/site/kurashi-tetsuzuki/kawamatakoukyokotsu.html）がH21.3に地域公共交通総合連携計画を策定（デマンド型乗合タクシー導入、国交省資料）—旧法計画で現行計画は未確認。環境基本計画も検索で確認できず（各種計画一覧 https://www.town.kawamata.lg.jp/site/chosei-shisetsu/list74.html 要確認）。循環型社会形成推進地域計画（R3〜R7）あり。 【追加調査 2026-10】国交省一覧の広域計画『福島県避難地域』＝福島県避難地域広域公共交通計画（前身はH30.3.28策定の避難地域広域公共交通網形成計画）。対象は田村市・南相馬市・川俣町・広野町・楢葉町・富岡町・川内村・大熊町・双葉町・浪江町・葛尾村・飯舘村の12市町村。計画期間R5.4〜R10.3。次期計画：R8年度に最終評価・次期計画の方向性決定、R9年度に次期計画策定（R10.4開始）予定。R8.6.25福島県地域公共交通活性化協議会で避難地域広域公共交通検討協議会の今年度スケジュールを報告（資料 https://www.pref.fukushima.lg.jp/uploaded/attachment/756354.pdf 、協議会 https://www.pref.fukushima.lg.jp/sec/16005d/chiikikoukyoukasseikakyougikai.html ）。策定委託・パブコメは未確認のため着手済とはせず。町単独計画は確認できず（H21.3旧法連携計画のみ）。2026-10-02検索。 根拠: 避難地域広域公共交通計画は令和5年4月から令和10年3月までの計画期間…令和８年度に最終評価 【追加調査 2026-10】町サイト内検索で環境基本計画は見当たらず、環境分野は「川俣町地域まるごと脱炭素計画（地球温暖化対策実行計画 区域施策編）」（https://www.town.kawamata.lg.jp/site/chosei-shisetsu/chiikimarugotodathutansokeikaku.html）と循環型社会形成推進地域計画のみ。 根拠: 川俣町地域まるごと脱炭素計画～川俣町地球温暖化対策実行計画（区域施策編）</t>
        </is>
      </c>
      <c r="S19" s="17" t="inlineStr">
        <is>
          <t>調査済</t>
        </is>
      </c>
      <c r="T19" s="13" t="inlineStr">
        <is>
          <t>掲載（広域：福島県避難地域）</t>
        </is>
      </c>
      <c r="U19" s="21" t="inlineStr">
        <is>
          <t>→メモ</t>
        </is>
      </c>
    </row>
    <row r="20" ht="199" customHeight="1">
      <c r="A20" s="13" t="n">
        <v>17</v>
      </c>
      <c r="B20" s="13" t="inlineStr">
        <is>
          <t>大玉村</t>
        </is>
      </c>
      <c r="C20" s="14">
        <f>IF(OR(D20="◎",E20="◎"),"◎ 営業",IF(OR(D20="△",E20="△"),"△ 着手済・要確認",IF(OR(D20="？",E20="？"),"？ 期間要確認","✕ 対象外")))</f>
        <v/>
      </c>
      <c r="D20" s="15">
        <f>IF(J20="計画なし","－",IF(J20="策定済","✕",IF(H20="","？",IF(AND(H20&gt;=TGT_MIN,H20&lt;=TGT_MAX),IF(J20="着手済","△","◎"),"✕"))))</f>
        <v/>
      </c>
      <c r="E20" s="15">
        <f>IF(P20="計画なし","－",IF(P20="策定済","✕",IF(N20="","？",IF(AND(N20&gt;=TGT_MIN,N20&lt;=TGT_MAX),IF(P20="着手済","△","◎"),"✕"))))</f>
        <v/>
      </c>
      <c r="F20" s="13" t="inlineStr">
        <is>
          <t>大玉村地域公共交通計画</t>
        </is>
      </c>
      <c r="G20" s="13" t="inlineStr">
        <is>
          <t>R4〜R8（推定）</t>
        </is>
      </c>
      <c r="H20" s="18" t="n">
        <v>8</v>
      </c>
      <c r="I20" s="15" t="inlineStr">
        <is>
          <t>推定</t>
        </is>
      </c>
      <c r="J20" s="15" t="inlineStr">
        <is>
          <t>未確認</t>
        </is>
      </c>
      <c r="K20" s="16" t="inlineStr">
        <is>
          <t>https://www.vill.otama.fukushima.jp/gyousei_jouhou/keikaku/</t>
        </is>
      </c>
      <c r="L20" s="13" t="n"/>
      <c r="M20" s="13" t="inlineStr">
        <is>
          <t>不明</t>
        </is>
      </c>
      <c r="N20" s="15" t="n"/>
      <c r="O20" s="15" t="inlineStr">
        <is>
          <t>不明</t>
        </is>
      </c>
      <c r="P20" s="15" t="inlineStr">
        <is>
          <t>未確認</t>
        </is>
      </c>
      <c r="Q20" s="13" t="n"/>
      <c r="R20" s="13" t="inlineStr">
        <is>
          <t>地域公共交通計画は素案パブコメR4.1.28〜2.25実施（結果 https://www.vill.otama.fukushima.jp/file/contents/527/25641/koukyoukoutuu_kekka.pdf）→R3年度末策定、期間は5年と推定（R8度末終了なら次期計画作業の可能性、ただし検索で確認できず）。デマンド型乗合タクシー（AI配車）・通勤通学バス運行。環境基本計画は検索で確認できず（各種計画一覧に見当たらず、第5次総合振興計画・立地適正化計画R6.8等のみ）。 【追加調査 2026-10】大玉村環境基本条例（https://www.vill.otama.fukushima.jp/reiki_int/reiki_honbun/c522RG00000647.html）で村長に環境基本計画策定を規定しているが、計画本体は村サイト検索・一般検索とも見当たらず（総合振興計画・都市マス等のみ）。条例があるため計画なしとは断定せず未確認のまま。</t>
        </is>
      </c>
      <c r="S20" s="20" t="inlineStr">
        <is>
          <t>交通のみ調査</t>
        </is>
      </c>
      <c r="T20" s="13" t="inlineStr">
        <is>
          <t>掲載</t>
        </is>
      </c>
    </row>
    <row r="21" ht="160" customHeight="1">
      <c r="A21" s="13" t="n">
        <v>18</v>
      </c>
      <c r="B21" s="13" t="inlineStr">
        <is>
          <t>鏡石町</t>
        </is>
      </c>
      <c r="C21" s="14">
        <f>IF(OR(D21="◎",E21="◎"),"◎ 営業",IF(OR(D21="△",E21="△"),"△ 着手済・要確認",IF(OR(D21="？",E21="？"),"？ 期間要確認","✕ 対象外")))</f>
        <v/>
      </c>
      <c r="D21" s="15">
        <f>IF(J21="計画なし","－",IF(J21="策定済","✕",IF(H21="","？",IF(AND(H21&gt;=TGT_MIN,H21&lt;=TGT_MAX),IF(J21="着手済","△","◎"),"✕"))))</f>
        <v/>
      </c>
      <c r="E21" s="15">
        <f>IF(P21="計画なし","－",IF(P21="策定済","✕",IF(N21="","？",IF(AND(N21&gt;=TGT_MIN,N21&lt;=TGT_MAX),IF(P21="着手済","△","◎"),"✕"))))</f>
        <v/>
      </c>
      <c r="F21" s="13" t="n"/>
      <c r="G21" s="13" t="inlineStr">
        <is>
          <t>不明</t>
        </is>
      </c>
      <c r="H21" s="15" t="n"/>
      <c r="I21" s="15" t="inlineStr">
        <is>
          <t>不明</t>
        </is>
      </c>
      <c r="J21" s="15" t="inlineStr">
        <is>
          <t>未確認</t>
        </is>
      </c>
      <c r="K21" s="13" t="n"/>
      <c r="L21" s="13" t="n"/>
      <c r="M21" s="13" t="inlineStr">
        <is>
          <t>不明</t>
        </is>
      </c>
      <c r="N21" s="15" t="n"/>
      <c r="O21" s="15" t="inlineStr">
        <is>
          <t>不明</t>
        </is>
      </c>
      <c r="P21" s="15" t="inlineStr">
        <is>
          <t>計画なし</t>
        </is>
      </c>
      <c r="Q21" s="13" t="n"/>
      <c r="R21" s="13" t="inlineStr">
        <is>
          <t>地域公共交通計画は町HP内検索でも確認できず（都市計画マスタープラン、鏡石駅周辺将来まちづくりビジョンR7.3のみ）。環境基本計画も検索で確認できず。各種まちづくり計画一覧: https://www.town.kagamiishi.fukushima.jp/kurashi/chousei/008285.html 【追加調査 2026-10】町サイト内検索で環境基本計画は見当たらず、環境分野は第3次鏡石町地球温暖化対策実行計画（区域施策編・事務事業編）（https://www.town.kagamiishi.fukushima.jp/kurashi/kurashi_tetuzuki/kankyo/011647.html）のみ。 根拠: 第３次鏡石町地球温暖化対策実行計画（区域施策編、事務事業編）</t>
        </is>
      </c>
      <c r="S21" s="20" t="inlineStr">
        <is>
          <t>環境のみ調査</t>
        </is>
      </c>
      <c r="T21" s="13" t="inlineStr">
        <is>
          <t>未掲載</t>
        </is>
      </c>
    </row>
    <row r="22" ht="121" customHeight="1">
      <c r="A22" s="13" t="n">
        <v>19</v>
      </c>
      <c r="B22" s="13" t="inlineStr">
        <is>
          <t>天栄村</t>
        </is>
      </c>
      <c r="C22" s="14">
        <f>IF(OR(D22="◎",E22="◎"),"◎ 営業",IF(OR(D22="△",E22="△"),"△ 着手済・要確認",IF(OR(D22="？",E22="？"),"？ 期間要確認","✕ 対象外")))</f>
        <v/>
      </c>
      <c r="D22" s="15">
        <f>IF(J22="計画なし","－",IF(J22="策定済","✕",IF(H22="","？",IF(AND(H22&gt;=TGT_MIN,H22&lt;=TGT_MAX),IF(J22="着手済","△","◎"),"✕"))))</f>
        <v/>
      </c>
      <c r="E22" s="15">
        <f>IF(P22="計画なし","－",IF(P22="策定済","✕",IF(N22="","？",IF(AND(N22&gt;=TGT_MIN,N22&lt;=TGT_MAX),IF(P22="着手済","△","◎"),"✕"))))</f>
        <v/>
      </c>
      <c r="F22" s="13" t="n"/>
      <c r="G22" s="13" t="inlineStr">
        <is>
          <t>不明</t>
        </is>
      </c>
      <c r="H22" s="15" t="n"/>
      <c r="I22" s="15" t="inlineStr">
        <is>
          <t>不明</t>
        </is>
      </c>
      <c r="J22" s="15" t="inlineStr">
        <is>
          <t>未確認</t>
        </is>
      </c>
      <c r="K22" s="13" t="n"/>
      <c r="L22" s="13" t="n"/>
      <c r="M22" s="13" t="inlineStr">
        <is>
          <t>不明</t>
        </is>
      </c>
      <c r="N22" s="15" t="n"/>
      <c r="O22" s="15" t="inlineStr">
        <is>
          <t>不明</t>
        </is>
      </c>
      <c r="P22" s="15" t="inlineStr">
        <is>
          <t>計画なし</t>
        </is>
      </c>
      <c r="Q22" s="13" t="n"/>
      <c r="R22" s="13" t="inlineStr">
        <is>
          <t>地域公共交通計画・環境基本計画とも検索で確認できず（村HPはほぼ検索インデックスなし）。小規模村で計画なしの可能性。 【追加調査 2026-10】村HP計画一覧（https://www.vill.tenei.fukushima.jp/life/4/16/120/）・サイト内検索で環境基本計画は見当たらず、第1次天栄村地球温暖化対策実行計画（区域施策編）・ゼロカーボンシティ宣言（https://www.vill.tenei.fukushima.jp/soshiki/3/zero-co2.html）・第五次総合計画のみ。</t>
        </is>
      </c>
      <c r="S22" s="20" t="inlineStr">
        <is>
          <t>環境のみ調査</t>
        </is>
      </c>
      <c r="T22" s="13" t="inlineStr">
        <is>
          <t>未掲載</t>
        </is>
      </c>
    </row>
    <row r="23" ht="173" customHeight="1">
      <c r="A23" s="13" t="n">
        <v>20</v>
      </c>
      <c r="B23" s="13" t="inlineStr">
        <is>
          <t>下郷町</t>
        </is>
      </c>
      <c r="C23" s="14">
        <f>IF(OR(D23="◎",E23="◎"),"◎ 営業",IF(OR(D23="△",E23="△"),"△ 着手済・要確認",IF(OR(D23="？",E23="？"),"？ 期間要確認","✕ 対象外")))</f>
        <v/>
      </c>
      <c r="D23" s="15">
        <f>IF(J23="計画なし","－",IF(J23="策定済","✕",IF(H23="","？",IF(AND(H23&gt;=TGT_MIN,H23&lt;=TGT_MAX),IF(J23="着手済","△","◎"),"✕"))))</f>
        <v/>
      </c>
      <c r="E23" s="15">
        <f>IF(P23="計画なし","－",IF(P23="策定済","✕",IF(N23="","？",IF(AND(N23&gt;=TGT_MIN,N23&lt;=TGT_MAX),IF(P23="着手済","△","◎"),"✕"))))</f>
        <v/>
      </c>
      <c r="F23" s="13" t="n"/>
      <c r="G23" s="13" t="inlineStr">
        <is>
          <t>不明</t>
        </is>
      </c>
      <c r="H23" s="15" t="n"/>
      <c r="I23" s="15" t="inlineStr">
        <is>
          <t>不明</t>
        </is>
      </c>
      <c r="J23" s="15" t="inlineStr">
        <is>
          <t>未確認</t>
        </is>
      </c>
      <c r="K23" s="13" t="n"/>
      <c r="L23" s="13" t="n"/>
      <c r="M23" s="13" t="inlineStr">
        <is>
          <t>不明</t>
        </is>
      </c>
      <c r="N23" s="15" t="n"/>
      <c r="O23" s="15" t="inlineStr">
        <is>
          <t>不明</t>
        </is>
      </c>
      <c r="P23" s="15" t="inlineStr">
        <is>
          <t>計画なし</t>
        </is>
      </c>
      <c r="Q23" s="13" t="n"/>
      <c r="R23" s="13" t="inlineStr">
        <is>
          <t>町単独の地域公共交通計画・環境基本計画は検索で確認できず。会津線沿線（会津若松市・下郷町・南会津町）で会津線活性化連携協議会が地域公共交通総合連携計画を策定（旧法）、会津鉄道の鉄道事業再構築実施計画はR7.4〜R17.3。会津地域の広域公共交通計画（2026〜2031、6市町村）の記載が検索要約にあるが対象市町村・名称は要確認。過疎地域持続的発展計画（R3〜R7）あり。 【追加調査 2026-10】町サイト内検索で環境基本計画・温暖化対策実行計画とも見当たらず。総合計画等ページ（https://www.town.shimogo.fukushima.jp/organization/sougouseisaku/kikakuseisaku/1/820.html）は第7次総合計画中心で、環境は総合計画の基本目標「住み続けたいまち（生活環境）」で扱う。根拠は検索ベースで弱め。</t>
        </is>
      </c>
      <c r="S23" s="20" t="inlineStr">
        <is>
          <t>環境のみ調査</t>
        </is>
      </c>
      <c r="T23" s="13" t="inlineStr">
        <is>
          <t>未掲載</t>
        </is>
      </c>
    </row>
    <row r="24" ht="134" customHeight="1">
      <c r="A24" s="13" t="n">
        <v>21</v>
      </c>
      <c r="B24" s="13" t="inlineStr">
        <is>
          <t>檜枝岐村</t>
        </is>
      </c>
      <c r="C24" s="14">
        <f>IF(OR(D24="◎",E24="◎"),"◎ 営業",IF(OR(D24="△",E24="△"),"△ 着手済・要確認",IF(OR(D24="？",E24="？"),"？ 期間要確認","✕ 対象外")))</f>
        <v/>
      </c>
      <c r="D24" s="15">
        <f>IF(J24="計画なし","－",IF(J24="策定済","✕",IF(H24="","？",IF(AND(H24&gt;=TGT_MIN,H24&lt;=TGT_MAX),IF(J24="着手済","△","◎"),"✕"))))</f>
        <v/>
      </c>
      <c r="E24" s="15">
        <f>IF(P24="計画なし","－",IF(P24="策定済","✕",IF(N24="","？",IF(AND(N24&gt;=TGT_MIN,N24&lt;=TGT_MAX),IF(P24="着手済","△","◎"),"✕"))))</f>
        <v/>
      </c>
      <c r="F24" s="13" t="n"/>
      <c r="G24" s="13" t="inlineStr">
        <is>
          <t>不明</t>
        </is>
      </c>
      <c r="H24" s="15" t="n"/>
      <c r="I24" s="15" t="inlineStr">
        <is>
          <t>不明</t>
        </is>
      </c>
      <c r="J24" s="15" t="inlineStr">
        <is>
          <t>未確認</t>
        </is>
      </c>
      <c r="K24" s="13" t="n"/>
      <c r="L24" s="13" t="n"/>
      <c r="M24" s="13" t="inlineStr">
        <is>
          <t>不明</t>
        </is>
      </c>
      <c r="N24" s="15" t="n"/>
      <c r="O24" s="15" t="inlineStr">
        <is>
          <t>不明</t>
        </is>
      </c>
      <c r="P24" s="15" t="inlineStr">
        <is>
          <t>未確認</t>
        </is>
      </c>
      <c r="Q24" s="13" t="n"/>
      <c r="R24" s="13" t="inlineStr">
        <is>
          <t>地域公共交通計画・環境基本計画とも検索で確認できず。小規模村で計画なしの可能性（南会津地域4町村の共同交通計画も確認できず）。 【追加調査 2026-10】環境基本計画・地球温暖化対策実行計画とも検索で確認できず（ヒットは循環型社会形成推進地域計画 H29〜R3 https://www.env.go.jp/recycle/waste/3r_network/5_region/project_list/07_fukushima/06_hinoemata_h29.pdf のみ）。人口約500人の小規模村で計画なしの可能性高いが、村HPの計画一覧で否定確認できず未確認のまま。</t>
        </is>
      </c>
      <c r="S24" s="20" t="inlineStr">
        <is>
          <t>未調査</t>
        </is>
      </c>
      <c r="T24" s="13" t="inlineStr">
        <is>
          <t>未掲載</t>
        </is>
      </c>
    </row>
    <row r="25" ht="160" customHeight="1">
      <c r="A25" s="13" t="n">
        <v>22</v>
      </c>
      <c r="B25" s="13" t="inlineStr">
        <is>
          <t>只見町</t>
        </is>
      </c>
      <c r="C25" s="14">
        <f>IF(OR(D25="◎",E25="◎"),"◎ 営業",IF(OR(D25="△",E25="△"),"△ 着手済・要確認",IF(OR(D25="？",E25="？"),"？ 期間要確認","✕ 対象外")))</f>
        <v/>
      </c>
      <c r="D25" s="15">
        <f>IF(J25="計画なし","－",IF(J25="策定済","✕",IF(H25="","？",IF(AND(H25&gt;=TGT_MIN,H25&lt;=TGT_MAX),IF(J25="着手済","△","◎"),"✕"))))</f>
        <v/>
      </c>
      <c r="E25" s="15">
        <f>IF(P25="計画なし","－",IF(P25="策定済","✕",IF(N25="","？",IF(AND(N25&gt;=TGT_MIN,N25&lt;=TGT_MAX),IF(P25="着手済","△","◎"),"✕"))))</f>
        <v/>
      </c>
      <c r="F25" s="13" t="n"/>
      <c r="G25" s="13" t="inlineStr">
        <is>
          <t>不明</t>
        </is>
      </c>
      <c r="H25" s="15" t="n"/>
      <c r="I25" s="15" t="inlineStr">
        <is>
          <t>不明</t>
        </is>
      </c>
      <c r="J25" s="15" t="inlineStr">
        <is>
          <t>未確認</t>
        </is>
      </c>
      <c r="K25" s="13" t="n"/>
      <c r="L25" s="13" t="n"/>
      <c r="M25" s="13" t="inlineStr">
        <is>
          <t>不明</t>
        </is>
      </c>
      <c r="N25" s="15" t="n"/>
      <c r="O25" s="15" t="inlineStr">
        <is>
          <t>不明</t>
        </is>
      </c>
      <c r="P25" s="15" t="inlineStr">
        <is>
          <t>計画なし</t>
        </is>
      </c>
      <c r="Q25" s="13" t="n"/>
      <c r="R25" s="13" t="inlineStr">
        <is>
          <t>地域公共交通計画は町HP内検索でも確認できず（只見駅周回バス、雪んこタクシー等運行）。環境基本計画も検索で確認できず（ユネスコエコパーク関連の取組はあり）。 【追加調査 2026-10】町HP「環境関連の計画」ページ https://www.town.tadami.lg.jp/lifeguide/cat01/cat5/000082.html に掲載されるのは生活排水処理基本計画・一般廃棄物処理実施計画・地球温暖化対策実行計画等で、環境基本計画は無し（検索結果要約ベース）。環境施策は第七次只見町振興計画・野生動植物を保護する条例(H28.6)・ユネスコエコパークで対応。 根拠: 只見町は生活排水処理基本計画、一般廃棄物処理実施計画、地球温暖化対策実行計画などを策定（『環境関連の計画』ページ）</t>
        </is>
      </c>
      <c r="S25" s="20" t="inlineStr">
        <is>
          <t>環境のみ調査</t>
        </is>
      </c>
      <c r="T25" s="13" t="inlineStr">
        <is>
          <t>未掲載</t>
        </is>
      </c>
    </row>
    <row r="26" ht="251" customHeight="1">
      <c r="A26" s="13" t="n">
        <v>23</v>
      </c>
      <c r="B26" s="13" t="inlineStr">
        <is>
          <t>南会津町</t>
        </is>
      </c>
      <c r="C26" s="14">
        <f>IF(OR(D26="◎",E26="◎"),"◎ 営業",IF(OR(D26="△",E26="△"),"△ 着手済・要確認",IF(OR(D26="？",E26="？"),"？ 期間要確認","✕ 対象外")))</f>
        <v/>
      </c>
      <c r="D26" s="15">
        <f>IF(J26="計画なし","－",IF(J26="策定済","✕",IF(H26="","？",IF(AND(H26&gt;=TGT_MIN,H26&lt;=TGT_MAX),IF(J26="着手済","△","◎"),"✕"))))</f>
        <v/>
      </c>
      <c r="E26" s="15">
        <f>IF(P26="計画なし","－",IF(P26="策定済","✕",IF(N26="","？",IF(AND(N26&gt;=TGT_MIN,N26&lt;=TGT_MAX),IF(P26="着手済","△","◎"),"✕"))))</f>
        <v/>
      </c>
      <c r="F26" s="13" t="inlineStr">
        <is>
          <t>南会津町地域公共交通計画</t>
        </is>
      </c>
      <c r="G26" s="13" t="inlineStr">
        <is>
          <t>R6〜R10</t>
        </is>
      </c>
      <c r="H26" s="15" t="n">
        <v>10</v>
      </c>
      <c r="I26" s="15" t="inlineStr">
        <is>
          <t>確認済</t>
        </is>
      </c>
      <c r="J26" s="15" t="inlineStr">
        <is>
          <t>未確認</t>
        </is>
      </c>
      <c r="K26" s="16" t="inlineStr">
        <is>
          <t>https://www.town.minamiaizu.lg.jp/official/soshikikarasagasu/sogoseisakuka/kakushukeikaku/1/3114.html</t>
        </is>
      </c>
      <c r="L26" s="13" t="inlineStr">
        <is>
          <t>第2次南会津町環境基本計画</t>
        </is>
      </c>
      <c r="M26" s="13" t="inlineStr">
        <is>
          <t>不明</t>
        </is>
      </c>
      <c r="N26" s="15" t="n"/>
      <c r="O26" s="15" t="inlineStr">
        <is>
          <t>不明</t>
        </is>
      </c>
      <c r="P26" s="15" t="inlineStr">
        <is>
          <t>未確認</t>
        </is>
      </c>
      <c r="Q26" s="16" t="inlineStr">
        <is>
          <t>https://www.town.minamiaizu.lg.jp/official/soshikikarasagasu/kankyosuidoka/kakushukeikaku/1/450.html</t>
        </is>
      </c>
      <c r="R26" s="13" t="inlineStr">
        <is>
          <t>交通計画はR6.3策定（R6.6改訂、本編 https://www.town.minamiaizu.lg.jp/material/files/group/3/6gatukaiteibann.pdf ）。会津線沿線3市町の連携計画・会津鉄道再構築（R7.4〜R17.3）にも関係。環境基本条例H19.12、第1次計画H21.3、第2次計画の期間は確認できず。地球温暖化対策実行計画（区域施策編）をR7.3策定（https://www.town.minamiaizu.lg.jp/official/soshikikarasagasu/kankyosuidoka/kakushukeikaku/1/3540.html）、ゼロカーボン宣言済、エスプールとゼロカーボンタウン連携協定。 【追加調査 2026-10】第2次計画の期間は検索で確認できず（町HP 450.htmlの要約：『2009年3月に南会津町環境基本計画を策定…前計画の策定から10年が経過したため第2次を策定』）。H31(2019)頃策定・10年計画ならR1〜R10頃と推測されるが未確認のため不明のまま。町は令和元〜6年度の環境年次報告書を公表。WebFetchは町HPブロック。 根拠: 前計画の策定から10年が経過したため、「第2次南会津町環境基本計画」を策定</t>
        </is>
      </c>
      <c r="S26" s="17" t="inlineStr">
        <is>
          <t>調査済</t>
        </is>
      </c>
      <c r="T26" s="13" t="inlineStr">
        <is>
          <t>掲載</t>
        </is>
      </c>
    </row>
    <row r="27" ht="277" customHeight="1">
      <c r="A27" s="13" t="n">
        <v>24</v>
      </c>
      <c r="B27" s="13" t="inlineStr">
        <is>
          <t>北塩原村</t>
        </is>
      </c>
      <c r="C27" s="14">
        <f>IF(OR(D27="◎",E27="◎"),"◎ 営業",IF(OR(D27="△",E27="△"),"△ 着手済・要確認",IF(OR(D27="？",E27="？"),"？ 期間要確認","✕ 対象外")))</f>
        <v/>
      </c>
      <c r="D27" s="15">
        <f>IF(J27="計画なし","－",IF(J27="策定済","✕",IF(H27="","？",IF(AND(H27&gt;=TGT_MIN,H27&lt;=TGT_MAX),IF(J27="着手済","△","◎"),"✕"))))</f>
        <v/>
      </c>
      <c r="E27" s="15">
        <f>IF(P27="計画なし","－",IF(P27="策定済","✕",IF(N27="","？",IF(AND(N27&gt;=TGT_MIN,N27&lt;=TGT_MAX),IF(P27="着手済","△","◎"),"✕"))))</f>
        <v/>
      </c>
      <c r="F27" s="13" t="inlineStr">
        <is>
          <t>北塩原村地域公共交通計画</t>
        </is>
      </c>
      <c r="G27" s="13" t="inlineStr">
        <is>
          <t>R7〜R11</t>
        </is>
      </c>
      <c r="H27" s="15" t="n">
        <v>11</v>
      </c>
      <c r="I27" s="15" t="inlineStr">
        <is>
          <t>確認済</t>
        </is>
      </c>
      <c r="J27" s="15" t="inlineStr">
        <is>
          <t>策定済</t>
        </is>
      </c>
      <c r="K27" s="16" t="inlineStr">
        <is>
          <t>https://www.vill.kitashiobara.fukushima.jp/soshiki/somukikaku/6805.html</t>
        </is>
      </c>
      <c r="L27" s="13" t="n"/>
      <c r="M27" s="13" t="inlineStr">
        <is>
          <t>不明</t>
        </is>
      </c>
      <c r="N27" s="15" t="n"/>
      <c r="O27" s="15" t="inlineStr">
        <is>
          <t>不明</t>
        </is>
      </c>
      <c r="P27" s="15" t="inlineStr">
        <is>
          <t>計画なし</t>
        </is>
      </c>
      <c r="Q27" s="13" t="n"/>
      <c r="R27" s="13" t="inlineStr">
        <is>
          <t>村単独の地域公共交通計画は検索で確認できず（会津圏域計画の対象外）。再検索でも確認できず（国交省事例:喜多方～裏磐梯バス・桧原湖周遊バス https://www.mlit.go.jp/sogoseisaku/transport/pdf/021_kitashiobara.pdf ）。 【環境】環境基本計画は検索で確認できず。代替として『北塩原村地域まるごと脱炭素計画』（区域施策編＋地域気候変動適応計画を兼ねる） https://www.vill.kitashiobara.fukushima.jp/uploaded/attachment/3387.pdf 、事務事業編あり。ゼロカーボンシティ宣言済。 【追加調査 2026-10】村ページ『北塩原村地域公共交通計画を策定しました』（総務企画課、https://www.vill.kitashiobara.fukushima.jp/soshiki/somukikaku/6805.html ）で確認。従前の公共交通網形成計画を踏まえリ・デザインを目的に策定、計画期間R7〜R11の5年間。基本方針5本（村民の移動利便性向上、周辺都市へのアクセス性向上、安定的な提供体制、情報発信、利用機会創出）。R7開始の新計画のため策定済。前回の『会津圏域対象外・確認できず』の記載を訂正。2026-10-02検索。 根拠: 本計画の実施期間は令和７年度から令和１１年度までの５年間</t>
        </is>
      </c>
      <c r="S27" s="17" t="inlineStr">
        <is>
          <t>調査済</t>
        </is>
      </c>
      <c r="T27" s="13" t="inlineStr">
        <is>
          <t>掲載</t>
        </is>
      </c>
    </row>
    <row r="28" ht="95" customHeight="1">
      <c r="A28" s="13" t="n">
        <v>25</v>
      </c>
      <c r="B28" s="13" t="inlineStr">
        <is>
          <t>西会津町</t>
        </is>
      </c>
      <c r="C28" s="14">
        <f>IF(OR(D28="◎",E28="◎"),"◎ 営業",IF(OR(D28="△",E28="△"),"△ 着手済・要確認",IF(OR(D28="？",E28="？"),"？ 期間要確認","✕ 対象外")))</f>
        <v/>
      </c>
      <c r="D28" s="15">
        <f>IF(J28="計画なし","－",IF(J28="策定済","✕",IF(H28="","？",IF(AND(H28&gt;=TGT_MIN,H28&lt;=TGT_MAX),IF(J28="着手済","△","◎"),"✕"))))</f>
        <v/>
      </c>
      <c r="E28" s="15">
        <f>IF(P28="計画なし","－",IF(P28="策定済","✕",IF(N28="","？",IF(AND(N28&gt;=TGT_MIN,N28&lt;=TGT_MAX),IF(P28="着手済","△","◎"),"✕"))))</f>
        <v/>
      </c>
      <c r="F28" s="13" t="n"/>
      <c r="G28" s="13" t="inlineStr">
        <is>
          <t>不明</t>
        </is>
      </c>
      <c r="H28" s="15" t="n"/>
      <c r="I28" s="15" t="inlineStr">
        <is>
          <t>不明</t>
        </is>
      </c>
      <c r="J28" s="15" t="inlineStr">
        <is>
          <t>未確認</t>
        </is>
      </c>
      <c r="K28" s="13" t="n"/>
      <c r="L28" s="13" t="n"/>
      <c r="M28" s="13" t="inlineStr">
        <is>
          <t>不明</t>
        </is>
      </c>
      <c r="N28" s="15" t="n"/>
      <c r="O28" s="15" t="inlineStr">
        <is>
          <t>不明</t>
        </is>
      </c>
      <c r="P28" s="15" t="inlineStr">
        <is>
          <t>計画なし</t>
        </is>
      </c>
      <c r="Q28" s="13" t="n"/>
      <c r="R28" s="13" t="inlineStr">
        <is>
          <t>町単独の地域公共交通計画は町HPで確認できず（町民バス・デマンドバス運行、会津圏域計画の対象外）。 【環境】環境基本計画は検索で確認できず。代替として『西会津町地域まるごと省エネ計画（区域施策編）』R3.3策定、事務事業編H30.2策定 https://www.town.nishiaizu.fukushima.jp/soshiki/3/10204.html 。</t>
        </is>
      </c>
      <c r="S28" s="20" t="inlineStr">
        <is>
          <t>環境のみ調査</t>
        </is>
      </c>
      <c r="T28" s="13" t="inlineStr">
        <is>
          <t>未掲載</t>
        </is>
      </c>
    </row>
    <row r="29" ht="134" customHeight="1">
      <c r="A29" s="13" t="n">
        <v>26</v>
      </c>
      <c r="B29" s="13" t="inlineStr">
        <is>
          <t>磐梯町</t>
        </is>
      </c>
      <c r="C29" s="14">
        <f>IF(OR(D29="◎",E29="◎"),"◎ 営業",IF(OR(D29="△",E29="△"),"△ 着手済・要確認",IF(OR(D29="？",E29="？"),"？ 期間要確認","✕ 対象外")))</f>
        <v/>
      </c>
      <c r="D29" s="15">
        <f>IF(J29="計画なし","－",IF(J29="策定済","✕",IF(H29="","？",IF(AND(H29&gt;=TGT_MIN,H29&lt;=TGT_MAX),IF(J29="着手済","△","◎"),"✕"))))</f>
        <v/>
      </c>
      <c r="E29" s="15">
        <f>IF(P29="計画なし","－",IF(P29="策定済","✕",IF(N29="","？",IF(AND(N29&gt;=TGT_MIN,N29&lt;=TGT_MAX),IF(P29="着手済","△","◎"),"✕"))))</f>
        <v/>
      </c>
      <c r="F29" s="13" t="n"/>
      <c r="G29" s="13" t="inlineStr">
        <is>
          <t>不明</t>
        </is>
      </c>
      <c r="H29" s="15" t="n"/>
      <c r="I29" s="15" t="inlineStr">
        <is>
          <t>不明</t>
        </is>
      </c>
      <c r="J29" s="15" t="inlineStr">
        <is>
          <t>未確認</t>
        </is>
      </c>
      <c r="K29" s="13" t="n"/>
      <c r="L29" s="13" t="n"/>
      <c r="M29" s="13" t="inlineStr">
        <is>
          <t>不明</t>
        </is>
      </c>
      <c r="N29" s="15" t="n"/>
      <c r="O29" s="15" t="inlineStr">
        <is>
          <t>不明</t>
        </is>
      </c>
      <c r="P29" s="15" t="inlineStr">
        <is>
          <t>計画なし</t>
        </is>
      </c>
      <c r="Q29" s="13" t="n"/>
      <c r="R29" s="13" t="inlineStr">
        <is>
          <t>町単独の地域公共交通計画は確認できず（AIオンデマンド交通導入 https://www.town.bandai.fukushima.jp/site/kurashi-kankyo/bandai-koukyo-koutuuondemand.html ）。総合計画見直し中(R7審議会)。 【環境】環境基本計画は検索で確認できず。代替として『磐梯町地球温暖化対策実行計画（区域施策編・事務事業編）』令和7年9月策定 https://www.town.bandai.fukushima.jp/uploaded/attachment/7725.pdf 。ゼロカーボン宣言・ネイチャーポジティブ宣言済。</t>
        </is>
      </c>
      <c r="S29" s="20" t="inlineStr">
        <is>
          <t>環境のみ調査</t>
        </is>
      </c>
      <c r="T29" s="13" t="inlineStr">
        <is>
          <t>未掲載</t>
        </is>
      </c>
    </row>
    <row r="30" ht="160" customHeight="1">
      <c r="A30" s="13" t="n">
        <v>27</v>
      </c>
      <c r="B30" s="13" t="inlineStr">
        <is>
          <t>猪苗代町</t>
        </is>
      </c>
      <c r="C30" s="14">
        <f>IF(OR(D30="◎",E30="◎"),"◎ 営業",IF(OR(D30="△",E30="△"),"△ 着手済・要確認",IF(OR(D30="？",E30="？"),"？ 期間要確認","✕ 対象外")))</f>
        <v/>
      </c>
      <c r="D30" s="15">
        <f>IF(J30="計画なし","－",IF(J30="策定済","✕",IF(H30="","？",IF(AND(H30&gt;=TGT_MIN,H30&lt;=TGT_MAX),IF(J30="着手済","△","◎"),"✕"))))</f>
        <v/>
      </c>
      <c r="E30" s="15">
        <f>IF(P30="計画なし","－",IF(P30="策定済","✕",IF(N30="","？",IF(AND(N30&gt;=TGT_MIN,N30&lt;=TGT_MAX),IF(P30="着手済","△","◎"),"✕"))))</f>
        <v/>
      </c>
      <c r="F30" s="13" t="n"/>
      <c r="G30" s="13" t="inlineStr">
        <is>
          <t>不明</t>
        </is>
      </c>
      <c r="H30" s="15" t="n"/>
      <c r="I30" s="15" t="inlineStr">
        <is>
          <t>不明</t>
        </is>
      </c>
      <c r="J30" s="15" t="inlineStr">
        <is>
          <t>未確認</t>
        </is>
      </c>
      <c r="K30" s="13" t="n"/>
      <c r="L30" s="13" t="n"/>
      <c r="M30" s="13" t="inlineStr">
        <is>
          <t>不明</t>
        </is>
      </c>
      <c r="N30" s="15" t="n"/>
      <c r="O30" s="15" t="inlineStr">
        <is>
          <t>不明</t>
        </is>
      </c>
      <c r="P30" s="15" t="inlineStr">
        <is>
          <t>計画なし</t>
        </is>
      </c>
      <c r="Q30" s="13" t="n"/>
      <c r="R30" s="13" t="inlineStr">
        <is>
          <t>町単独の地域公共交通計画は町HP・再検索でも確認できず。立地適正化計画策定の動きあり https://www.town.inawashiro.fukushima.jp/cb/hpc/Article-199-15693.html 。 【環境】町HP『環境計画・構想』に環境基本計画は見当たらず。第3次地球温暖化対策実行計画(R3.3策定、最終R6年度) https://www.town.inawashiro.fukushima.jp/cb/hpc/Article-128-18213.html （次期未確認）、再エネ推進計画(2021〜2040) https://www.town.inawashiro.fukushima.jp/cb/hpc/Article-8-18273.html 。</t>
        </is>
      </c>
      <c r="S30" s="20" t="inlineStr">
        <is>
          <t>環境のみ調査</t>
        </is>
      </c>
      <c r="T30" s="13" t="inlineStr">
        <is>
          <t>未掲載</t>
        </is>
      </c>
    </row>
    <row r="31" ht="147" customHeight="1">
      <c r="A31" s="13" t="n">
        <v>28</v>
      </c>
      <c r="B31" s="13" t="inlineStr">
        <is>
          <t>会津坂下町</t>
        </is>
      </c>
      <c r="C31" s="14">
        <f>IF(OR(D31="◎",E31="◎"),"◎ 営業",IF(OR(D31="△",E31="△"),"△ 着手済・要確認",IF(OR(D31="？",E31="？"),"？ 期間要確認","✕ 対象外")))</f>
        <v/>
      </c>
      <c r="D31" s="15">
        <f>IF(J31="計画なし","－",IF(J31="策定済","✕",IF(H31="","？",IF(AND(H31&gt;=TGT_MIN,H31&lt;=TGT_MAX),IF(J31="着手済","△","◎"),"✕"))))</f>
        <v/>
      </c>
      <c r="E31" s="15">
        <f>IF(P31="計画なし","－",IF(P31="策定済","✕",IF(N31="","？",IF(AND(N31&gt;=TGT_MIN,N31&lt;=TGT_MAX),IF(P31="着手済","△","◎"),"✕"))))</f>
        <v/>
      </c>
      <c r="F31" s="13" t="inlineStr">
        <is>
          <t>会津圏域地域公共交通計画（福島県・会津圏域6市町村共同）</t>
        </is>
      </c>
      <c r="G31" s="13" t="inlineStr">
        <is>
          <t>R8〜R13</t>
        </is>
      </c>
      <c r="H31" s="15" t="n">
        <v>13</v>
      </c>
      <c r="I31" s="15" t="inlineStr">
        <is>
          <t>確認済</t>
        </is>
      </c>
      <c r="J31" s="15" t="inlineStr">
        <is>
          <t>策定済</t>
        </is>
      </c>
      <c r="K31" s="16" t="inlineStr">
        <is>
          <t>https://www.pref.fukushima.lg.jp/sec/16005d/aizukeniki-keikaku-ribenkeikaku.html</t>
        </is>
      </c>
      <c r="L31" s="13" t="n"/>
      <c r="M31" s="13" t="inlineStr">
        <is>
          <t>不明</t>
        </is>
      </c>
      <c r="N31" s="15" t="n"/>
      <c r="O31" s="15" t="inlineStr">
        <is>
          <t>不明</t>
        </is>
      </c>
      <c r="P31" s="15" t="inlineStr">
        <is>
          <t>計画なし</t>
        </is>
      </c>
      <c r="Q31" s="13" t="n"/>
      <c r="R31" s="13" t="inlineStr">
        <is>
          <t>前計画 会津圏域地域公共交通網形成計画(R2.3策定,R8.3終了)の後継として令和8年3月策定、R8〜R13の6年間（対象:会津若松市・喜多方市・会津坂下町・湯川村・柳津町・会津美里町）。パブコメ結果 https://www.pref.fukushima.lg.jp/sec/16005d/aizukenikimoukeikaku.html 。 【環境】環境基本計画は検索で確認できず。代替として地球温暖化防止対策実行計画（事務事業編・区域施策編）と農山漁村再生可能エネルギー導入促進基本計画をR8.3.17更新 https://www.town.aizubange.fukushima.jp/life/1/8/29/ 。</t>
        </is>
      </c>
      <c r="S31" s="17" t="inlineStr">
        <is>
          <t>調査済</t>
        </is>
      </c>
      <c r="T31" s="13" t="inlineStr">
        <is>
          <t>掲載（広域：会津圏域）</t>
        </is>
      </c>
    </row>
    <row r="32" ht="212" customHeight="1">
      <c r="A32" s="13" t="n">
        <v>29</v>
      </c>
      <c r="B32" s="13" t="inlineStr">
        <is>
          <t>湯川村</t>
        </is>
      </c>
      <c r="C32" s="14">
        <f>IF(OR(D32="◎",E32="◎"),"◎ 営業",IF(OR(D32="△",E32="△"),"△ 着手済・要確認",IF(OR(D32="？",E32="？"),"？ 期間要確認","✕ 対象外")))</f>
        <v/>
      </c>
      <c r="D32" s="15">
        <f>IF(J32="計画なし","－",IF(J32="策定済","✕",IF(H32="","？",IF(AND(H32&gt;=TGT_MIN,H32&lt;=TGT_MAX),IF(J32="着手済","△","◎"),"✕"))))</f>
        <v/>
      </c>
      <c r="E32" s="15">
        <f>IF(P32="計画なし","－",IF(P32="策定済","✕",IF(N32="","？",IF(AND(N32&gt;=TGT_MIN,N32&lt;=TGT_MAX),IF(P32="着手済","△","◎"),"✕"))))</f>
        <v/>
      </c>
      <c r="F32" s="13" t="inlineStr">
        <is>
          <t>会津圏域地域公共交通計画（福島県・会津圏域6市町村共同）</t>
        </is>
      </c>
      <c r="G32" s="13" t="inlineStr">
        <is>
          <t>R8〜R13</t>
        </is>
      </c>
      <c r="H32" s="15" t="n">
        <v>13</v>
      </c>
      <c r="I32" s="15" t="inlineStr">
        <is>
          <t>確認済</t>
        </is>
      </c>
      <c r="J32" s="15" t="inlineStr">
        <is>
          <t>策定済</t>
        </is>
      </c>
      <c r="K32" s="16" t="inlineStr">
        <is>
          <t>https://www.pref.fukushima.lg.jp/sec/16005d/aizukeniki-keikaku-ribenkeikaku.html</t>
        </is>
      </c>
      <c r="L32" s="13" t="n"/>
      <c r="M32" s="13" t="inlineStr">
        <is>
          <t>不明</t>
        </is>
      </c>
      <c r="N32" s="15" t="n"/>
      <c r="O32" s="15" t="inlineStr">
        <is>
          <t>不明</t>
        </is>
      </c>
      <c r="P32" s="15" t="inlineStr">
        <is>
          <t>未確認</t>
        </is>
      </c>
      <c r="Q32" s="13" t="n"/>
      <c r="R32" s="13" t="inlineStr">
        <is>
          <t>前計画 会津圏域地域公共交通網形成計画(R2.3策定,R8.3終了)の後継として令和8年3月策定、R8〜R13の6年間（対象:会津若松市・喜多方市・会津坂下町・湯川村・柳津町・会津美里町）。パブコメ結果 https://www.pref.fukushima.lg.jp/sec/16005d/aizukenikimoukeikaku.html 。 【環境】環境基本計画は検索で確認できず（村HP各種計画 https://www.vill.yugawa.fukushima.jp/site/gyousei-top/various-plans.html ）。 【追加調査 2026-10】村HPドメイン限定検索でも環境基本計画はヒットせず（国土利用計画・過疎計画・公共施設等総合管理計画のみ）。各種計画ページ https://www.vill.yugawa.fukushima.jp/site/gyousei-top/various-plans.html で否定確認できておらず未確認のまま（計画なしの可能性高）。</t>
        </is>
      </c>
      <c r="S32" s="20" t="inlineStr">
        <is>
          <t>交通のみ調査</t>
        </is>
      </c>
      <c r="T32" s="13" t="inlineStr">
        <is>
          <t>掲載（広域：会津圏域）</t>
        </is>
      </c>
    </row>
    <row r="33" ht="277" customHeight="1">
      <c r="A33" s="13" t="n">
        <v>30</v>
      </c>
      <c r="B33" s="13" t="inlineStr">
        <is>
          <t>柳津町</t>
        </is>
      </c>
      <c r="C33" s="14">
        <f>IF(OR(D33="◎",E33="◎"),"◎ 営業",IF(OR(D33="△",E33="△"),"△ 着手済・要確認",IF(OR(D33="？",E33="？"),"？ 期間要確認","✕ 対象外")))</f>
        <v/>
      </c>
      <c r="D33" s="15">
        <f>IF(J33="計画なし","－",IF(J33="策定済","✕",IF(H33="","？",IF(AND(H33&gt;=TGT_MIN,H33&lt;=TGT_MAX),IF(J33="着手済","△","◎"),"✕"))))</f>
        <v/>
      </c>
      <c r="E33" s="15">
        <f>IF(P33="計画なし","－",IF(P33="策定済","✕",IF(N33="","？",IF(AND(N33&gt;=TGT_MIN,N33&lt;=TGT_MAX),IF(P33="着手済","△","◎"),"✕"))))</f>
        <v/>
      </c>
      <c r="F33" s="13" t="inlineStr">
        <is>
          <t>会津圏域地域公共交通計画（福島県・会津圏域6市町村共同）</t>
        </is>
      </c>
      <c r="G33" s="13" t="inlineStr">
        <is>
          <t>R8〜R13</t>
        </is>
      </c>
      <c r="H33" s="15" t="n">
        <v>13</v>
      </c>
      <c r="I33" s="15" t="inlineStr">
        <is>
          <t>確認済</t>
        </is>
      </c>
      <c r="J33" s="15" t="inlineStr">
        <is>
          <t>策定済</t>
        </is>
      </c>
      <c r="K33" s="16" t="inlineStr">
        <is>
          <t>https://www.pref.fukushima.lg.jp/sec/16005d/aizukeniki-keikaku-ribenkeikaku.html</t>
        </is>
      </c>
      <c r="L33" s="13" t="n"/>
      <c r="M33" s="13" t="inlineStr">
        <is>
          <t>不明</t>
        </is>
      </c>
      <c r="N33" s="15" t="n"/>
      <c r="O33" s="15" t="inlineStr">
        <is>
          <t>不明</t>
        </is>
      </c>
      <c r="P33" s="15" t="inlineStr">
        <is>
          <t>計画なし</t>
        </is>
      </c>
      <c r="Q33" s="13" t="n"/>
      <c r="R33" s="13" t="inlineStr">
        <is>
          <t>前計画 会津圏域地域公共交通網形成計画(R2.3策定,R8.3終了)の後継として令和8年3月策定、R8〜R13の6年間（対象:会津若松市・喜多方市・会津坂下町・湯川村・柳津町・会津美里町）。パブコメ結果 https://www.pref.fukushima.lg.jp/sec/16005d/aizukenikimoukeikaku.html 。 【環境】環境基本計画は検索で確認できず。役場地球温暖化対策実行計画(R4.1改訂) https://www.town.yanaizu.fukushima.jp/docs/2022120500022/file_contents/ondankakeikaku.pdf 、R4.12ゼロカーボンシティ宣言。 【追加調査 2026-10】町HPドメイン限定検索で環境基本計画ヒットせず。各種計画ページ https://www.town.yanaizu.fukushima.jp/docs/2021080600018/ 、環境関連は役場地球温暖化対策実行計画(事務事業編,R4.1改訂)とゼロカーボンシティ宣言(R4.12) https://www.town.yanaizu.fukushima.jp/docs/2022120500022 のみ。総合計画（第6次柳津町振興計画）で環境を包含。 根拠: 検索結果では環境基本計画は見当たらず、ゼロカーボンシティ宣言・実行計画のみ</t>
        </is>
      </c>
      <c r="S33" s="17" t="inlineStr">
        <is>
          <t>調査済</t>
        </is>
      </c>
      <c r="T33" s="13" t="inlineStr">
        <is>
          <t>掲載（広域：会津圏域）</t>
        </is>
      </c>
    </row>
    <row r="34" ht="264" customHeight="1">
      <c r="A34" s="13" t="n">
        <v>31</v>
      </c>
      <c r="B34" s="13" t="inlineStr">
        <is>
          <t>三島町</t>
        </is>
      </c>
      <c r="C34" s="14">
        <f>IF(OR(D34="◎",E34="◎"),"◎ 営業",IF(OR(D34="△",E34="△"),"△ 着手済・要確認",IF(OR(D34="？",E34="？"),"？ 期間要確認","✕ 対象外")))</f>
        <v/>
      </c>
      <c r="D34" s="15">
        <f>IF(J34="計画なし","－",IF(J34="策定済","✕",IF(H34="","？",IF(AND(H34&gt;=TGT_MIN,H34&lt;=TGT_MAX),IF(J34="着手済","△","◎"),"✕"))))</f>
        <v/>
      </c>
      <c r="E34" s="15">
        <f>IF(P34="計画なし","－",IF(P34="策定済","✕",IF(N34="","？",IF(AND(N34&gt;=TGT_MIN,N34&lt;=TGT_MAX),IF(P34="着手済","△","◎"),"✕"))))</f>
        <v/>
      </c>
      <c r="F34" s="13" t="n"/>
      <c r="G34" s="13" t="inlineStr">
        <is>
          <t>不明</t>
        </is>
      </c>
      <c r="H34" s="15" t="n"/>
      <c r="I34" s="15" t="inlineStr">
        <is>
          <t>不明</t>
        </is>
      </c>
      <c r="J34" s="15" t="inlineStr">
        <is>
          <t>未確認</t>
        </is>
      </c>
      <c r="K34" s="13" t="n"/>
      <c r="L34" s="13" t="n"/>
      <c r="M34" s="13" t="inlineStr">
        <is>
          <t>不明</t>
        </is>
      </c>
      <c r="N34" s="15" t="n"/>
      <c r="O34" s="15" t="inlineStr">
        <is>
          <t>不明</t>
        </is>
      </c>
      <c r="P34" s="15" t="inlineStr">
        <is>
          <t>計画なし</t>
        </is>
      </c>
      <c r="Q34" s="13" t="n"/>
      <c r="R34" s="13" t="inlineStr">
        <is>
          <t>単独/奥会津広域の地域公共交通計画は再検索でも確認できず（只見線利活用計画のみ）（会津圏域計画の対象外）。 【環境】環境基本計画は検索で確認できず。三島町ゼロカーボンビジョン(2022.5) https://www.town.mishima.fukushima.jp/uploaded/attachment/1087.pdf 、第2次実行計画（事務事業編）R6.3策定・2024〜2030 http://www.town.mishima.fukushima.jp/soshiki/chiiki-seisaku/4267.html 。 【追加調査 2026-10】町HPドメイン限定検索で環境基本計画ヒットせず。環境関連は三島町ゼロカーボンビジョン(R4.5) https://www.town.mishima.fukushima.jp/soshiki/chiiki-seisaku/47.html と第2次地球温暖化対策実行計画(事務事業編,R6.3.1策定) http://www.town.mishima.fukushima.jp/soshiki/chiiki-seisaku/4267.html のみ。第5次三島町振興計画（後期基本計画案）が環境分野を包含。 根拠: 第２次三島町 地球温暖化対策実行計画(事務事業編） 令和6 年３月１日 策定</t>
        </is>
      </c>
      <c r="S34" s="20" t="inlineStr">
        <is>
          <t>環境のみ調査</t>
        </is>
      </c>
      <c r="T34" s="13" t="inlineStr">
        <is>
          <t>未掲載</t>
        </is>
      </c>
    </row>
    <row r="35" ht="173" customHeight="1">
      <c r="A35" s="13" t="n">
        <v>32</v>
      </c>
      <c r="B35" s="13" t="inlineStr">
        <is>
          <t>金山町</t>
        </is>
      </c>
      <c r="C35" s="14">
        <f>IF(OR(D35="◎",E35="◎"),"◎ 営業",IF(OR(D35="△",E35="△"),"△ 着手済・要確認",IF(OR(D35="？",E35="？"),"？ 期間要確認","✕ 対象外")))</f>
        <v/>
      </c>
      <c r="D35" s="15">
        <f>IF(J35="計画なし","－",IF(J35="策定済","✕",IF(H35="","？",IF(AND(H35&gt;=TGT_MIN,H35&lt;=TGT_MAX),IF(J35="着手済","△","◎"),"✕"))))</f>
        <v/>
      </c>
      <c r="E35" s="15">
        <f>IF(P35="計画なし","－",IF(P35="策定済","✕",IF(N35="","？",IF(AND(N35&gt;=TGT_MIN,N35&lt;=TGT_MAX),IF(P35="着手済","△","◎"),"✕"))))</f>
        <v/>
      </c>
      <c r="F35" s="13" t="n"/>
      <c r="G35" s="13" t="inlineStr">
        <is>
          <t>不明</t>
        </is>
      </c>
      <c r="H35" s="15" t="n"/>
      <c r="I35" s="15" t="inlineStr">
        <is>
          <t>不明</t>
        </is>
      </c>
      <c r="J35" s="15" t="inlineStr">
        <is>
          <t>未確認</t>
        </is>
      </c>
      <c r="K35" s="13" t="n"/>
      <c r="L35" s="13" t="n"/>
      <c r="M35" s="13" t="inlineStr">
        <is>
          <t>不明</t>
        </is>
      </c>
      <c r="N35" s="15" t="n"/>
      <c r="O35" s="15" t="inlineStr">
        <is>
          <t>不明</t>
        </is>
      </c>
      <c r="P35" s="15" t="inlineStr">
        <is>
          <t>計画なし</t>
        </is>
      </c>
      <c r="Q35" s="13" t="n"/>
      <c r="R35" s="13" t="inlineStr">
        <is>
          <t>単独/奥会津広域の地域公共交通計画は再検索でも確認できず（只見線利活用計画のみ）（会津圏域計画の対象外）。 【環境】環境基本計画は検索で確認できず。自然環境等と再エネ発電事業等との調和に関する条例制定(パブコメ) https://www.town.kaneyama.fukushima.jp/soshiki/54/pabukomesizennkannkyou.html 。R7.9議会でゼロカーボン表明検討の質疑。 【追加調査 2026-10】町HPドメイン限定検索で環境基本計画ヒットせず（第五次総合計画 https://www.town.kaneyama.fukushima.jp/soshiki/54/daigojisougoukeikaku.html 、国土強靱化計画等のみ）。環境施策は総合計画と自然環境・再エネ調和条例で対応。ゼロカーボン表明も検討段階。</t>
        </is>
      </c>
      <c r="S35" s="20" t="inlineStr">
        <is>
          <t>環境のみ調査</t>
        </is>
      </c>
      <c r="T35" s="13" t="inlineStr">
        <is>
          <t>未掲載</t>
        </is>
      </c>
    </row>
    <row r="36" ht="134" customHeight="1">
      <c r="A36" s="13" t="n">
        <v>33</v>
      </c>
      <c r="B36" s="13" t="inlineStr">
        <is>
          <t>昭和村</t>
        </is>
      </c>
      <c r="C36" s="14">
        <f>IF(OR(D36="◎",E36="◎"),"◎ 営業",IF(OR(D36="△",E36="△"),"△ 着手済・要確認",IF(OR(D36="？",E36="？"),"？ 期間要確認","✕ 対象外")))</f>
        <v/>
      </c>
      <c r="D36" s="15">
        <f>IF(J36="計画なし","－",IF(J36="策定済","✕",IF(H36="","？",IF(AND(H36&gt;=TGT_MIN,H36&lt;=TGT_MAX),IF(J36="着手済","△","◎"),"✕"))))</f>
        <v/>
      </c>
      <c r="E36" s="15">
        <f>IF(P36="計画なし","－",IF(P36="策定済","✕",IF(N36="","？",IF(AND(N36&gt;=TGT_MIN,N36&lt;=TGT_MAX),IF(P36="着手済","△","◎"),"✕"))))</f>
        <v/>
      </c>
      <c r="F36" s="13" t="n"/>
      <c r="G36" s="13" t="inlineStr">
        <is>
          <t>不明</t>
        </is>
      </c>
      <c r="H36" s="15" t="n"/>
      <c r="I36" s="15" t="inlineStr">
        <is>
          <t>不明</t>
        </is>
      </c>
      <c r="J36" s="15" t="inlineStr">
        <is>
          <t>未確認</t>
        </is>
      </c>
      <c r="K36" s="13" t="n"/>
      <c r="L36" s="13" t="n"/>
      <c r="M36" s="13" t="inlineStr">
        <is>
          <t>不明</t>
        </is>
      </c>
      <c r="N36" s="15" t="n"/>
      <c r="O36" s="15" t="inlineStr">
        <is>
          <t>不明</t>
        </is>
      </c>
      <c r="P36" s="15" t="inlineStr">
        <is>
          <t>未確認</t>
        </is>
      </c>
      <c r="Q36" s="13" t="n"/>
      <c r="R36" s="13" t="inlineStr">
        <is>
          <t>単独/奥会津広域の地域公共交通計画は再検索でも確認できず（只見線利活用計画のみ）（会津圏域計画の対象外）。 【環境】環境基本計画は検索で確認できず（村HP各種計画 https://www.vill.showa.fukushima.jp/procedure/1096/ ）。 【追加調査 2026-10】村HPドメイン限定検索で環境基本計画・温暖化対策実行計画ともヒットせず（各種計画 https://www.vill.showa.fukushima.jp/procedure/1096/ 、第6次昭和村振興計画のみ）。計画なしの可能性高いが一覧内容を直接確認できず未確認のまま。</t>
        </is>
      </c>
      <c r="S36" s="20" t="inlineStr">
        <is>
          <t>未調査</t>
        </is>
      </c>
      <c r="T36" s="13" t="inlineStr">
        <is>
          <t>未掲載</t>
        </is>
      </c>
    </row>
    <row r="37" ht="394" customHeight="1">
      <c r="A37" s="13" t="n">
        <v>34</v>
      </c>
      <c r="B37" s="13" t="inlineStr">
        <is>
          <t>会津美里町</t>
        </is>
      </c>
      <c r="C37" s="14">
        <f>IF(OR(D37="◎",E37="◎"),"◎ 営業",IF(OR(D37="△",E37="△"),"△ 着手済・要確認",IF(OR(D37="？",E37="？"),"？ 期間要確認","✕ 対象外")))</f>
        <v/>
      </c>
      <c r="D37" s="15">
        <f>IF(J37="計画なし","－",IF(J37="策定済","✕",IF(H37="","？",IF(AND(H37&gt;=TGT_MIN,H37&lt;=TGT_MAX),IF(J37="着手済","△","◎"),"✕"))))</f>
        <v/>
      </c>
      <c r="E37" s="15">
        <f>IF(P37="計画なし","－",IF(P37="策定済","✕",IF(N37="","？",IF(AND(N37&gt;=TGT_MIN,N37&lt;=TGT_MAX),IF(P37="着手済","△","◎"),"✕"))))</f>
        <v/>
      </c>
      <c r="F37" s="13" t="inlineStr">
        <is>
          <t>会津圏域地域公共交通計画（福島県・会津圏域6市町村共同）</t>
        </is>
      </c>
      <c r="G37" s="13" t="inlineStr">
        <is>
          <t>R8〜R13</t>
        </is>
      </c>
      <c r="H37" s="15" t="n">
        <v>13</v>
      </c>
      <c r="I37" s="15" t="inlineStr">
        <is>
          <t>確認済</t>
        </is>
      </c>
      <c r="J37" s="15" t="inlineStr">
        <is>
          <t>策定済</t>
        </is>
      </c>
      <c r="K37" s="16" t="inlineStr">
        <is>
          <t>https://www.pref.fukushima.lg.jp/sec/16005d/aizukeniki-keikaku-ribenkeikaku.html</t>
        </is>
      </c>
      <c r="L37" s="13" t="n"/>
      <c r="M37" s="13" t="inlineStr">
        <is>
          <t>不明</t>
        </is>
      </c>
      <c r="N37" s="15" t="n"/>
      <c r="O37" s="15" t="inlineStr">
        <is>
          <t>不明</t>
        </is>
      </c>
      <c r="P37" s="15" t="inlineStr">
        <is>
          <t>計画なし</t>
        </is>
      </c>
      <c r="Q37" s="13" t="n"/>
      <c r="R37" s="13" t="inlineStr">
        <is>
          <t>前計画 会津圏域地域公共交通網形成計画(R2.3策定,R8.3終了)の後継として令和8年3月策定、R8〜R13の6年間（対象:会津若松市・喜多方市・会津坂下町・湯川村・柳津町・会津美里町）。パブコメ結果 https://www.pref.fukushima.lg.jp/sec/16005d/aizukenikimoukeikaku.html 。 別途、町単独の『会津美里町地域公共交通計画（案）』(令和8年、町地域公共交通会議資料) https://www.town.aizumisato.fukushima.jp/material/files/group/3/keikakuann.pdf が作成中＝着手済（期間未確認）。 【環境】環境基本計画は検索で確認できず。地球温暖化対策実行計画（事務事業編R4〜R6） https://www.town.aizumisato.fukushima.jp/gyosei/gyoseijoho/8/7/2/3496.html 、再エネ導入目標等策定支援業務プロポーザル https://www.town.aizumisato.fukushima.jp/soshiki/1009/3/10/5800.html 、ゼロカーボン宣言済。 【追加調査 2026-10】町HPドメイン限定・一般検索とも環境基本計画/環境基本条例ヒットせず。環境関連は地球温暖化対策実行計画(事務事業編R4〜R6) https://www.town.aizumisato.fukushima.jp/gyosei/gyoseijoho/8/7/2/3496.html 、ゼロカーボン宣言、再エネ導入目標策定支援業務のみ。第4次総合計画(2026〜2035,素案) https://www.town.aizumisato.fukushima.jp/material/files/group/3/03dai4jisougoukeikakusoan.pdf が環境分野を包含。 根拠: 地球温暖化対策の推進（令和4年度から令和6年度）について</t>
        </is>
      </c>
      <c r="S37" s="17" t="inlineStr">
        <is>
          <t>調査済</t>
        </is>
      </c>
      <c r="T37" s="13" t="inlineStr">
        <is>
          <t>掲載（広域：会津圏域）</t>
        </is>
      </c>
    </row>
    <row r="38" ht="409" customHeight="1">
      <c r="A38" s="13" t="n">
        <v>35</v>
      </c>
      <c r="B38" s="13" t="inlineStr">
        <is>
          <t>西郷村</t>
        </is>
      </c>
      <c r="C38" s="14">
        <f>IF(OR(D38="◎",E38="◎"),"◎ 営業",IF(OR(D38="△",E38="△"),"△ 着手済・要確認",IF(OR(D38="？",E38="？"),"？ 期間要確認","✕ 対象外")))</f>
        <v/>
      </c>
      <c r="D38" s="15">
        <f>IF(J38="計画なし","－",IF(J38="策定済","✕",IF(H38="","？",IF(AND(H38&gt;=TGT_MIN,H38&lt;=TGT_MAX),IF(J38="着手済","△","◎"),"✕"))))</f>
        <v/>
      </c>
      <c r="E38" s="15">
        <f>IF(P38="計画なし","－",IF(P38="策定済","✕",IF(N38="","？",IF(AND(N38&gt;=TGT_MIN,N38&lt;=TGT_MAX),IF(P38="着手済","△","◎"),"✕"))))</f>
        <v/>
      </c>
      <c r="F38" s="13" t="inlineStr">
        <is>
          <t>西郷村地域公共交通計画</t>
        </is>
      </c>
      <c r="G38" s="13" t="inlineStr">
        <is>
          <t>R8〜R13</t>
        </is>
      </c>
      <c r="H38" s="15" t="n">
        <v>13</v>
      </c>
      <c r="I38" s="15" t="inlineStr">
        <is>
          <t>確認済</t>
        </is>
      </c>
      <c r="J38" s="15" t="inlineStr">
        <is>
          <t>策定済</t>
        </is>
      </c>
      <c r="K38" s="16" t="inlineStr">
        <is>
          <t>https://www.vill.nishigo.fukushima.jp/material/files/group/3/koutsuukeikaku_soan_2026.pdf</t>
        </is>
      </c>
      <c r="L38" s="13" t="inlineStr">
        <is>
          <t>西郷村環境基本計画（改定）</t>
        </is>
      </c>
      <c r="M38" s="13" t="inlineStr">
        <is>
          <t>不明</t>
        </is>
      </c>
      <c r="N38" s="15" t="n"/>
      <c r="O38" s="15" t="inlineStr">
        <is>
          <t>不明</t>
        </is>
      </c>
      <c r="P38" s="15" t="inlineStr">
        <is>
          <t>策定済</t>
        </is>
      </c>
      <c r="Q38" s="16" t="inlineStr">
        <is>
          <t>https://www.vill.nishigo.fukushima.jp/soshiki/kankyohozenka/kankyo_gomi/2/4547.html</t>
        </is>
      </c>
      <c r="R38" s="13" t="inlineStr">
        <is>
          <t>旧 西郷村地域公共交通網形成計画 https://www.vill.nishigo.fukushima.jp/soshiki/kikakuseisakuka/shisaku_keikaku/2/2322.html の後継。策定調査業務をプロポーザル発注 https://www.vill.nishigo.fukushima.jp/soshiki/kikakuseisakuka/shisaku_keikaku/2/5707.html 、素案R8.3、R8.3策定、計画期間R8〜R13の6年間（URLは素案）。AIデマンド交通実証導入も進行。 【環境】『西郷村環境基本計画』あり https://www.vill.nishigo.fukushima.jp/soshiki/kankyohozenka/kankyo_gomi/2/4547.html （期間は検索で確認できず）。R8.9.3ゼロ・カーボンシティ宣言ページで環境基本計画の改定・地球温暖化対策実行計画（区域施策編）策定に言及 https://www.vill.nishigo.fukushima.jp/soshiki/juminseikatsuka/kankyo_gomi/2/6556.html （改定版の策定済/作業中かは要確認）。 【追加調査 2026-10】R8.9.3ゼロ・カーボンシティ宣言ページ https://www.vill.nishigo.fukushima.jp/soshiki/juminseikatsuka/kankyo_gomi/2/6556.html に関連資料として『環境基本計画（改定）』『地球温暖化対策実行計画【区域施策編】』が掲載（複数検索要約で『策定している』）→改定版はR8頃策定済と判断（着手済から変更、ただし本文未確認で策定月・期間は不明）。旧計画ページ https://www.vill.nishigo.fukushima.jp/soshiki/kankyohozenka/kankyo_gomi/2/4547.html は2023.5.19更新。WebFetchは村HPブロック。 根拠: 2050年脱炭素…ゼロ・カーボンシティ宣言（2026年9月3日）関連：環境基本計画（改定）・地球温暖化対策実行計画【区域施策編】</t>
        </is>
      </c>
      <c r="S38" s="17" t="inlineStr">
        <is>
          <t>調査済</t>
        </is>
      </c>
      <c r="T38" s="19" t="inlineStr">
        <is>
          <t>掲載／期間満了</t>
        </is>
      </c>
    </row>
    <row r="39" ht="173" customHeight="1">
      <c r="A39" s="13" t="n">
        <v>36</v>
      </c>
      <c r="B39" s="13" t="inlineStr">
        <is>
          <t>泉崎村</t>
        </is>
      </c>
      <c r="C39" s="14">
        <f>IF(OR(D39="◎",E39="◎"),"◎ 営業",IF(OR(D39="△",E39="△"),"△ 着手済・要確認",IF(OR(D39="？",E39="？"),"？ 期間要確認","✕ 対象外")))</f>
        <v/>
      </c>
      <c r="D39" s="15">
        <f>IF(J39="計画なし","－",IF(J39="策定済","✕",IF(H39="","？",IF(AND(H39&gt;=TGT_MIN,H39&lt;=TGT_MAX),IF(J39="着手済","△","◎"),"✕"))))</f>
        <v/>
      </c>
      <c r="E39" s="15">
        <f>IF(P39="計画なし","－",IF(P39="策定済","✕",IF(N39="","？",IF(AND(N39&gt;=TGT_MIN,N39&lt;=TGT_MAX),IF(P39="着手済","△","◎"),"✕"))))</f>
        <v/>
      </c>
      <c r="F39" s="13" t="inlineStr">
        <is>
          <t>福島県地域公共交通計画（県全域の広域計画）</t>
        </is>
      </c>
      <c r="G39" s="13" t="inlineStr">
        <is>
          <t>R6〜R12</t>
        </is>
      </c>
      <c r="H39" s="15" t="n">
        <v>12</v>
      </c>
      <c r="I39" s="15" t="inlineStr">
        <is>
          <t>確認済</t>
        </is>
      </c>
      <c r="J39" s="15" t="inlineStr">
        <is>
          <t>未確認</t>
        </is>
      </c>
      <c r="K39" s="16" t="inlineStr">
        <is>
          <t>https://www.pref.fukushima.lg.jp/uploaded/attachment/622613.pdf</t>
        </is>
      </c>
      <c r="L39" s="13" t="n"/>
      <c r="M39" s="13" t="inlineStr">
        <is>
          <t>不明</t>
        </is>
      </c>
      <c r="N39" s="15" t="n"/>
      <c r="O39" s="15" t="inlineStr">
        <is>
          <t>不明</t>
        </is>
      </c>
      <c r="P39" s="15" t="inlineStr">
        <is>
          <t>未確認</t>
        </is>
      </c>
      <c r="Q39" s="13" t="n"/>
      <c r="R39" s="13" t="inlineStr">
        <is>
          <t>町村単独の地域公共交通計画は検索で確認できず、県計画（R6.3策定、R7.2等に一部改定）が対象範囲。コミュニティバス「ふれあい号」3路線運行。環境基本計画は検索（村/町HPドメイン指定含む）で確認できず。村HP「各種計画の一覧」https://www.vill.izumizaki.fukushima.jp/page/page001839.html で要確認。 【追加調査 2026-10】村HPドメイン限定検索で環境基本計画ヒットせず（各種計画 https://www.vill.izumizaki.fukushima.jp/page/dir000364.html 、各種計画の一覧 https://www.vill.izumizaki.fukushima.jp/page/page001839.html に掲載有無は要約で確認できず）。計画なしの可能性高いが未確認のまま。</t>
        </is>
      </c>
      <c r="S39" s="20" t="inlineStr">
        <is>
          <t>交通のみ調査</t>
        </is>
      </c>
      <c r="T39" s="19" t="inlineStr">
        <is>
          <t>未掲載【当方は計画あり】</t>
        </is>
      </c>
    </row>
    <row r="40" ht="82" customHeight="1">
      <c r="A40" s="13" t="n">
        <v>37</v>
      </c>
      <c r="B40" s="13" t="inlineStr">
        <is>
          <t>中島村</t>
        </is>
      </c>
      <c r="C40" s="14">
        <f>IF(OR(D40="◎",E40="◎"),"◎ 営業",IF(OR(D40="△",E40="△"),"△ 着手済・要確認",IF(OR(D40="？",E40="？"),"？ 期間要確認","✕ 対象外")))</f>
        <v/>
      </c>
      <c r="D40" s="15">
        <f>IF(J40="計画なし","－",IF(J40="策定済","✕",IF(H40="","？",IF(AND(H40&gt;=TGT_MIN,H40&lt;=TGT_MAX),IF(J40="着手済","△","◎"),"✕"))))</f>
        <v/>
      </c>
      <c r="E40" s="15">
        <f>IF(P40="計画なし","－",IF(P40="策定済","✕",IF(N40="","？",IF(AND(N40&gt;=TGT_MIN,N40&lt;=TGT_MAX),IF(P40="着手済","△","◎"),"✕"))))</f>
        <v/>
      </c>
      <c r="F40" s="13" t="inlineStr">
        <is>
          <t>福島県地域公共交通計画（県全域の広域計画）</t>
        </is>
      </c>
      <c r="G40" s="13" t="inlineStr">
        <is>
          <t>R6〜R12</t>
        </is>
      </c>
      <c r="H40" s="15" t="n">
        <v>12</v>
      </c>
      <c r="I40" s="15" t="inlineStr">
        <is>
          <t>確認済</t>
        </is>
      </c>
      <c r="J40" s="15" t="inlineStr">
        <is>
          <t>未確認</t>
        </is>
      </c>
      <c r="K40" s="16" t="inlineStr">
        <is>
          <t>https://www.pref.fukushima.lg.jp/uploaded/attachment/622613.pdf</t>
        </is>
      </c>
      <c r="L40" s="13" t="n"/>
      <c r="M40" s="13" t="inlineStr">
        <is>
          <t>不明</t>
        </is>
      </c>
      <c r="N40" s="15" t="n"/>
      <c r="O40" s="15" t="inlineStr">
        <is>
          <t>不明</t>
        </is>
      </c>
      <c r="P40" s="15" t="inlineStr">
        <is>
          <t>未確認</t>
        </is>
      </c>
      <c r="Q40" s="13" t="n"/>
      <c r="R40" s="13" t="inlineStr">
        <is>
          <t>町村単独の地域公共交通計画は検索で確認できず、県計画（R6.3策定、R7.2等に一部改定）が対象範囲。しらかわ地域定住自立圏構成村。環境基本計画・温暖化対策実行計画とも検索で確認できず。 【追加調査 2026-10】環境基本計画・温暖化対策実行計画とも検索（村HPドメイン指定含む）でヒットなし。小規模村で計画なしの可能性高いが根拠資料なく未確認のまま。</t>
        </is>
      </c>
      <c r="S40" s="20" t="inlineStr">
        <is>
          <t>交通のみ調査</t>
        </is>
      </c>
      <c r="T40" s="19" t="inlineStr">
        <is>
          <t>未掲載【当方は計画あり】</t>
        </is>
      </c>
    </row>
    <row r="41" ht="121" customHeight="1">
      <c r="A41" s="13" t="n">
        <v>38</v>
      </c>
      <c r="B41" s="13" t="inlineStr">
        <is>
          <t>矢吹町</t>
        </is>
      </c>
      <c r="C41" s="14">
        <f>IF(OR(D41="◎",E41="◎"),"◎ 営業",IF(OR(D41="△",E41="△"),"△ 着手済・要確認",IF(OR(D41="？",E41="？"),"？ 期間要確認","✕ 対象外")))</f>
        <v/>
      </c>
      <c r="D41" s="15">
        <f>IF(J41="計画なし","－",IF(J41="策定済","✕",IF(H41="","？",IF(AND(H41&gt;=TGT_MIN,H41&lt;=TGT_MAX),IF(J41="着手済","△","◎"),"✕"))))</f>
        <v/>
      </c>
      <c r="E41" s="15">
        <f>IF(P41="計画なし","－",IF(P41="策定済","✕",IF(N41="","？",IF(AND(N41&gt;=TGT_MIN,N41&lt;=TGT_MAX),IF(P41="着手済","△","◎"),"✕"))))</f>
        <v/>
      </c>
      <c r="F41" s="13" t="inlineStr">
        <is>
          <t>矢吹町地域公共交通計画</t>
        </is>
      </c>
      <c r="G41" s="13" t="inlineStr">
        <is>
          <t>不明</t>
        </is>
      </c>
      <c r="H41" s="15" t="n"/>
      <c r="I41" s="15" t="inlineStr">
        <is>
          <t>不明</t>
        </is>
      </c>
      <c r="J41" s="15" t="inlineStr">
        <is>
          <t>未確認</t>
        </is>
      </c>
      <c r="K41" s="16" t="inlineStr">
        <is>
          <t>https://www.town.yabuki.fukushima.jp/page/page009573.html</t>
        </is>
      </c>
      <c r="L41" s="13" t="n"/>
      <c r="M41" s="13" t="inlineStr">
        <is>
          <t>不明</t>
        </is>
      </c>
      <c r="N41" s="15" t="n"/>
      <c r="O41" s="15" t="inlineStr">
        <is>
          <t>不明</t>
        </is>
      </c>
      <c r="P41" s="15" t="inlineStr">
        <is>
          <t>計画なし</t>
        </is>
      </c>
      <c r="Q41" s="13" t="n"/>
      <c r="R41" s="13" t="inlineStr">
        <is>
          <t>町単独の地域公共交通計画をR5.9策定（期間は検索結果で確認できず）。同計画に基づきAI活用型オンデマンドバス「のると矢吹」導入・運行業務のプロポーザル実施（page010114/page010199）。環境基本計画は町HP内検索で見当たらず、代替として矢吹町地球温暖化対策実行計画（区域施策編）R6.3策定 https://www.town.yabuki.fukushima.jp/data/doc/1711602333_doc_34_0.pdf、事務事業編も改定済（page009922）。</t>
        </is>
      </c>
      <c r="S41" s="17" t="inlineStr">
        <is>
          <t>調査済</t>
        </is>
      </c>
      <c r="T41" s="13" t="inlineStr">
        <is>
          <t>掲載</t>
        </is>
      </c>
    </row>
    <row r="42" ht="409" customHeight="1">
      <c r="A42" s="13" t="n">
        <v>39</v>
      </c>
      <c r="B42" s="13" t="inlineStr">
        <is>
          <t>棚倉町</t>
        </is>
      </c>
      <c r="C42" s="14">
        <f>IF(OR(D42="◎",E42="◎"),"◎ 営業",IF(OR(D42="△",E42="△"),"△ 着手済・要確認",IF(OR(D42="？",E42="？"),"？ 期間要確認","✕ 対象外")))</f>
        <v/>
      </c>
      <c r="D42" s="15">
        <f>IF(J42="計画なし","－",IF(J42="策定済","✕",IF(H42="","？",IF(AND(H42&gt;=TGT_MIN,H42&lt;=TGT_MAX),IF(J42="着手済","△","◎"),"✕"))))</f>
        <v/>
      </c>
      <c r="E42" s="15">
        <f>IF(P42="計画なし","－",IF(P42="策定済","✕",IF(N42="","？",IF(AND(N42&gt;=TGT_MIN,N42&lt;=TGT_MAX),IF(P42="着手済","△","◎"),"✕"))))</f>
        <v/>
      </c>
      <c r="F42" s="13" t="inlineStr">
        <is>
          <t>福島県地域公共交通計画（県全域の広域計画）</t>
        </is>
      </c>
      <c r="G42" s="13" t="inlineStr">
        <is>
          <t>R6〜R12</t>
        </is>
      </c>
      <c r="H42" s="15" t="n">
        <v>12</v>
      </c>
      <c r="I42" s="15" t="inlineStr">
        <is>
          <t>確認済</t>
        </is>
      </c>
      <c r="J42" s="15" t="inlineStr">
        <is>
          <t>未確認</t>
        </is>
      </c>
      <c r="K42" s="16" t="inlineStr">
        <is>
          <t>https://www.pref.fukushima.lg.jp/uploaded/attachment/622613.pdf</t>
        </is>
      </c>
      <c r="L42" s="13" t="inlineStr">
        <is>
          <t>棚倉町環境基本計画－SDGsと環境共生圏づくりを目指して－</t>
        </is>
      </c>
      <c r="M42" s="13" t="inlineStr">
        <is>
          <t>不明（R3.3策定。要約1件に「令和32年（2050年）まで」とあるが長期目標年の誤認の可能性）</t>
        </is>
      </c>
      <c r="N42" s="15" t="n"/>
      <c r="O42" s="15" t="inlineStr">
        <is>
          <t>不明</t>
        </is>
      </c>
      <c r="P42" s="15" t="inlineStr">
        <is>
          <t>未確認</t>
        </is>
      </c>
      <c r="Q42" s="16" t="inlineStr">
        <is>
          <t>https://www.town.tanagura.fukushima.jp/data/doc/1617153691_doc_15_0.pdf</t>
        </is>
      </c>
      <c r="R42" s="13" t="inlineStr">
        <is>
          <t>町村単独の地域公共交通計画は検索で確認できず、県計画（R6.3策定、R7.2等に一部改定）が対象範囲。環境基本計画はR3.3策定（本編PDF https://www.town.tanagura.fukushima.jp/data/doc/1617153691_doc_15_0.pdf）。計画期間は検索結果で確認できず（10年ならR3〜R12、5年ならR3〜R7→改定期の可能性）。要PDF確認。 【追加調査 2026-10】国交省一覧では町単独計画あり・期間満了（灰色）だが、町単独の地域公共交通計画（網形成計画・旧連携計画含む）は4回の検索（『棚倉町地域公共交通計画』『地域公共交通網形成計画』『地域公共交通会議』等）で確認できず。町サイトで見つかったのはタクシー・バス利用料金助成事業（https://www.town.tanagura.fukushima.jp/jumin/sumai-kankyo-eisei/page001281.html ）のみ。期間満了の旧計画が残存、次期計画の着手も未確認。現行データ（福島県地域公共交通計画R6〜R12）を維持。要：町総務課/企画担当へ照会。2026-10-02検索。 【追加調査 2026-10】町HPドメイン検索で本編PDF（R3.3策定）がヒット。検索要約では「計画期間は令和32年（2050年）まで」、2030年度45%・2050年80%削減（H25比）目標。要約1件のみで、長期目標年を計画期間と誤認している可能性あり（本文で中間見直し年の有無は未確認）。PDF・町HPは取得不可（egressブロック）。期間がR3〜R12ならR12満了。次期計画着手の情報なし。 追加検索：計画書に温室効果ガス排出量・国県動向・社会情勢の変化に応じ適宜見直す旨の記載（固定の中間見直し年は確認できず）。検索要約に「2026年3月30日」とあったがPDFのファイル名タイムスタンプ(1617153691=2021/3/31)からR3.3策定と判断（R8新規策定ではない）。 【統合時判断】期間の根拠が要約1件のみで長期目標年との混同が疑われるため、e_end は空欄・不明とした（R3〜R12の10年計画の可能性もあり要本文確認）。 根拠: 計画期間は令和32年（2050年）までとされ、令和12年（2030年）までの温室効果ガス削減目標は平成25年の排出量を基準とし45％</t>
        </is>
      </c>
      <c r="S42" s="17" t="inlineStr">
        <is>
          <t>調査済</t>
        </is>
      </c>
      <c r="T42" s="19" t="inlineStr">
        <is>
          <t>掲載／期間満了</t>
        </is>
      </c>
    </row>
    <row r="43" ht="160" customHeight="1">
      <c r="A43" s="13" t="n">
        <v>40</v>
      </c>
      <c r="B43" s="13" t="inlineStr">
        <is>
          <t>矢祭町</t>
        </is>
      </c>
      <c r="C43" s="14">
        <f>IF(OR(D43="◎",E43="◎"),"◎ 営業",IF(OR(D43="△",E43="△"),"△ 着手済・要確認",IF(OR(D43="？",E43="？"),"？ 期間要確認","✕ 対象外")))</f>
        <v/>
      </c>
      <c r="D43" s="15">
        <f>IF(J43="計画なし","－",IF(J43="策定済","✕",IF(H43="","？",IF(AND(H43&gt;=TGT_MIN,H43&lt;=TGT_MAX),IF(J43="着手済","△","◎"),"✕"))))</f>
        <v/>
      </c>
      <c r="E43" s="15">
        <f>IF(P43="計画なし","－",IF(P43="策定済","✕",IF(N43="","？",IF(AND(N43&gt;=TGT_MIN,N43&lt;=TGT_MAX),IF(P43="着手済","△","◎"),"✕"))))</f>
        <v/>
      </c>
      <c r="F43" s="13" t="inlineStr">
        <is>
          <t>福島県地域公共交通計画（県全域の広域計画）</t>
        </is>
      </c>
      <c r="G43" s="13" t="inlineStr">
        <is>
          <t>R6〜R12</t>
        </is>
      </c>
      <c r="H43" s="15" t="n">
        <v>12</v>
      </c>
      <c r="I43" s="15" t="inlineStr">
        <is>
          <t>確認済</t>
        </is>
      </c>
      <c r="J43" s="15" t="inlineStr">
        <is>
          <t>未確認</t>
        </is>
      </c>
      <c r="K43" s="16" t="inlineStr">
        <is>
          <t>https://www.pref.fukushima.lg.jp/uploaded/attachment/622613.pdf</t>
        </is>
      </c>
      <c r="L43" s="13" t="n"/>
      <c r="M43" s="13" t="inlineStr">
        <is>
          <t>不明</t>
        </is>
      </c>
      <c r="N43" s="15" t="n"/>
      <c r="O43" s="15" t="inlineStr">
        <is>
          <t>不明</t>
        </is>
      </c>
      <c r="P43" s="15" t="inlineStr">
        <is>
          <t>計画なし</t>
        </is>
      </c>
      <c r="Q43" s="13" t="n"/>
      <c r="R43" s="13" t="inlineStr">
        <is>
          <t>町村単独の地域公共交通計画は検索で確認できず、県計画（R6.3策定、R7.2等に一部改定）が対象範囲。町は「地域の公共交通網整備に向けた基本調査研究」を公表（https://www.town.yamatsuri.fukushima.jp/sp/page/page000235.html）。環境基本計画は町HPドメイン検索でも確認できず（総合計画・太陽光条例等のみ）。第7次総合計画R8〜R12策定。 【追加調査 2026-10】町HPドメイン指定検索で環境基本計画ヒットせず（第6次総合計画2021〜2026、第7次総合計画R8〜R12、過疎計画、公共施設計画、太陽光調和条例のみ）。地球温暖化対策実行計画も検索で確認できず。環境施策は総合計画で対応と判断（計画なし、根拠は検索での不在）。</t>
        </is>
      </c>
      <c r="S43" s="17" t="inlineStr">
        <is>
          <t>調査済</t>
        </is>
      </c>
      <c r="T43" s="19" t="inlineStr">
        <is>
          <t>未掲載【当方は計画あり】</t>
        </is>
      </c>
    </row>
    <row r="44" ht="303" customHeight="1">
      <c r="A44" s="13" t="n">
        <v>41</v>
      </c>
      <c r="B44" s="13" t="inlineStr">
        <is>
          <t>塙町</t>
        </is>
      </c>
      <c r="C44" s="14">
        <f>IF(OR(D44="◎",E44="◎"),"◎ 営業",IF(OR(D44="△",E44="△"),"△ 着手済・要確認",IF(OR(D44="？",E44="？"),"？ 期間要確認","✕ 対象外")))</f>
        <v/>
      </c>
      <c r="D44" s="15">
        <f>IF(J44="計画なし","－",IF(J44="策定済","✕",IF(H44="","？",IF(AND(H44&gt;=TGT_MIN,H44&lt;=TGT_MAX),IF(J44="着手済","△","◎"),"✕"))))</f>
        <v/>
      </c>
      <c r="E44" s="15">
        <f>IF(P44="計画なし","－",IF(P44="策定済","✕",IF(N44="","？",IF(AND(N44&gt;=TGT_MIN,N44&lt;=TGT_MAX),IF(P44="着手済","△","◎"),"✕"))))</f>
        <v/>
      </c>
      <c r="F44" s="13" t="inlineStr">
        <is>
          <t>塙町地域公共交通網形成計画（H30.3策定、国交省一覧の単独計画はこれと推定）</t>
        </is>
      </c>
      <c r="G44" s="13" t="inlineStr">
        <is>
          <t>不明</t>
        </is>
      </c>
      <c r="H44" s="15" t="n">
        <v>12</v>
      </c>
      <c r="I44" s="15" t="inlineStr">
        <is>
          <t>不明</t>
        </is>
      </c>
      <c r="J44" s="15" t="inlineStr">
        <is>
          <t>未確認</t>
        </is>
      </c>
      <c r="K44" s="16" t="inlineStr">
        <is>
          <t>https://www.town.hanawa.fukushima.jp/page/page000688.html</t>
        </is>
      </c>
      <c r="L44" s="13" t="n"/>
      <c r="M44" s="13" t="inlineStr">
        <is>
          <t>不明</t>
        </is>
      </c>
      <c r="N44" s="15" t="n"/>
      <c r="O44" s="15" t="inlineStr">
        <is>
          <t>不明</t>
        </is>
      </c>
      <c r="P44" s="15" t="inlineStr">
        <is>
          <t>計画なし</t>
        </is>
      </c>
      <c r="Q44" s="13" t="n"/>
      <c r="R44" s="13" t="inlineStr">
        <is>
          <t>町村単独の地域公共交通計画は検索で確認できず、県計画（R6.3策定、R7.2等に一部改定）が対象範囲。町は地域公共交通網形成計画をH30.3策定（https://www.town.hanawa.fukushima.jp/page/page000688.html、期間未確認・満了の可能性）、旧「塙町地域公共交通総合連携計画」（H23.3, https://www.town.hanawa.fukushima.jp/data/doc/1503288674_doc_30_0.pdf）。環境基本計画は町HP「各種計画」ページ等で見当たらず、温暖化対策実行計画（事務事業編）（page000922）と「地域まるごと省エネ計画」（page001462、区域施策編相当）が代替。 【追加調査 2026-10】2026-10-02再調査（検索5回）：国交省一覧(R8.5末)の単独計画は、町HPでH30.3策定とされる塙町地域公共交通網形成計画と推定（網形成計画は地域公共交通計画とみなし扱い）。計画期間・後継の地域公共交通計画は検索本文で確認できず。町HPはWebFetchブロック。協議会議事録はH30年度第2回(H31.3.27, https://www.town.hanawa.fukushima.jp/data/doc/1554963460_doc_11_0.pdf)まで検索でヒット、次期計画の策定委託・パブコメ等の着手情報は見つからず。旧総合連携計画はH23〜R2年度相当。県計画(R6〜R12)は参考として既存noteどおり。要町への直接確認。</t>
        </is>
      </c>
      <c r="S44" s="17" t="inlineStr">
        <is>
          <t>調査済</t>
        </is>
      </c>
      <c r="T44" s="13" t="inlineStr">
        <is>
          <t>掲載</t>
        </is>
      </c>
    </row>
    <row r="45" ht="225" customHeight="1">
      <c r="A45" s="13" t="n">
        <v>42</v>
      </c>
      <c r="B45" s="13" t="inlineStr">
        <is>
          <t>鮫川村</t>
        </is>
      </c>
      <c r="C45" s="14">
        <f>IF(OR(D45="◎",E45="◎"),"◎ 営業",IF(OR(D45="△",E45="△"),"△ 着手済・要確認",IF(OR(D45="？",E45="？"),"？ 期間要確認","✕ 対象外")))</f>
        <v/>
      </c>
      <c r="D45" s="15">
        <f>IF(J45="計画なし","－",IF(J45="策定済","✕",IF(H45="","？",IF(AND(H45&gt;=TGT_MIN,H45&lt;=TGT_MAX),IF(J45="着手済","△","◎"),"✕"))))</f>
        <v/>
      </c>
      <c r="E45" s="15">
        <f>IF(P45="計画なし","－",IF(P45="策定済","✕",IF(N45="","？",IF(AND(N45&gt;=TGT_MIN,N45&lt;=TGT_MAX),IF(P45="着手済","△","◎"),"✕"))))</f>
        <v/>
      </c>
      <c r="F45" s="13" t="inlineStr">
        <is>
          <t>鮫川村地域公共交通計画</t>
        </is>
      </c>
      <c r="G45" s="13" t="inlineStr">
        <is>
          <t>R5〜R9</t>
        </is>
      </c>
      <c r="H45" s="15" t="n">
        <v>9</v>
      </c>
      <c r="I45" s="15" t="inlineStr">
        <is>
          <t>確認済</t>
        </is>
      </c>
      <c r="J45" s="15" t="inlineStr">
        <is>
          <t>未確認</t>
        </is>
      </c>
      <c r="K45" s="16" t="inlineStr">
        <is>
          <t>https://www.vill.samegawa.fukushima.jp/sp/page/page002592.html</t>
        </is>
      </c>
      <c r="L45" s="13" t="n"/>
      <c r="M45" s="13" t="inlineStr">
        <is>
          <t>不明</t>
        </is>
      </c>
      <c r="N45" s="15" t="n"/>
      <c r="O45" s="15" t="inlineStr">
        <is>
          <t>不明</t>
        </is>
      </c>
      <c r="P45" s="15" t="inlineStr">
        <is>
          <t>計画なし</t>
        </is>
      </c>
      <c r="Q45" s="13" t="n"/>
      <c r="R45" s="13" t="inlineStr">
        <is>
          <t>交通計画はR5.2.21協議会で策定、デマンド交通導入を位置付け。R9年度末で満了→R8〜R9に次期計画検討が見込まれる。R7年度協議会会議録が村HP（上記協議会ページ）に公開、次期計画への言及は未確認。環境基本計画は検索（村/町HPドメイン指定含む）で確認できず。（バイオマスヴィレッジ構想・公害対策条例のみ確認） 【ファクトチェック 2026-10-01: 正しい】確認期間: R5〜R9／次期: 確認できず（R7年度第1回協議会資料は公開されているが次期計画の記載は確認できず）／根拠: https://www.vill.samegawa.fukushima.jp/sp/page/page002592.html 【追加調査 2026-10】村HPドメイン指定検索で環境基本計画ヒットせず。「事業・計画」ページ（https://www.vill.samegawa.fukushima.jp/page/dir000046.html）周辺では第4次鮫川村振興計画（環境保全・景観施策を内包）、バイオマスヴィレッジ構想、公共施設等総合管理計画、総合戦略のみ。環境施策は振興計画で対応と判断。</t>
        </is>
      </c>
      <c r="S45" s="17" t="inlineStr">
        <is>
          <t>調査済</t>
        </is>
      </c>
      <c r="T45" s="13" t="inlineStr">
        <is>
          <t>掲載</t>
        </is>
      </c>
      <c r="U45" s="21" t="inlineStr">
        <is>
          <t>→メモ</t>
        </is>
      </c>
    </row>
    <row r="46" ht="199" customHeight="1">
      <c r="A46" s="13" t="n">
        <v>43</v>
      </c>
      <c r="B46" s="13" t="inlineStr">
        <is>
          <t>石川町</t>
        </is>
      </c>
      <c r="C46" s="14">
        <f>IF(OR(D46="◎",E46="◎"),"◎ 営業",IF(OR(D46="△",E46="△"),"△ 着手済・要確認",IF(OR(D46="？",E46="？"),"？ 期間要確認","✕ 対象外")))</f>
        <v/>
      </c>
      <c r="D46" s="15">
        <f>IF(J46="計画なし","－",IF(J46="策定済","✕",IF(H46="","？",IF(AND(H46&gt;=TGT_MIN,H46&lt;=TGT_MAX),IF(J46="着手済","△","◎"),"✕"))))</f>
        <v/>
      </c>
      <c r="E46" s="15">
        <f>IF(P46="計画なし","－",IF(P46="策定済","✕",IF(N46="","？",IF(AND(N46&gt;=TGT_MIN,N46&lt;=TGT_MAX),IF(P46="着手済","△","◎"),"✕"))))</f>
        <v/>
      </c>
      <c r="F46" s="13" t="inlineStr">
        <is>
          <t>石川町地域公共交通計画</t>
        </is>
      </c>
      <c r="G46" s="13" t="inlineStr">
        <is>
          <t>R5〜R10</t>
        </is>
      </c>
      <c r="H46" s="15" t="n">
        <v>10</v>
      </c>
      <c r="I46" s="15" t="inlineStr">
        <is>
          <t>確認済</t>
        </is>
      </c>
      <c r="J46" s="15" t="inlineStr">
        <is>
          <t>未確認</t>
        </is>
      </c>
      <c r="K46" s="16" t="inlineStr">
        <is>
          <t>https://www.town.ishikawa.fukushima.jp/admin/project/03/24.html</t>
        </is>
      </c>
      <c r="L46" s="13" t="n"/>
      <c r="M46" s="13" t="inlineStr">
        <is>
          <t>不明</t>
        </is>
      </c>
      <c r="N46" s="15" t="n"/>
      <c r="O46" s="15" t="inlineStr">
        <is>
          <t>不明</t>
        </is>
      </c>
      <c r="P46" s="15" t="inlineStr">
        <is>
          <t>計画なし</t>
        </is>
      </c>
      <c r="Q46" s="13" t="n"/>
      <c r="R46" s="13" t="inlineStr">
        <is>
          <t>H29.3策定の石川町地域公共交通網形成計画の後継計画（2023〜2028年度）。環境基本計画は検索（村/町HPドメイン指定含む）で確認できず。第2次石川町地球温暖化防止実行計画（事務事業編、2023〜2028年度）https://www.town.ishikawa.fukushima.jp/admin/ishikawa/info/005930.html のみ確認。 【追加調査 2026-10】町HPドメイン指定検索で環境基本計画ヒットせず。環境系は第2次石川町地球温暖化防止実行計画（事務事業編、2023〜2028年度）・環境にやさしい庁内行動計画【第3期】のみ（https://www.town.ishikawa.fukushima.jp/admin/ishikawa/info/005930.html）。総合計画は第6次（2019〜10年間）。計画なしと判断。 根拠: 「第2次石川町地球温暖化防止計画（事務事業編）」が改訂され、計画期間は2023年度から2028年度</t>
        </is>
      </c>
      <c r="S46" s="17" t="inlineStr">
        <is>
          <t>調査済</t>
        </is>
      </c>
      <c r="T46" s="13" t="inlineStr">
        <is>
          <t>掲載</t>
        </is>
      </c>
    </row>
    <row r="47" ht="303" customHeight="1">
      <c r="A47" s="13" t="n">
        <v>44</v>
      </c>
      <c r="B47" s="13" t="inlineStr">
        <is>
          <t>玉川村</t>
        </is>
      </c>
      <c r="C47" s="14">
        <f>IF(OR(D47="◎",E47="◎"),"◎ 営業",IF(OR(D47="△",E47="△"),"△ 着手済・要確認",IF(OR(D47="？",E47="？"),"？ 期間要確認","✕ 対象外")))</f>
        <v/>
      </c>
      <c r="D47" s="15">
        <f>IF(J47="計画なし","－",IF(J47="策定済","✕",IF(H47="","？",IF(AND(H47&gt;=TGT_MIN,H47&lt;=TGT_MAX),IF(J47="着手済","△","◎"),"✕"))))</f>
        <v/>
      </c>
      <c r="E47" s="15">
        <f>IF(P47="計画なし","－",IF(P47="策定済","✕",IF(N47="","？",IF(AND(N47&gt;=TGT_MIN,N47&lt;=TGT_MAX),IF(P47="着手済","△","◎"),"✕"))))</f>
        <v/>
      </c>
      <c r="F47" s="13" t="inlineStr">
        <is>
          <t>玉川村地域公共交通網形成計画（R1.6策定、期間満了）</t>
        </is>
      </c>
      <c r="G47" s="13" t="inlineStr">
        <is>
          <t>R1〜R6</t>
        </is>
      </c>
      <c r="H47" s="15" t="n">
        <v>6</v>
      </c>
      <c r="I47" s="15" t="inlineStr">
        <is>
          <t>確認済</t>
        </is>
      </c>
      <c r="J47" s="15" t="inlineStr">
        <is>
          <t>未確認</t>
        </is>
      </c>
      <c r="K47" s="16" t="inlineStr">
        <is>
          <t>https://www.vill.tamakawa.fukushima.jp/guide/plan/000055.html</t>
        </is>
      </c>
      <c r="L47" s="13" t="n"/>
      <c r="M47" s="13" t="inlineStr">
        <is>
          <t>不明</t>
        </is>
      </c>
      <c r="N47" s="15" t="n"/>
      <c r="O47" s="15" t="inlineStr">
        <is>
          <t>不明</t>
        </is>
      </c>
      <c r="P47" s="15" t="inlineStr">
        <is>
          <t>計画なし</t>
        </is>
      </c>
      <c r="Q47" s="13" t="n"/>
      <c r="R47" s="13" t="inlineStr">
        <is>
          <t>町村単独の地域公共交通計画は検索で確認できず、県計画（R6.3策定、R7.2等に一部改定）が対象範囲。こおりやま広域連携中枢都市圏構成団体（圏域の交通計画は確認できず）。環境基本計画は検索（村/町HPドメイン指定含む）で確認できず。住宅用太陽光補助等のみ確認。 【追加調査 2026-10】2026-10-02再調査：村単独計画は「玉川村地域公共交通網形成計画」（企画政策課、玉川村地域公共交通活性化協議会で審議し令和元年6月策定、対象区域は村全域、期間2019〜2024年度の6年間）で、国交省一覧の「期間満了」と整合。後継の地域公共交通計画・策定委託・パブコメ等は村HPドメイン指定検索でも確認できず（村HPはWebFetchブロック）。現状は県計画(R6〜R12)と県中・県南圏域地域公共交通利便増進実施計画(R7.10〜R13.3, https://www.mlit.go.jp/sogoseisaku/transport/content/001895410.pdf)の対象。第7次総合計画を策定中（https://www.vill.tamakawa.fukushima.jp/guide/plan/005944.html）で、次期交通計画の検討が連動する可能性あり、要直接確認。 根拠: 計画の期間は2019年度から2024年度までの6年間 【追加調査 2026-10】村HPドメイン指定検索（環境基本計画・地球温暖化対策実行計画）でヒットせず。総合開発計画、第7次玉川村総合計画（策定中ニュースレター）等のみ。環境施策は総合計画で対応と判断。</t>
        </is>
      </c>
      <c r="S47" s="17" t="inlineStr">
        <is>
          <t>調査済</t>
        </is>
      </c>
      <c r="T47" s="19" t="inlineStr">
        <is>
          <t>掲載／期間満了</t>
        </is>
      </c>
    </row>
    <row r="48" ht="212" customHeight="1">
      <c r="A48" s="13" t="n">
        <v>45</v>
      </c>
      <c r="B48" s="13" t="inlineStr">
        <is>
          <t>平田村</t>
        </is>
      </c>
      <c r="C48" s="14">
        <f>IF(OR(D48="◎",E48="◎"),"◎ 営業",IF(OR(D48="△",E48="△"),"△ 着手済・要確認",IF(OR(D48="？",E48="？"),"？ 期間要確認","✕ 対象外")))</f>
        <v/>
      </c>
      <c r="D48" s="15">
        <f>IF(J48="計画なし","－",IF(J48="策定済","✕",IF(H48="","？",IF(AND(H48&gt;=TGT_MIN,H48&lt;=TGT_MAX),IF(J48="着手済","△","◎"),"✕"))))</f>
        <v/>
      </c>
      <c r="E48" s="15">
        <f>IF(P48="計画なし","－",IF(P48="策定済","✕",IF(N48="","？",IF(AND(N48&gt;=TGT_MIN,N48&lt;=TGT_MAX),IF(P48="着手済","△","◎"),"✕"))))</f>
        <v/>
      </c>
      <c r="F48" s="13" t="inlineStr">
        <is>
          <t>福島県地域公共交通計画（県全域の広域計画）</t>
        </is>
      </c>
      <c r="G48" s="13" t="inlineStr">
        <is>
          <t>R6〜R12</t>
        </is>
      </c>
      <c r="H48" s="15" t="n">
        <v>12</v>
      </c>
      <c r="I48" s="15" t="inlineStr">
        <is>
          <t>確認済</t>
        </is>
      </c>
      <c r="J48" s="15" t="inlineStr">
        <is>
          <t>未確認</t>
        </is>
      </c>
      <c r="K48" s="16" t="inlineStr">
        <is>
          <t>https://www.pref.fukushima.lg.jp/uploaded/attachment/622613.pdf</t>
        </is>
      </c>
      <c r="L48" s="13" t="n"/>
      <c r="M48" s="13" t="inlineStr">
        <is>
          <t>不明</t>
        </is>
      </c>
      <c r="N48" s="15" t="n"/>
      <c r="O48" s="15" t="inlineStr">
        <is>
          <t>不明</t>
        </is>
      </c>
      <c r="P48" s="15" t="inlineStr">
        <is>
          <t>計画なし</t>
        </is>
      </c>
      <c r="Q48" s="13" t="n"/>
      <c r="R48" s="13" t="inlineStr">
        <is>
          <t>町村単独の地域公共交通計画は検索で確認できず、県計画（R6.3策定、R7.2等に一部改定）が対象範囲。こおりやま広域連携中枢都市圏構成団体（圏域の交通計画は確認できず）。環境基本計画は検索（村/町HPドメイン指定含む）で確認できず。平田村地球温暖化対策実施計画が情報公開ページ（https://www.vill.hirata.fukushima.jp/soshiki/2/174.html）に掲載、一般廃棄物処理基本計画（R4.4, R7.4変更）あり。 【追加調査 2026-10】村HPドメイン指定検索で環境基本計画ヒットせず。環境系は平田村地球温暖化対策実行計画（事務事業編・区域施策編、情報公開ページ https://www.vill.hirata.fukushima.jp/soshiki/2/174.html）、一般廃棄物処理基本計画（R4.4、R7.4変更）、第5次総合計画後期基本計画（R3.3）のみ。実行計画＋総合計画で対応と判断。 根拠: 「平田村地球温暖化対策実行計画」（事務事業編・区域施策編）</t>
        </is>
      </c>
      <c r="S48" s="17" t="inlineStr">
        <is>
          <t>調査済</t>
        </is>
      </c>
      <c r="T48" s="19" t="inlineStr">
        <is>
          <t>未掲載【当方は計画あり】</t>
        </is>
      </c>
    </row>
    <row r="49" ht="108" customHeight="1">
      <c r="A49" s="13" t="n">
        <v>46</v>
      </c>
      <c r="B49" s="13" t="inlineStr">
        <is>
          <t>浅川町</t>
        </is>
      </c>
      <c r="C49" s="14">
        <f>IF(OR(D49="◎",E49="◎"),"◎ 営業",IF(OR(D49="△",E49="△"),"△ 着手済・要確認",IF(OR(D49="？",E49="？"),"？ 期間要確認","✕ 対象外")))</f>
        <v/>
      </c>
      <c r="D49" s="15">
        <f>IF(J49="計画なし","－",IF(J49="策定済","✕",IF(H49="","？",IF(AND(H49&gt;=TGT_MIN,H49&lt;=TGT_MAX),IF(J49="着手済","△","◎"),"✕"))))</f>
        <v/>
      </c>
      <c r="E49" s="15">
        <f>IF(P49="計画なし","－",IF(P49="策定済","✕",IF(N49="","？",IF(AND(N49&gt;=TGT_MIN,N49&lt;=TGT_MAX),IF(P49="着手済","△","◎"),"✕"))))</f>
        <v/>
      </c>
      <c r="F49" s="13" t="inlineStr">
        <is>
          <t>福島県地域公共交通計画（県全域の広域計画）</t>
        </is>
      </c>
      <c r="G49" s="13" t="inlineStr">
        <is>
          <t>R6〜R12</t>
        </is>
      </c>
      <c r="H49" s="15" t="n">
        <v>12</v>
      </c>
      <c r="I49" s="15" t="inlineStr">
        <is>
          <t>確認済</t>
        </is>
      </c>
      <c r="J49" s="15" t="inlineStr">
        <is>
          <t>未確認</t>
        </is>
      </c>
      <c r="K49" s="16" t="inlineStr">
        <is>
          <t>https://www.pref.fukushima.lg.jp/uploaded/attachment/622613.pdf</t>
        </is>
      </c>
      <c r="L49" s="13" t="n"/>
      <c r="M49" s="13" t="inlineStr">
        <is>
          <t>不明</t>
        </is>
      </c>
      <c r="N49" s="15" t="n"/>
      <c r="O49" s="15" t="inlineStr">
        <is>
          <t>不明</t>
        </is>
      </c>
      <c r="P49" s="15" t="inlineStr">
        <is>
          <t>計画なし</t>
        </is>
      </c>
      <c r="Q49" s="13" t="n"/>
      <c r="R49" s="13" t="inlineStr">
        <is>
          <t>町村単独の地域公共交通計画は検索で確認できず、県計画（R6.3策定、R7.2等に一部改定）が対象範囲。こおりやま広域連携中枢都市圏構成団体（圏域の交通計画は確認できず）。環境基本計画は町HP検索で見当たらず、代替として浅川町地域まるごと省エネ計画【地球温暖化対策実行計画（区域施策編）・気候変動適応計画】（https://www.town.asakawa.fukushima.jp/health/kankyou/001486.html、案PDF R7.2公表）。</t>
        </is>
      </c>
      <c r="S49" s="17" t="inlineStr">
        <is>
          <t>調査済</t>
        </is>
      </c>
      <c r="T49" s="19" t="inlineStr">
        <is>
          <t>未掲載【当方は計画あり】</t>
        </is>
      </c>
    </row>
    <row r="50" ht="186" customHeight="1">
      <c r="A50" s="13" t="n">
        <v>47</v>
      </c>
      <c r="B50" s="13" t="inlineStr">
        <is>
          <t>古殿町</t>
        </is>
      </c>
      <c r="C50" s="14">
        <f>IF(OR(D50="◎",E50="◎"),"◎ 営業",IF(OR(D50="△",E50="△"),"△ 着手済・要確認",IF(OR(D50="？",E50="？"),"？ 期間要確認","✕ 対象外")))</f>
        <v/>
      </c>
      <c r="D50" s="15">
        <f>IF(J50="計画なし","－",IF(J50="策定済","✕",IF(H50="","？",IF(AND(H50&gt;=TGT_MIN,H50&lt;=TGT_MAX),IF(J50="着手済","△","◎"),"✕"))))</f>
        <v/>
      </c>
      <c r="E50" s="15">
        <f>IF(P50="計画なし","－",IF(P50="策定済","✕",IF(N50="","？",IF(AND(N50&gt;=TGT_MIN,N50&lt;=TGT_MAX),IF(P50="着手済","△","◎"),"✕"))))</f>
        <v/>
      </c>
      <c r="F50" s="13" t="inlineStr">
        <is>
          <t>福島県地域公共交通計画（県全域の広域計画）</t>
        </is>
      </c>
      <c r="G50" s="13" t="inlineStr">
        <is>
          <t>R6〜R12</t>
        </is>
      </c>
      <c r="H50" s="15" t="n">
        <v>12</v>
      </c>
      <c r="I50" s="15" t="inlineStr">
        <is>
          <t>確認済</t>
        </is>
      </c>
      <c r="J50" s="15" t="inlineStr">
        <is>
          <t>未確認</t>
        </is>
      </c>
      <c r="K50" s="16" t="inlineStr">
        <is>
          <t>https://www.pref.fukushima.lg.jp/uploaded/attachment/622613.pdf</t>
        </is>
      </c>
      <c r="L50" s="13" t="n"/>
      <c r="M50" s="13" t="inlineStr">
        <is>
          <t>不明</t>
        </is>
      </c>
      <c r="N50" s="15" t="n"/>
      <c r="O50" s="15" t="inlineStr">
        <is>
          <t>不明</t>
        </is>
      </c>
      <c r="P50" s="15" t="inlineStr">
        <is>
          <t>計画なし</t>
        </is>
      </c>
      <c r="Q50" s="13" t="n"/>
      <c r="R50" s="13" t="inlineStr">
        <is>
          <t>町村単独の地域公共交通計画は検索で確認できず、県計画（R6.3策定、R7.2等に一部改定）が対象範囲。こおりやま広域連携中枢都市圏構成団体（圏域の交通計画は確認できず）。環境基本計画は検索（村/町HPドメイン指定含む）で確認できず。町HP「各種計画」ページ（https://www.town.furudono.fukushima.jp/chouseijyouhou/torikumikeikaku/keikaku/760）に記載ある可能性は低いが未確認。 【追加調査 2026-10】町HP「各種計画」ページ（https://www.town.furudono.fukushima.jp/chouseijyouhou/torikumikeikaku/keikaku/760）は水質検査計画・橋梁長寿命化・耐震改修促進・生活排水処理等を掲載、環境基本計画は検索で確認できず。第7次振興計画、過疎・辺地計画、デジ田総合戦略のみ。計画なしと判断。</t>
        </is>
      </c>
      <c r="S50" s="17" t="inlineStr">
        <is>
          <t>調査済</t>
        </is>
      </c>
      <c r="T50" s="19" t="inlineStr">
        <is>
          <t>未掲載【当方は計画あり】</t>
        </is>
      </c>
    </row>
    <row r="51" ht="316" customHeight="1">
      <c r="A51" s="13" t="n">
        <v>48</v>
      </c>
      <c r="B51" s="13" t="inlineStr">
        <is>
          <t>三春町</t>
        </is>
      </c>
      <c r="C51" s="14">
        <f>IF(OR(D51="◎",E51="◎"),"◎ 営業",IF(OR(D51="△",E51="△"),"△ 着手済・要確認",IF(OR(D51="？",E51="？"),"？ 期間要確認","✕ 対象外")))</f>
        <v/>
      </c>
      <c r="D51" s="15">
        <f>IF(J51="計画なし","－",IF(J51="策定済","✕",IF(H51="","？",IF(AND(H51&gt;=TGT_MIN,H51&lt;=TGT_MAX),IF(J51="着手済","△","◎"),"✕"))))</f>
        <v/>
      </c>
      <c r="E51" s="15">
        <f>IF(P51="計画なし","－",IF(P51="策定済","✕",IF(N51="","？",IF(AND(N51&gt;=TGT_MIN,N51&lt;=TGT_MAX),IF(P51="着手済","△","◎"),"✕"))))</f>
        <v/>
      </c>
      <c r="F51" s="13" t="inlineStr">
        <is>
          <t>三春町地域公共交通計画</t>
        </is>
      </c>
      <c r="G51" s="13" t="inlineStr">
        <is>
          <t>R5〜R9</t>
        </is>
      </c>
      <c r="H51" s="15" t="n">
        <v>9</v>
      </c>
      <c r="I51" s="15" t="inlineStr">
        <is>
          <t>確認済</t>
        </is>
      </c>
      <c r="J51" s="15" t="inlineStr">
        <is>
          <t>未確認</t>
        </is>
      </c>
      <c r="K51" s="16" t="inlineStr">
        <is>
          <t>https://www.town.miharu.fukushima.jp/soshiki/4/kokyoukotsu.html</t>
        </is>
      </c>
      <c r="L51" s="13" t="n"/>
      <c r="M51" s="13" t="inlineStr">
        <is>
          <t>不明</t>
        </is>
      </c>
      <c r="N51" s="15" t="n"/>
      <c r="O51" s="15" t="inlineStr">
        <is>
          <t>不明</t>
        </is>
      </c>
      <c r="P51" s="15" t="inlineStr">
        <is>
          <t>計画なし</t>
        </is>
      </c>
      <c r="Q51" s="13" t="n"/>
      <c r="R51" s="13" t="inlineStr">
        <is>
          <t>交通：町単独計画は再検索でも確認できず(R8.3にユニ・トランドと交通データ活用の包括連携協定締結 https://www.logi-today.com/930374)、県全域の福島県地域公共交通計画(R6〜R12)が該当。県中・県南圏域地域公共交通利便増進実施計画(R7.10〜R13.3)にも含まれる(https://www.mlit.go.jp/sogoseisaku/transport/content/001895410.pdf)。環境：三春町環境条例(H12)はあるが環境基本計画は検索で確認できず。 【追加調査 2026-10】2026-10-02再調査：町単独の「三春町地域公共交通計画」（住民課所管、三春町地域公共交通活性化協議会）を町HPで確認。計画期間は令和5年度〜令和9年度の5年間。R6.6の協議会で一部改定、R7.8の協議会で再改定（町HPドメイン検索の本文より）。町営バスはR8.4から運行見直し（https://www.town.miharu.fukushima.jp/soshiki/4/tyoueibasu.html）、福島交通路線バスもR7.10から再編（https://www.town.miharu.fukushima.jp/soshiki/4/fukushimakotsubus.html）。次期計画（R10〜）の策定委託・パブコメ等は検索で確認できず（町HPはWebFetchブロック）。終期R9のためR8〜R9に次期策定が見込まれる。前回noteの「町単独計画確認できず」は訂正。 根拠: 計画期間は令和5年度から令和9年度までの5年間（三春町地域公共交通計画を策定しました・町HP）</t>
        </is>
      </c>
      <c r="S51" s="17" t="inlineStr">
        <is>
          <t>調査済</t>
        </is>
      </c>
      <c r="T51" s="13" t="inlineStr">
        <is>
          <t>掲載</t>
        </is>
      </c>
      <c r="U51" s="21" t="inlineStr">
        <is>
          <t>→メモ</t>
        </is>
      </c>
    </row>
    <row r="52" ht="199" customHeight="1">
      <c r="A52" s="13" t="n">
        <v>49</v>
      </c>
      <c r="B52" s="13" t="inlineStr">
        <is>
          <t>小野町</t>
        </is>
      </c>
      <c r="C52" s="14">
        <f>IF(OR(D52="◎",E52="◎"),"◎ 営業",IF(OR(D52="△",E52="△"),"△ 着手済・要確認",IF(OR(D52="？",E52="？"),"？ 期間要確認","✕ 対象外")))</f>
        <v/>
      </c>
      <c r="D52" s="15">
        <f>IF(J52="計画なし","－",IF(J52="策定済","✕",IF(H52="","？",IF(AND(H52&gt;=TGT_MIN,H52&lt;=TGT_MAX),IF(J52="着手済","△","◎"),"✕"))))</f>
        <v/>
      </c>
      <c r="E52" s="15">
        <f>IF(P52="計画なし","－",IF(P52="策定済","✕",IF(N52="","？",IF(AND(N52&gt;=TGT_MIN,N52&lt;=TGT_MAX),IF(P52="着手済","△","◎"),"✕"))))</f>
        <v/>
      </c>
      <c r="F52" s="13" t="inlineStr">
        <is>
          <t>小野町地域公共交通計画</t>
        </is>
      </c>
      <c r="G52" s="13" t="inlineStr">
        <is>
          <t>R6〜R10</t>
        </is>
      </c>
      <c r="H52" s="15" t="n">
        <v>10</v>
      </c>
      <c r="I52" s="15" t="inlineStr">
        <is>
          <t>確認済</t>
        </is>
      </c>
      <c r="J52" s="15" t="inlineStr">
        <is>
          <t>未確認</t>
        </is>
      </c>
      <c r="K52" s="16" t="inlineStr">
        <is>
          <t>https://www.town.ono.fukushima.jp/soshiki/3/entry_9.html</t>
        </is>
      </c>
      <c r="L52" s="13" t="n"/>
      <c r="M52" s="13" t="inlineStr">
        <is>
          <t>不明</t>
        </is>
      </c>
      <c r="N52" s="15" t="n"/>
      <c r="O52" s="15" t="inlineStr">
        <is>
          <t>不明</t>
        </is>
      </c>
      <c r="P52" s="15" t="inlineStr">
        <is>
          <t>計画なし</t>
        </is>
      </c>
      <c r="Q52" s="13" t="n"/>
      <c r="R52" s="13" t="inlineStr">
        <is>
          <t>交通：町単独計画は再検索でも確認できず、県全域の福島県地域公共交通計画(R6〜R12)が該当。県中・県南圏域地域公共交通利便増進実施計画(R7.10〜R13.3)にも含まれる(https://www.mlit.go.jp/sogoseisaku/transport/content/001895410.pdf)。環境：環境基本計画は検索で確認できず。 【追加調査 2026-10】2026-10-02再調査：町単独の「小野町地域公共交通計画」（企画政策課まちづくり推進室）を町HPで確認。小野町総合計画(2023〜2027)・福島県地域公共交通計画(2024〜2030)を踏まえ策定、計画期間は令和6年度〜令和10年度の5年間。路線バス（郡山・石川・いわき方面）とタクシー利用料金助成が柱。終期R10のため次期計画の着手情報は未調査（現時点で該当なしと想定）。前回noteの「町単独計画確認できず」は訂正。 根拠: 計画期間：令和６年度から令和10年度（５年間）</t>
        </is>
      </c>
      <c r="S52" s="17" t="inlineStr">
        <is>
          <t>調査済</t>
        </is>
      </c>
      <c r="T52" s="13" t="inlineStr">
        <is>
          <t>掲載</t>
        </is>
      </c>
    </row>
    <row r="53" ht="316" customHeight="1">
      <c r="A53" s="13" t="n">
        <v>50</v>
      </c>
      <c r="B53" s="13" t="inlineStr">
        <is>
          <t>広野町</t>
        </is>
      </c>
      <c r="C53" s="14">
        <f>IF(OR(D53="◎",E53="◎"),"◎ 営業",IF(OR(D53="△",E53="△"),"△ 着手済・要確認",IF(OR(D53="？",E53="？"),"？ 期間要確認","✕ 対象外")))</f>
        <v/>
      </c>
      <c r="D53" s="15">
        <f>IF(J53="計画なし","－",IF(J53="策定済","✕",IF(H53="","？",IF(AND(H53&gt;=TGT_MIN,H53&lt;=TGT_MAX),IF(J53="着手済","△","◎"),"✕"))))</f>
        <v/>
      </c>
      <c r="E53" s="15">
        <f>IF(P53="計画なし","－",IF(P53="策定済","✕",IF(N53="","？",IF(AND(N53&gt;=TGT_MIN,N53&lt;=TGT_MAX),IF(P53="着手済","△","◎"),"✕"))))</f>
        <v/>
      </c>
      <c r="F53" s="13" t="inlineStr">
        <is>
          <t>福島県避難地域広域公共交通計画（避難12市町村対象・県策定）</t>
        </is>
      </c>
      <c r="G53" s="13" t="inlineStr">
        <is>
          <t>R5〜R9</t>
        </is>
      </c>
      <c r="H53" s="15" t="n">
        <v>9</v>
      </c>
      <c r="I53" s="15" t="inlineStr">
        <is>
          <t>確認済</t>
        </is>
      </c>
      <c r="J53" s="15" t="inlineStr">
        <is>
          <t>着手済</t>
        </is>
      </c>
      <c r="K53" s="16" t="inlineStr">
        <is>
          <t>https://www.pref.fukushima.lg.jp/sec/16005d/hinan-koutsuu-keikaku.html</t>
        </is>
      </c>
      <c r="L53" s="13" t="inlineStr">
        <is>
          <t>広野町環境基本計画</t>
        </is>
      </c>
      <c r="M53" s="13" t="inlineStr">
        <is>
          <t>R7〜R17</t>
        </is>
      </c>
      <c r="N53" s="15" t="n">
        <v>17</v>
      </c>
      <c r="O53" s="15" t="inlineStr">
        <is>
          <t>確認済</t>
        </is>
      </c>
      <c r="P53" s="15" t="inlineStr">
        <is>
          <t>策定済</t>
        </is>
      </c>
      <c r="Q53" s="16" t="inlineStr">
        <is>
          <t>https://www.town.hirono.fukushima.jp/chousei/machidukuri/1003877/1005075.html</t>
        </is>
      </c>
      <c r="R53" s="13" t="inlineStr">
        <is>
          <t>交通：県の避難地域広域公共交通計画(R5.4〜R10.3、R7.3一部改定)が対象。R8年度に最終評価・次期計画の方向性決定、R9年度に次期計画(R10.4〜)策定予定との県資料あり(https://www.pref.fukushima.lg.jp/sec/16005d/hinan-koutsuu-keikaku.html、関連 https://www.pref.fukushima.lg.jp/uploaded/attachment/756357.pdf)。町村単独の交通計画は未確認。環境：広野町環境基本計画をR7.3策定(計画期間R7〜R17の11年間、R12に必要に応じ見直し)(PDF https://www.town.hirono.fukushima.jp/_res/projects/default_project/_page_/001/005/075/kankyokihonkeikaku.pdf)。他に地球温暖化対策実行計画(事務事業編・区域施策編、R5〜R12)、ゼロカーボンビジョンあり。 【ファクトチェック 2026-10-01: 正しい】確認期間: R5〜R9（R5.4〜R10.3）／次期: 予定のみ：協議会資料でR8年度に最終評価、R9年度に次期計画（R10.4〜）策定と記載 https://www.pref.fukushima.lg.jp/uploaded/attachment/756354.pdf（策定支援業務の公募等は確／根拠: https://www.pref.fukushima.lg.jp/uploaded/attachment/738677.pdf</t>
        </is>
      </c>
      <c r="S53" s="17" t="inlineStr">
        <is>
          <t>調査済</t>
        </is>
      </c>
      <c r="T53" s="13" t="inlineStr">
        <is>
          <t>掲載（広域：福島県避難地域）</t>
        </is>
      </c>
      <c r="U53" s="21" t="inlineStr">
        <is>
          <t>→メモ</t>
        </is>
      </c>
    </row>
    <row r="54" ht="277" customHeight="1">
      <c r="A54" s="13" t="n">
        <v>51</v>
      </c>
      <c r="B54" s="13" t="inlineStr">
        <is>
          <t>楢葉町</t>
        </is>
      </c>
      <c r="C54" s="14">
        <f>IF(OR(D54="◎",E54="◎"),"◎ 営業",IF(OR(D54="△",E54="△"),"△ 着手済・要確認",IF(OR(D54="？",E54="？"),"？ 期間要確認","✕ 対象外")))</f>
        <v/>
      </c>
      <c r="D54" s="15">
        <f>IF(J54="計画なし","－",IF(J54="策定済","✕",IF(H54="","？",IF(AND(H54&gt;=TGT_MIN,H54&lt;=TGT_MAX),IF(J54="着手済","△","◎"),"✕"))))</f>
        <v/>
      </c>
      <c r="E54" s="15">
        <f>IF(P54="計画なし","－",IF(P54="策定済","✕",IF(N54="","？",IF(AND(N54&gt;=TGT_MIN,N54&lt;=TGT_MAX),IF(P54="着手済","△","◎"),"✕"))))</f>
        <v/>
      </c>
      <c r="F54" s="13" t="inlineStr">
        <is>
          <t>福島県避難地域広域公共交通計画（避難12市町村対象・県策定）</t>
        </is>
      </c>
      <c r="G54" s="13" t="inlineStr">
        <is>
          <t>R5〜R9</t>
        </is>
      </c>
      <c r="H54" s="15" t="n">
        <v>9</v>
      </c>
      <c r="I54" s="15" t="inlineStr">
        <is>
          <t>確認済</t>
        </is>
      </c>
      <c r="J54" s="15" t="inlineStr">
        <is>
          <t>着手済</t>
        </is>
      </c>
      <c r="K54" s="16" t="inlineStr">
        <is>
          <t>https://www.pref.fukushima.lg.jp/sec/16005d/hinan-koutsuu-keikaku.html</t>
        </is>
      </c>
      <c r="L54" s="13" t="n"/>
      <c r="M54" s="13" t="inlineStr">
        <is>
          <t>不明</t>
        </is>
      </c>
      <c r="N54" s="15" t="n"/>
      <c r="O54" s="15" t="inlineStr">
        <is>
          <t>不明</t>
        </is>
      </c>
      <c r="P54" s="15" t="inlineStr">
        <is>
          <t>計画なし</t>
        </is>
      </c>
      <c r="Q54" s="13" t="n"/>
      <c r="R54" s="13" t="inlineStr">
        <is>
          <t>交通：県の避難地域広域公共交通計画(R5.4〜R10.3、R7.3一部改定)が対象。R8年度に最終評価・次期計画の方向性決定、R9年度に次期計画(R10.4〜)策定予定との県資料あり(https://www.pref.fukushima.lg.jp/sec/16005d/hinan-koutsuu-keikaku.html、関連 https://www.pref.fukushima.lg.jp/uploaded/attachment/756357.pdf)。町村単独の交通計画は未確認。環境：環境基本計画は検索で確認できず。代替として楢葉町ゼロカーボンビジョン(R5.3策定、区域施策編＋地域気候変動適応計画を兼ねる)(https://www.town.naraha.lg.jp/life/cat309/cat331/008538.html)。 【ファクトチェック 2026-10-01: 正しい】確認期間: R5〜R9（R5.4〜R10.3）／次期: 予定のみ：協議会資料でR8年度に最終評価、R9年度に次期計画（R10.4〜）策定と記載 https://www.pref.fukushima.lg.jp/uploaded/attachment/756354.pdf（策定支援業務の公募等は確／根拠: https://www.pref.fukushima.lg.jp/uploaded/attachment/738677.pdf</t>
        </is>
      </c>
      <c r="S54" s="17" t="inlineStr">
        <is>
          <t>調査済</t>
        </is>
      </c>
      <c r="T54" s="13" t="inlineStr">
        <is>
          <t>掲載（広域：福島県避難地域）</t>
        </is>
      </c>
      <c r="U54" s="21" t="inlineStr">
        <is>
          <t>→メモ</t>
        </is>
      </c>
    </row>
    <row r="55" ht="238" customHeight="1">
      <c r="A55" s="13" t="n">
        <v>52</v>
      </c>
      <c r="B55" s="13" t="inlineStr">
        <is>
          <t>富岡町</t>
        </is>
      </c>
      <c r="C55" s="14">
        <f>IF(OR(D55="◎",E55="◎"),"◎ 営業",IF(OR(D55="△",E55="△"),"△ 着手済・要確認",IF(OR(D55="？",E55="？"),"？ 期間要確認","✕ 対象外")))</f>
        <v/>
      </c>
      <c r="D55" s="15">
        <f>IF(J55="計画なし","－",IF(J55="策定済","✕",IF(H55="","？",IF(AND(H55&gt;=TGT_MIN,H55&lt;=TGT_MAX),IF(J55="着手済","△","◎"),"✕"))))</f>
        <v/>
      </c>
      <c r="E55" s="15">
        <f>IF(P55="計画なし","－",IF(P55="策定済","✕",IF(N55="","？",IF(AND(N55&gt;=TGT_MIN,N55&lt;=TGT_MAX),IF(P55="着手済","△","◎"),"✕"))))</f>
        <v/>
      </c>
      <c r="F55" s="13" t="inlineStr">
        <is>
          <t>福島県避難地域広域公共交通計画（避難12市町村対象・県策定）</t>
        </is>
      </c>
      <c r="G55" s="13" t="inlineStr">
        <is>
          <t>R5〜R9</t>
        </is>
      </c>
      <c r="H55" s="15" t="n">
        <v>9</v>
      </c>
      <c r="I55" s="15" t="inlineStr">
        <is>
          <t>確認済</t>
        </is>
      </c>
      <c r="J55" s="15" t="inlineStr">
        <is>
          <t>着手済</t>
        </is>
      </c>
      <c r="K55" s="16" t="inlineStr">
        <is>
          <t>https://www.pref.fukushima.lg.jp/sec/16005d/hinan-koutsuu-keikaku.html</t>
        </is>
      </c>
      <c r="L55" s="13" t="n"/>
      <c r="M55" s="13" t="inlineStr">
        <is>
          <t>不明</t>
        </is>
      </c>
      <c r="N55" s="15" t="n"/>
      <c r="O55" s="15" t="inlineStr">
        <is>
          <t>不明</t>
        </is>
      </c>
      <c r="P55" s="15" t="inlineStr">
        <is>
          <t>計画なし</t>
        </is>
      </c>
      <c r="Q55" s="13" t="n"/>
      <c r="R55" s="13" t="inlineStr">
        <is>
          <t>交通：県の避難地域広域公共交通計画(R5.4〜R10.3、R7.3一部改定)が対象。R8年度に最終評価・次期計画の方向性決定、R9年度に次期計画(R10.4〜)策定予定との県資料あり(https://www.pref.fukushima.lg.jp/sec/16005d/hinan-koutsuu-keikaku.html、関連 https://www.pref.fukushima.lg.jp/uploaded/attachment/756357.pdf)。町村単独の交通計画は未確認。環境：環境基本計画は検索で確認できず（復興推進計画のみ）。 【ファクトチェック 2026-10-01: 正しい】確認期間: R5〜R9（R5.4〜R10.3）／次期: 予定のみ：協議会資料でR8年度に最終評価、R9年度に次期計画（R10.4〜）策定と記載 https://www.pref.fukushima.lg.jp/uploaded/attachment/756354.pdf（策定支援業務の公募等は確／根拠: https://www.pref.fukushima.lg.jp/uploaded/attachment/738677.pdf</t>
        </is>
      </c>
      <c r="S55" s="17" t="inlineStr">
        <is>
          <t>調査済</t>
        </is>
      </c>
      <c r="T55" s="13" t="inlineStr">
        <is>
          <t>掲載（広域：福島県避難地域）</t>
        </is>
      </c>
      <c r="U55" s="21" t="inlineStr">
        <is>
          <t>→メモ</t>
        </is>
      </c>
    </row>
    <row r="56" ht="381" customHeight="1">
      <c r="A56" s="13" t="n">
        <v>53</v>
      </c>
      <c r="B56" s="13" t="inlineStr">
        <is>
          <t>川内村</t>
        </is>
      </c>
      <c r="C56" s="14">
        <f>IF(OR(D56="◎",E56="◎"),"◎ 営業",IF(OR(D56="△",E56="△"),"△ 着手済・要確認",IF(OR(D56="？",E56="？"),"？ 期間要確認","✕ 対象外")))</f>
        <v/>
      </c>
      <c r="D56" s="15">
        <f>IF(J56="計画なし","－",IF(J56="策定済","✕",IF(H56="","？",IF(AND(H56&gt;=TGT_MIN,H56&lt;=TGT_MAX),IF(J56="着手済","△","◎"),"✕"))))</f>
        <v/>
      </c>
      <c r="E56" s="15">
        <f>IF(P56="計画なし","－",IF(P56="策定済","✕",IF(N56="","？",IF(AND(N56&gt;=TGT_MIN,N56&lt;=TGT_MAX),IF(P56="着手済","△","◎"),"✕"))))</f>
        <v/>
      </c>
      <c r="F56" s="13" t="inlineStr">
        <is>
          <t>福島県避難地域広域公共交通計画（避難12市町村対象・県策定）</t>
        </is>
      </c>
      <c r="G56" s="13" t="inlineStr">
        <is>
          <t>R5〜R9</t>
        </is>
      </c>
      <c r="H56" s="15" t="n">
        <v>9</v>
      </c>
      <c r="I56" s="15" t="inlineStr">
        <is>
          <t>確認済</t>
        </is>
      </c>
      <c r="J56" s="15" t="inlineStr">
        <is>
          <t>着手済</t>
        </is>
      </c>
      <c r="K56" s="16" t="inlineStr">
        <is>
          <t>https://www.pref.fukushima.lg.jp/sec/16005d/hinan-koutsuu-keikaku.html</t>
        </is>
      </c>
      <c r="L56" s="13" t="n"/>
      <c r="M56" s="13" t="inlineStr">
        <is>
          <t>不明</t>
        </is>
      </c>
      <c r="N56" s="15" t="n"/>
      <c r="O56" s="15" t="inlineStr">
        <is>
          <t>不明</t>
        </is>
      </c>
      <c r="P56" s="15" t="inlineStr">
        <is>
          <t>計画なし</t>
        </is>
      </c>
      <c r="Q56" s="13" t="n"/>
      <c r="R56" s="13" t="inlineStr">
        <is>
          <t>交通：県の避難地域広域公共交通計画(R5.4〜R10.3、R7.3一部改定)が対象。R8年度に最終評価・次期計画の方向性決定、R9年度に次期計画(R10.4〜)策定予定との県資料あり(https://www.pref.fukushima.lg.jp/sec/16005d/hinan-koutsuu-keikaku.html、関連 https://www.pref.fukushima.lg.jp/uploaded/attachment/756357.pdf)。町村単独の交通計画は未確認。環境：環境基本計画は検索で確認できず。村HPで脱炭素ビジョン策定業務および「地球温暖化対策実行計画(区域施策編)策定業務委託」の公募型プロポーザル実施の記載あり(時期未確認、https://www.kawauchimura.jp/)。 【ファクトチェック 2026-10-01: 正しい】確認期間: R5〜R9（R5.4〜R10.3）／次期: 予定のみ：協議会資料でR8年度に最終評価、R9年度に次期計画（R10.4〜）策定と記載 https://www.pref.fukushima.lg.jp/uploaded/attachment/756354.pdf（策定支援業務の公募等は確／根拠: https://www.pref.fukushima.lg.jp/uploaded/attachment/738677.pdf 【追加調査 2026-10】村HPドメイン指定検索で環境基本計画ヒットせず。村HP「計画、予算」ページ（https://www.kawauchimura.jp/gyosei/keikaku-yosan/）に川内村地球温暖化対策実行計画(区域施策編)が掲載、同策定業務委託は公募型プロポーザルで実施（入札情報 https://www.kawauchimura.jp/bid/）。環境基本計画ではなく区域施策編で対応と判断。 根拠: 川内村地球温暖化対策実行計画(区域施策編)は、計画、予算に関するページにも掲載</t>
        </is>
      </c>
      <c r="S56" s="17" t="inlineStr">
        <is>
          <t>調査済</t>
        </is>
      </c>
      <c r="T56" s="13" t="inlineStr">
        <is>
          <t>掲載（広域：福島県避難地域）</t>
        </is>
      </c>
      <c r="U56" s="21" t="inlineStr">
        <is>
          <t>→メモ</t>
        </is>
      </c>
    </row>
    <row r="57" ht="316" customHeight="1">
      <c r="A57" s="13" t="n">
        <v>54</v>
      </c>
      <c r="B57" s="13" t="inlineStr">
        <is>
          <t>大熊町</t>
        </is>
      </c>
      <c r="C57" s="14">
        <f>IF(OR(D57="◎",E57="◎"),"◎ 営業",IF(OR(D57="△",E57="△"),"△ 着手済・要確認",IF(OR(D57="？",E57="？"),"？ 期間要確認","✕ 対象外")))</f>
        <v/>
      </c>
      <c r="D57" s="15">
        <f>IF(J57="計画なし","－",IF(J57="策定済","✕",IF(H57="","？",IF(AND(H57&gt;=TGT_MIN,H57&lt;=TGT_MAX),IF(J57="着手済","△","◎"),"✕"))))</f>
        <v/>
      </c>
      <c r="E57" s="15">
        <f>IF(P57="計画なし","－",IF(P57="策定済","✕",IF(N57="","？",IF(AND(N57&gt;=TGT_MIN,N57&lt;=TGT_MAX),IF(P57="着手済","△","◎"),"✕"))))</f>
        <v/>
      </c>
      <c r="F57" s="13" t="inlineStr">
        <is>
          <t>福島県避難地域広域公共交通計画（避難12市町村対象・県策定）</t>
        </is>
      </c>
      <c r="G57" s="13" t="inlineStr">
        <is>
          <t>R5〜R9</t>
        </is>
      </c>
      <c r="H57" s="15" t="n">
        <v>9</v>
      </c>
      <c r="I57" s="15" t="inlineStr">
        <is>
          <t>確認済</t>
        </is>
      </c>
      <c r="J57" s="15" t="inlineStr">
        <is>
          <t>着手済</t>
        </is>
      </c>
      <c r="K57" s="16" t="inlineStr">
        <is>
          <t>https://www.pref.fukushima.lg.jp/sec/16005d/hinan-koutsuu-keikaku.html</t>
        </is>
      </c>
      <c r="L57" s="13" t="n"/>
      <c r="M57" s="13" t="inlineStr">
        <is>
          <t>不明</t>
        </is>
      </c>
      <c r="N57" s="15" t="n"/>
      <c r="O57" s="15" t="inlineStr">
        <is>
          <t>不明</t>
        </is>
      </c>
      <c r="P57" s="15" t="inlineStr">
        <is>
          <t>計画なし</t>
        </is>
      </c>
      <c r="Q57" s="13" t="n"/>
      <c r="R57" s="13" t="inlineStr">
        <is>
          <t>交通：県の避難地域広域公共交通計画(R5.4〜R10.3、R7.3一部改定)が対象。R8年度に最終評価・次期計画の方向性決定、R9年度に次期計画(R10.4〜)策定予定との県資料あり(https://www.pref.fukushima.lg.jp/sec/16005d/hinan-koutsuu-keikaku.html、関連 https://www.pref.fukushima.lg.jp/uploaded/attachment/756357.pdf)。町村単独の交通計画は未確認。環境：環境基本計画は検索で確認できず。代替として大熊町ゼロカーボンビジョン(R3.2策定、区域施策編に位置付け、R3〜R32、Ver.3 R5.3 https://www.town.okuma.fukushima.jp/uploaded/attachment/8103.pdf)、ゼロカーボン推進ロードマップあり(https://www.town.okuma.fukushima.jp/site/zerocarbon/24388.html)。 【ファクトチェック 2026-10-01: 正しい】確認期間: R5〜R9（R5.4〜R10.3）／次期: 予定のみ：協議会資料でR8年度に最終評価、R9年度に次期計画（R10.4〜）策定と記載 https://www.pref.fukushima.lg.jp/uploaded/attachment/756354.pdf（策定支援業務の公募等は確／根拠: https://www.pref.fukushima.lg.jp/uploaded/attachment/738677.pdf</t>
        </is>
      </c>
      <c r="S57" s="17" t="inlineStr">
        <is>
          <t>調査済</t>
        </is>
      </c>
      <c r="T57" s="13" t="inlineStr">
        <is>
          <t>掲載（広域：福島県避難地域）</t>
        </is>
      </c>
      <c r="U57" s="21" t="inlineStr">
        <is>
          <t>→メモ</t>
        </is>
      </c>
    </row>
    <row r="58" ht="355" customHeight="1">
      <c r="A58" s="13" t="n">
        <v>55</v>
      </c>
      <c r="B58" s="13" t="inlineStr">
        <is>
          <t>双葉町</t>
        </is>
      </c>
      <c r="C58" s="14">
        <f>IF(OR(D58="◎",E58="◎"),"◎ 営業",IF(OR(D58="△",E58="△"),"△ 着手済・要確認",IF(OR(D58="？",E58="？"),"？ 期間要確認","✕ 対象外")))</f>
        <v/>
      </c>
      <c r="D58" s="15">
        <f>IF(J58="計画なし","－",IF(J58="策定済","✕",IF(H58="","？",IF(AND(H58&gt;=TGT_MIN,H58&lt;=TGT_MAX),IF(J58="着手済","△","◎"),"✕"))))</f>
        <v/>
      </c>
      <c r="E58" s="15">
        <f>IF(P58="計画なし","－",IF(P58="策定済","✕",IF(N58="","？",IF(AND(N58&gt;=TGT_MIN,N58&lt;=TGT_MAX),IF(P58="着手済","△","◎"),"✕"))))</f>
        <v/>
      </c>
      <c r="F58" s="13" t="inlineStr">
        <is>
          <t>福島県避難地域広域公共交通計画（避難12市町村対象・県策定）</t>
        </is>
      </c>
      <c r="G58" s="13" t="inlineStr">
        <is>
          <t>R5〜R9</t>
        </is>
      </c>
      <c r="H58" s="15" t="n">
        <v>9</v>
      </c>
      <c r="I58" s="15" t="inlineStr">
        <is>
          <t>確認済</t>
        </is>
      </c>
      <c r="J58" s="15" t="inlineStr">
        <is>
          <t>着手済</t>
        </is>
      </c>
      <c r="K58" s="16" t="inlineStr">
        <is>
          <t>https://www.pref.fukushima.lg.jp/sec/16005d/hinan-koutsuu-keikaku.html</t>
        </is>
      </c>
      <c r="L58" s="13" t="n"/>
      <c r="M58" s="13" t="inlineStr">
        <is>
          <t>不明</t>
        </is>
      </c>
      <c r="N58" s="15" t="n"/>
      <c r="O58" s="15" t="inlineStr">
        <is>
          <t>不明</t>
        </is>
      </c>
      <c r="P58" s="15" t="inlineStr">
        <is>
          <t>計画なし</t>
        </is>
      </c>
      <c r="Q58" s="13" t="n"/>
      <c r="R58" s="13" t="inlineStr">
        <is>
          <t>交通：県の避難地域広域公共交通計画(R5.4〜R10.3、R7.3一部改定)が対象。R8年度に最終評価・次期計画の方向性決定、R9年度に次期計画(R10.4〜)策定予定との県資料あり(https://www.pref.fukushima.lg.jp/sec/16005d/hinan-koutsuu-keikaku.html、関連 https://www.pref.fukushima.lg.jp/uploaded/attachment/756357.pdf)。町村単独の交通計画は未確認。環境：環境基本計画は検索で確認できず。双葉町再生可能エネルギー活用・推進計画(H28.3)あり(https://www.town.fukushima-futaba.lg.jp/secure/7318/201603_renewable-energy-promotion-plan.pdf)。 【ファクトチェック 2026-10-01: 正しい】確認期間: R5〜R9（R5.4〜R10.3）／次期: 予定のみ：協議会資料でR8年度に最終評価、R9年度に次期計画（R10.4〜）策定と記載 https://www.pref.fukushima.lg.jp/uploaded/attachment/756354.pdf（策定支援業務の公募等は確／根拠: https://www.pref.fukushima.lg.jp/uploaded/attachment/738677.pdf 【追加調査 2026-10】町HPドメイン指定検索で環境基本計画ヒットせず。復興まちづくり計画（第二次〜第四次 https://www.town.fukushima-futaba.lg.jp/12602.htm）、復興まちづくり長期ビジョン、森林整備計画、再生可能エネルギー活用・推進計画(H28.3)のみ。避難指示解除後の復興計画で対応と判断。</t>
        </is>
      </c>
      <c r="S58" s="17" t="inlineStr">
        <is>
          <t>調査済</t>
        </is>
      </c>
      <c r="T58" s="13" t="inlineStr">
        <is>
          <t>掲載（広域：福島県避難地域）</t>
        </is>
      </c>
      <c r="U58" s="21" t="inlineStr">
        <is>
          <t>→メモ</t>
        </is>
      </c>
    </row>
    <row r="59" ht="238" customHeight="1">
      <c r="A59" s="13" t="n">
        <v>56</v>
      </c>
      <c r="B59" s="13" t="inlineStr">
        <is>
          <t>浪江町</t>
        </is>
      </c>
      <c r="C59" s="14">
        <f>IF(OR(D59="◎",E59="◎"),"◎ 営業",IF(OR(D59="△",E59="△"),"△ 着手済・要確認",IF(OR(D59="？",E59="？"),"？ 期間要確認","✕ 対象外")))</f>
        <v/>
      </c>
      <c r="D59" s="15">
        <f>IF(J59="計画なし","－",IF(J59="策定済","✕",IF(H59="","？",IF(AND(H59&gt;=TGT_MIN,H59&lt;=TGT_MAX),IF(J59="着手済","△","◎"),"✕"))))</f>
        <v/>
      </c>
      <c r="E59" s="15">
        <f>IF(P59="計画なし","－",IF(P59="策定済","✕",IF(N59="","？",IF(AND(N59&gt;=TGT_MIN,N59&lt;=TGT_MAX),IF(P59="着手済","△","◎"),"✕"))))</f>
        <v/>
      </c>
      <c r="F59" s="13" t="inlineStr">
        <is>
          <t>福島県避難地域広域公共交通計画（避難12市町村対象・県策定）</t>
        </is>
      </c>
      <c r="G59" s="13" t="inlineStr">
        <is>
          <t>R5〜R9</t>
        </is>
      </c>
      <c r="H59" s="15" t="n">
        <v>9</v>
      </c>
      <c r="I59" s="15" t="inlineStr">
        <is>
          <t>確認済</t>
        </is>
      </c>
      <c r="J59" s="15" t="inlineStr">
        <is>
          <t>着手済</t>
        </is>
      </c>
      <c r="K59" s="16" t="inlineStr">
        <is>
          <t>https://www.pref.fukushima.lg.jp/sec/16005d/hinan-koutsuu-keikaku.html</t>
        </is>
      </c>
      <c r="L59" s="13" t="n"/>
      <c r="M59" s="13" t="inlineStr">
        <is>
          <t>不明</t>
        </is>
      </c>
      <c r="N59" s="15" t="n"/>
      <c r="O59" s="15" t="inlineStr">
        <is>
          <t>不明</t>
        </is>
      </c>
      <c r="P59" s="15" t="inlineStr">
        <is>
          <t>計画なし</t>
        </is>
      </c>
      <c r="Q59" s="13" t="n"/>
      <c r="R59" s="13" t="inlineStr">
        <is>
          <t>交通：県の避難地域広域公共交通計画(R5.4〜R10.3、R7.3一部改定)が対象。R8年度に最終評価・次期計画の方向性決定、R9年度に次期計画(R10.4〜)策定予定との県資料あり(https://www.pref.fukushima.lg.jp/sec/16005d/hinan-koutsuu-keikaku.html、関連 https://www.pref.fukushima.lg.jp/uploaded/attachment/756357.pdf)。町村単独の交通計画は未確認。環境：環境基本計画は検索で確認できず（復興計画・里山再生等のみ）。 【ファクトチェック 2026-10-01: 正しい】確認期間: R5〜R9（R5.4〜R10.3）／次期: 予定のみ：協議会資料でR8年度に最終評価、R9年度に次期計画（R10.4〜）策定と記載 https://www.pref.fukushima.lg.jp/uploaded/attachment/756354.pdf（策定支援業務の公募等は確／根拠: https://www.pref.fukushima.lg.jp/uploaded/attachment/738677.pdf</t>
        </is>
      </c>
      <c r="S59" s="17" t="inlineStr">
        <is>
          <t>調査済</t>
        </is>
      </c>
      <c r="T59" s="13" t="inlineStr">
        <is>
          <t>掲載（広域：福島県避難地域）</t>
        </is>
      </c>
      <c r="U59" s="21" t="inlineStr">
        <is>
          <t>→メモ</t>
        </is>
      </c>
    </row>
    <row r="60" ht="329" customHeight="1">
      <c r="A60" s="13" t="n">
        <v>57</v>
      </c>
      <c r="B60" s="13" t="inlineStr">
        <is>
          <t>葛尾村</t>
        </is>
      </c>
      <c r="C60" s="14">
        <f>IF(OR(D60="◎",E60="◎"),"◎ 営業",IF(OR(D60="△",E60="△"),"△ 着手済・要確認",IF(OR(D60="？",E60="？"),"？ 期間要確認","✕ 対象外")))</f>
        <v/>
      </c>
      <c r="D60" s="15">
        <f>IF(J60="計画なし","－",IF(J60="策定済","✕",IF(H60="","？",IF(AND(H60&gt;=TGT_MIN,H60&lt;=TGT_MAX),IF(J60="着手済","△","◎"),"✕"))))</f>
        <v/>
      </c>
      <c r="E60" s="15">
        <f>IF(P60="計画なし","－",IF(P60="策定済","✕",IF(N60="","？",IF(AND(N60&gt;=TGT_MIN,N60&lt;=TGT_MAX),IF(P60="着手済","△","◎"),"✕"))))</f>
        <v/>
      </c>
      <c r="F60" s="13" t="inlineStr">
        <is>
          <t>福島県避難地域広域公共交通計画（避難12市町村対象・県策定）</t>
        </is>
      </c>
      <c r="G60" s="13" t="inlineStr">
        <is>
          <t>R5〜R9</t>
        </is>
      </c>
      <c r="H60" s="15" t="n">
        <v>9</v>
      </c>
      <c r="I60" s="15" t="inlineStr">
        <is>
          <t>確認済</t>
        </is>
      </c>
      <c r="J60" s="15" t="inlineStr">
        <is>
          <t>着手済</t>
        </is>
      </c>
      <c r="K60" s="16" t="inlineStr">
        <is>
          <t>https://www.pref.fukushima.lg.jp/sec/16005d/hinan-koutsuu-keikaku.html</t>
        </is>
      </c>
      <c r="L60" s="13" t="n"/>
      <c r="M60" s="13" t="inlineStr">
        <is>
          <t>不明</t>
        </is>
      </c>
      <c r="N60" s="15" t="n"/>
      <c r="O60" s="15" t="inlineStr">
        <is>
          <t>不明</t>
        </is>
      </c>
      <c r="P60" s="15" t="inlineStr">
        <is>
          <t>計画なし</t>
        </is>
      </c>
      <c r="Q60" s="13" t="n"/>
      <c r="R60" s="13" t="inlineStr">
        <is>
          <t>交通：県の避難地域広域公共交通計画(R5.4〜R10.3、R7.3一部改定)が対象。R8年度に最終評価・次期計画の方向性決定、R9年度に次期計画(R10.4〜)策定予定との県資料あり(https://www.pref.fukushima.lg.jp/sec/16005d/hinan-koutsuu-keikaku.html、関連 https://www.pref.fukushima.lg.jp/uploaded/attachment/756357.pdf)。町村単独の交通計画は未確認。環境：環境基本計画は検索で確認できず(村HP計画一覧 https://www.katsurao.org/life/3/17/52/ 参照)。第五次葛尾村振興計画(2023)、スマートコミュニティ事業あり。 【ファクトチェック 2026-10-01: 正しい】確認期間: R5〜R9（R5.4〜R10.3）／次期: 予定のみ：協議会資料でR8年度に最終評価、R9年度に次期計画（R10.4〜）策定と記載 https://www.pref.fukushima.lg.jp/uploaded/attachment/756354.pdf（策定支援業務の公募等は確／根拠: https://www.pref.fukushima.lg.jp/uploaded/attachment/738677.pdf 【追加調査 2026-10】村HP「計画」一覧（https://www.katsurao.org/life/3/17/52/）・ドメイン指定検索で環境基本計画ヒットせず。第五次葛尾村振興計画、復興計画・かつらお再生戦略プラン、特定復興再生拠点計画、スマートコミュニティ事業のみ。計画なしと判断。</t>
        </is>
      </c>
      <c r="S60" s="17" t="inlineStr">
        <is>
          <t>調査済</t>
        </is>
      </c>
      <c r="T60" s="13" t="inlineStr">
        <is>
          <t>掲載（広域：福島県避難地域）</t>
        </is>
      </c>
      <c r="U60" s="21" t="inlineStr">
        <is>
          <t>→メモ</t>
        </is>
      </c>
    </row>
    <row r="61" ht="199" customHeight="1">
      <c r="A61" s="13" t="n">
        <v>58</v>
      </c>
      <c r="B61" s="13" t="inlineStr">
        <is>
          <t>新地町</t>
        </is>
      </c>
      <c r="C61" s="14">
        <f>IF(OR(D61="◎",E61="◎"),"◎ 営業",IF(OR(D61="△",E61="△"),"△ 着手済・要確認",IF(OR(D61="？",E61="？"),"？ 期間要確認","✕ 対象外")))</f>
        <v/>
      </c>
      <c r="D61" s="15">
        <f>IF(J61="計画なし","－",IF(J61="策定済","✕",IF(H61="","？",IF(AND(H61&gt;=TGT_MIN,H61&lt;=TGT_MAX),IF(J61="着手済","△","◎"),"✕"))))</f>
        <v/>
      </c>
      <c r="E61" s="15">
        <f>IF(P61="計画なし","－",IF(P61="策定済","✕",IF(N61="","？",IF(AND(N61&gt;=TGT_MIN,N61&lt;=TGT_MAX),IF(P61="着手済","△","◎"),"✕"))))</f>
        <v/>
      </c>
      <c r="F61" s="13" t="inlineStr">
        <is>
          <t>福島県地域公共交通計画（県全域）</t>
        </is>
      </c>
      <c r="G61" s="13" t="inlineStr">
        <is>
          <t>R6〜R12</t>
        </is>
      </c>
      <c r="H61" s="15" t="n">
        <v>12</v>
      </c>
      <c r="I61" s="15" t="inlineStr">
        <is>
          <t>確認済</t>
        </is>
      </c>
      <c r="J61" s="15" t="inlineStr">
        <is>
          <t>未確認</t>
        </is>
      </c>
      <c r="K61" s="16" t="inlineStr">
        <is>
          <t>https://www.pref.fukushima.lg.jp/sec/16005d/chiikikoukyoukasseikakyougikai.html</t>
        </is>
      </c>
      <c r="L61" s="13" t="n"/>
      <c r="M61" s="13" t="inlineStr">
        <is>
          <t>不明</t>
        </is>
      </c>
      <c r="N61" s="15" t="n"/>
      <c r="O61" s="15" t="inlineStr">
        <is>
          <t>不明</t>
        </is>
      </c>
      <c r="P61" s="15" t="inlineStr">
        <is>
          <t>計画なし</t>
        </is>
      </c>
      <c r="Q61" s="13" t="n"/>
      <c r="R61" s="13" t="inlineStr">
        <is>
          <t>交通：町単独の地域公共交通計画は検索で確認できず、県全域の福島県地域公共交通計画(R6〜R12)が該当。環境：環境基本計画は検索で確認できず。新地町環境未来都市計画(H24.5策定、R7.1・R7.7・R8.7改定、https://future-city.go.jp/pdf/torikumi_city/shinchi_plan.pdf)、地球温暖化対策実行計画(事務事業編)(https://www.shinchi-town.jp/uploaded/attachment/7983.pdf)あり。 【追加調査 2026-10】町HPドメイン指定検索・名称完全一致検索とも環境基本計画ヒットせず。環境施策は新地町環境未来都市計画（H24.5策定、以降改定、https://future-city.go.jp/pdf/torikumi_city/shinchi_plan.pdf）と復興計画・第6次総合計画（〜2030年度）、国環研との連携協定で対応。事務事業編実行計画あり。計画なしと判断。</t>
        </is>
      </c>
      <c r="S61" s="17" t="inlineStr">
        <is>
          <t>調査済</t>
        </is>
      </c>
      <c r="T61" s="19" t="inlineStr">
        <is>
          <t>未掲載【当方は計画あり】</t>
        </is>
      </c>
    </row>
    <row r="62" ht="277" customHeight="1">
      <c r="A62" s="13" t="n">
        <v>59</v>
      </c>
      <c r="B62" s="13" t="inlineStr">
        <is>
          <t>飯舘村</t>
        </is>
      </c>
      <c r="C62" s="14">
        <f>IF(OR(D62="◎",E62="◎"),"◎ 営業",IF(OR(D62="△",E62="△"),"△ 着手済・要確認",IF(OR(D62="？",E62="？"),"？ 期間要確認","✕ 対象外")))</f>
        <v/>
      </c>
      <c r="D62" s="15">
        <f>IF(J62="計画なし","－",IF(J62="策定済","✕",IF(H62="","？",IF(AND(H62&gt;=TGT_MIN,H62&lt;=TGT_MAX),IF(J62="着手済","△","◎"),"✕"))))</f>
        <v/>
      </c>
      <c r="E62" s="15">
        <f>IF(P62="計画なし","－",IF(P62="策定済","✕",IF(N62="","？",IF(AND(N62&gt;=TGT_MIN,N62&lt;=TGT_MAX),IF(P62="着手済","△","◎"),"✕"))))</f>
        <v/>
      </c>
      <c r="F62" s="13" t="inlineStr">
        <is>
          <t>福島県避難地域広域公共交通計画（避難12市町村対象・県策定）</t>
        </is>
      </c>
      <c r="G62" s="13" t="inlineStr">
        <is>
          <t>R5〜R9</t>
        </is>
      </c>
      <c r="H62" s="15" t="n">
        <v>9</v>
      </c>
      <c r="I62" s="15" t="inlineStr">
        <is>
          <t>確認済</t>
        </is>
      </c>
      <c r="J62" s="15" t="inlineStr">
        <is>
          <t>着手済</t>
        </is>
      </c>
      <c r="K62" s="16" t="inlineStr">
        <is>
          <t>https://www.pref.fukushima.lg.jp/sec/16005d/hinan-koutsuu-keikaku.html</t>
        </is>
      </c>
      <c r="L62" s="13" t="n"/>
      <c r="M62" s="13" t="inlineStr">
        <is>
          <t>不明</t>
        </is>
      </c>
      <c r="N62" s="15" t="n"/>
      <c r="O62" s="15" t="inlineStr">
        <is>
          <t>不明</t>
        </is>
      </c>
      <c r="P62" s="15" t="inlineStr">
        <is>
          <t>計画なし</t>
        </is>
      </c>
      <c r="Q62" s="13" t="n"/>
      <c r="R62" s="13" t="inlineStr">
        <is>
          <t>交通：県の避難地域広域公共交通計画(R5.4〜R10.3、R7.3一部改定)が対象。R8年度に最終評価・次期計画の方向性決定、R9年度に次期計画(R10.4〜)策定予定との県資料あり(https://www.pref.fukushima.lg.jp/sec/16005d/hinan-koutsuu-keikaku.html、関連 https://www.pref.fukushima.lg.jp/uploaded/attachment/756357.pdf)。町村単独の交通計画は未確認。環境：環境基本計画は検索で確認できず。代替としてゼロカーボンビレッジいいたて実行計画(R6.3策定、区域施策編目標年2030)(https://www.vill.iitate.fukushima.jp/life/5/20/126/)、同事務事業編(R7〜R12)あり。 【ファクトチェック 2026-10-01: 正しい】確認期間: R5〜R9（R5.4〜R10.3）／次期: 予定のみ：協議会資料でR8年度に最終評価、R9年度に次期計画（R10.4〜）策定と記載 https://www.pref.fukushima.lg.jp/uploaded/attachment/756354.pdf（策定支援業務の公募等は確／根拠: https://www.pref.fukushima.lg.jp/uploaded/attachment/738677.pdf</t>
        </is>
      </c>
      <c r="S62" s="17" t="inlineStr">
        <is>
          <t>調査済</t>
        </is>
      </c>
      <c r="T62" s="13" t="inlineStr">
        <is>
          <t>掲載（広域：福島県避難地域）</t>
        </is>
      </c>
      <c r="U62" s="21" t="inlineStr">
        <is>
          <t>→メモ</t>
        </is>
      </c>
    </row>
  </sheetData>
  <autoFilter ref="A3:T62"/>
  <conditionalFormatting sqref="A4:T62">
    <cfRule type="expression" priority="5" dxfId="0">
      <formula>LEFT($C4,1)="◎"</formula>
    </cfRule>
    <cfRule type="expression" priority="6" dxfId="1">
      <formula>LEFT($C4,1)="△"</formula>
    </cfRule>
    <cfRule type="expression" priority="7" dxfId="2">
      <formula>LEFT($C4,1)="？"</formula>
    </cfRule>
    <cfRule type="expression" priority="8" dxfId="3">
      <formula>LEFT($C4,1)="✕"</formula>
    </cfRule>
  </conditionalFormatting>
  <conditionalFormatting sqref="H4:H62">
    <cfRule type="expression" priority="1" dxfId="4" stopIfTrue="1">
      <formula>AND(ISNUMBER(H4),H4&gt;=TGT_MIN,H4&lt;=TGT_MAX)</formula>
    </cfRule>
    <cfRule type="expression" priority="2" dxfId="5">
      <formula>AND(ISNUMBER(H4),H4=TGT_MAX+1)</formula>
    </cfRule>
  </conditionalFormatting>
  <conditionalFormatting sqref="N4:N62">
    <cfRule type="expression" priority="3" dxfId="4" stopIfTrue="1">
      <formula>AND(ISNUMBER(N4),N4&gt;=TGT_MIN,N4&lt;=TGT_MAX)</formula>
    </cfRule>
    <cfRule type="expression" priority="4" dxfId="5">
      <formula>AND(ISNUMBER(N4),N4=TGT_MAX+1)</formula>
    </cfRule>
  </conditionalFormatting>
  <dataValidations count="1">
    <dataValidation sqref="J4:J62 P4:P62" showDropDown="0" showInputMessage="0" showErrorMessage="0" allowBlank="1" type="list">
      <formula1>"未確認,着手済,策定済,計画なし"</formula1>
    </dataValidation>
  </dataValidations>
  <hyperlinks>
    <hyperlink xmlns:r="http://schemas.openxmlformats.org/officeDocument/2006/relationships" ref="K4" r:id="rId1"/>
    <hyperlink xmlns:r="http://schemas.openxmlformats.org/officeDocument/2006/relationships" ref="Q4" r:id="rId2"/>
    <hyperlink xmlns:r="http://schemas.openxmlformats.org/officeDocument/2006/relationships" ref="K5" r:id="rId3"/>
    <hyperlink xmlns:r="http://schemas.openxmlformats.org/officeDocument/2006/relationships" ref="Q5" r:id="rId4"/>
    <hyperlink xmlns:r="http://schemas.openxmlformats.org/officeDocument/2006/relationships" ref="K6" r:id="rId5"/>
    <hyperlink xmlns:r="http://schemas.openxmlformats.org/officeDocument/2006/relationships" ref="Q6" r:id="rId6"/>
    <hyperlink xmlns:r="http://schemas.openxmlformats.org/officeDocument/2006/relationships" ref="K7" r:id="rId7"/>
    <hyperlink xmlns:r="http://schemas.openxmlformats.org/officeDocument/2006/relationships" ref="Q7" r:id="rId8"/>
    <hyperlink ref="U7" location="'営業メモ'!C21" display="→メモ"/>
    <hyperlink xmlns:r="http://schemas.openxmlformats.org/officeDocument/2006/relationships" ref="K8" r:id="rId9"/>
    <hyperlink xmlns:r="http://schemas.openxmlformats.org/officeDocument/2006/relationships" ref="Q8" r:id="rId10"/>
    <hyperlink xmlns:r="http://schemas.openxmlformats.org/officeDocument/2006/relationships" ref="K9" r:id="rId11"/>
    <hyperlink xmlns:r="http://schemas.openxmlformats.org/officeDocument/2006/relationships" ref="Q9" r:id="rId12"/>
    <hyperlink ref="U9" location="'営業メモ'!C24" display="→メモ"/>
    <hyperlink xmlns:r="http://schemas.openxmlformats.org/officeDocument/2006/relationships" ref="K10" r:id="rId13"/>
    <hyperlink xmlns:r="http://schemas.openxmlformats.org/officeDocument/2006/relationships" ref="Q10" r:id="rId14"/>
    <hyperlink xmlns:r="http://schemas.openxmlformats.org/officeDocument/2006/relationships" ref="Q11" r:id="rId15"/>
    <hyperlink ref="U11" location="'営業メモ'!C25" display="→メモ"/>
    <hyperlink xmlns:r="http://schemas.openxmlformats.org/officeDocument/2006/relationships" ref="K12" r:id="rId16"/>
    <hyperlink xmlns:r="http://schemas.openxmlformats.org/officeDocument/2006/relationships" ref="Q12" r:id="rId17"/>
    <hyperlink xmlns:r="http://schemas.openxmlformats.org/officeDocument/2006/relationships" ref="K13" r:id="rId18"/>
    <hyperlink xmlns:r="http://schemas.openxmlformats.org/officeDocument/2006/relationships" ref="K14" r:id="rId19"/>
    <hyperlink xmlns:r="http://schemas.openxmlformats.org/officeDocument/2006/relationships" ref="Q14" r:id="rId20"/>
    <hyperlink xmlns:r="http://schemas.openxmlformats.org/officeDocument/2006/relationships" ref="K15" r:id="rId21"/>
    <hyperlink xmlns:r="http://schemas.openxmlformats.org/officeDocument/2006/relationships" ref="Q15" r:id="rId22"/>
    <hyperlink xmlns:r="http://schemas.openxmlformats.org/officeDocument/2006/relationships" ref="K16" r:id="rId23"/>
    <hyperlink xmlns:r="http://schemas.openxmlformats.org/officeDocument/2006/relationships" ref="K19" r:id="rId24"/>
    <hyperlink ref="U19" location="'営業メモ'!C26" display="→メモ"/>
    <hyperlink xmlns:r="http://schemas.openxmlformats.org/officeDocument/2006/relationships" ref="K20" r:id="rId25"/>
    <hyperlink xmlns:r="http://schemas.openxmlformats.org/officeDocument/2006/relationships" ref="K26" r:id="rId26"/>
    <hyperlink xmlns:r="http://schemas.openxmlformats.org/officeDocument/2006/relationships" ref="Q26" r:id="rId27"/>
    <hyperlink xmlns:r="http://schemas.openxmlformats.org/officeDocument/2006/relationships" ref="K27" r:id="rId28"/>
    <hyperlink xmlns:r="http://schemas.openxmlformats.org/officeDocument/2006/relationships" ref="K31" r:id="rId29"/>
    <hyperlink xmlns:r="http://schemas.openxmlformats.org/officeDocument/2006/relationships" ref="K32" r:id="rId30"/>
    <hyperlink xmlns:r="http://schemas.openxmlformats.org/officeDocument/2006/relationships" ref="K33" r:id="rId31"/>
    <hyperlink xmlns:r="http://schemas.openxmlformats.org/officeDocument/2006/relationships" ref="K37" r:id="rId32"/>
    <hyperlink xmlns:r="http://schemas.openxmlformats.org/officeDocument/2006/relationships" ref="K38" r:id="rId33"/>
    <hyperlink xmlns:r="http://schemas.openxmlformats.org/officeDocument/2006/relationships" ref="Q38" r:id="rId34"/>
    <hyperlink xmlns:r="http://schemas.openxmlformats.org/officeDocument/2006/relationships" ref="K39" r:id="rId35"/>
    <hyperlink xmlns:r="http://schemas.openxmlformats.org/officeDocument/2006/relationships" ref="K40" r:id="rId36"/>
    <hyperlink xmlns:r="http://schemas.openxmlformats.org/officeDocument/2006/relationships" ref="K41" r:id="rId37"/>
    <hyperlink xmlns:r="http://schemas.openxmlformats.org/officeDocument/2006/relationships" ref="K42" r:id="rId38"/>
    <hyperlink xmlns:r="http://schemas.openxmlformats.org/officeDocument/2006/relationships" ref="Q42" r:id="rId39"/>
    <hyperlink xmlns:r="http://schemas.openxmlformats.org/officeDocument/2006/relationships" ref="K43" r:id="rId40"/>
    <hyperlink xmlns:r="http://schemas.openxmlformats.org/officeDocument/2006/relationships" ref="K44" r:id="rId41"/>
    <hyperlink xmlns:r="http://schemas.openxmlformats.org/officeDocument/2006/relationships" ref="K45" r:id="rId42"/>
    <hyperlink ref="U45" location="'営業メモ'!C22" display="→メモ"/>
    <hyperlink xmlns:r="http://schemas.openxmlformats.org/officeDocument/2006/relationships" ref="K46" r:id="rId43"/>
    <hyperlink xmlns:r="http://schemas.openxmlformats.org/officeDocument/2006/relationships" ref="K47" r:id="rId44"/>
    <hyperlink xmlns:r="http://schemas.openxmlformats.org/officeDocument/2006/relationships" ref="K48" r:id="rId45"/>
    <hyperlink xmlns:r="http://schemas.openxmlformats.org/officeDocument/2006/relationships" ref="K49" r:id="rId46"/>
    <hyperlink xmlns:r="http://schemas.openxmlformats.org/officeDocument/2006/relationships" ref="K50" r:id="rId47"/>
    <hyperlink xmlns:r="http://schemas.openxmlformats.org/officeDocument/2006/relationships" ref="K51" r:id="rId48"/>
    <hyperlink ref="U51" location="'営業メモ'!C27" display="→メモ"/>
    <hyperlink xmlns:r="http://schemas.openxmlformats.org/officeDocument/2006/relationships" ref="K52" r:id="rId49"/>
    <hyperlink xmlns:r="http://schemas.openxmlformats.org/officeDocument/2006/relationships" ref="K53" r:id="rId50"/>
    <hyperlink xmlns:r="http://schemas.openxmlformats.org/officeDocument/2006/relationships" ref="Q53" r:id="rId51"/>
    <hyperlink ref="U53" location="'営業メモ'!C23" display="→メモ"/>
    <hyperlink xmlns:r="http://schemas.openxmlformats.org/officeDocument/2006/relationships" ref="K54" r:id="rId52"/>
    <hyperlink ref="U54" location="'営業メモ'!C23" display="→メモ"/>
    <hyperlink xmlns:r="http://schemas.openxmlformats.org/officeDocument/2006/relationships" ref="K55" r:id="rId53"/>
    <hyperlink ref="U55" location="'営業メモ'!C23" display="→メモ"/>
    <hyperlink xmlns:r="http://schemas.openxmlformats.org/officeDocument/2006/relationships" ref="K56" r:id="rId54"/>
    <hyperlink ref="U56" location="'営業メモ'!C23" display="→メモ"/>
    <hyperlink xmlns:r="http://schemas.openxmlformats.org/officeDocument/2006/relationships" ref="K57" r:id="rId55"/>
    <hyperlink ref="U57" location="'営業メモ'!C23" display="→メモ"/>
    <hyperlink xmlns:r="http://schemas.openxmlformats.org/officeDocument/2006/relationships" ref="K58" r:id="rId56"/>
    <hyperlink ref="U58" location="'営業メモ'!C23" display="→メモ"/>
    <hyperlink xmlns:r="http://schemas.openxmlformats.org/officeDocument/2006/relationships" ref="K59" r:id="rId57"/>
    <hyperlink ref="U59" location="'営業メモ'!C23" display="→メモ"/>
    <hyperlink xmlns:r="http://schemas.openxmlformats.org/officeDocument/2006/relationships" ref="K60" r:id="rId58"/>
    <hyperlink ref="U60" location="'営業メモ'!C23" display="→メモ"/>
    <hyperlink xmlns:r="http://schemas.openxmlformats.org/officeDocument/2006/relationships" ref="K61" r:id="rId59"/>
    <hyperlink xmlns:r="http://schemas.openxmlformats.org/officeDocument/2006/relationships" ref="K62" r:id="rId60"/>
    <hyperlink ref="U62" location="'営業メモ'!C23" display="→メモ"/>
  </hyperlinks>
  <pageMargins left="0.75" right="0.75" top="1" bottom="1" header="0.5" footer="0.5"/>
  <drawing xmlns:r="http://schemas.openxmlformats.org/officeDocument/2006/relationships" r:id="rId61"/>
</worksheet>
</file>

<file path=xl/worksheets/sheet8.xml><?xml version="1.0" encoding="utf-8"?>
<worksheet xmlns="http://schemas.openxmlformats.org/spreadsheetml/2006/main">
  <sheetPr>
    <outlinePr summaryBelow="1" summaryRight="1"/>
    <pageSetUpPr/>
  </sheetPr>
  <dimension ref="A1:V47"/>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16" customWidth="1" min="3" max="3"/>
    <col width="7" customWidth="1" min="4" max="4"/>
    <col width="7" customWidth="1" min="5" max="5"/>
    <col width="30" customWidth="1" min="6" max="6"/>
    <col width="15" customWidth="1" min="7" max="7"/>
    <col width="9" customWidth="1" min="8" max="8"/>
    <col width="8" customWidth="1" min="9" max="9"/>
    <col width="9" customWidth="1" min="10" max="10"/>
    <col width="34" customWidth="1" min="11" max="11"/>
    <col width="30" customWidth="1" min="12" max="12"/>
    <col width="15" customWidth="1" min="13" max="13"/>
    <col width="9" customWidth="1" min="14" max="14"/>
    <col width="8" customWidth="1" min="15" max="15"/>
    <col width="9" customWidth="1" min="16" max="16"/>
    <col width="34" customWidth="1" min="17" max="17"/>
    <col width="55" customWidth="1" min="18" max="18"/>
    <col width="14" customWidth="1" min="19" max="19"/>
    <col width="24" customWidth="1" min="20" max="20"/>
    <col width="10" customWidth="1" min="21" max="21"/>
    <col width="13" customWidth="1" min="22" max="22"/>
  </cols>
  <sheetData>
    <row r="1">
      <c r="A1" s="1" t="inlineStr">
        <is>
          <t>茨城県　地域公共交通計画・環境基本計画の終期一覧（2026年9月30日時点の調査）</t>
        </is>
      </c>
    </row>
    <row r="2">
      <c r="A2" s="10">
        <f>"営業判定の対象：終期 R"&amp;TGT_MIN&amp;"〜R"&amp;TGT_MAX&amp;"年度 →◎（着手済は△、期間不明は？）。終期セルの色：緑＝対象年度／橙＝その翌年度（次の候補）。対象年度は「集計・設定」シートのC4・C5のプルダウンで切替。"</f>
        <v/>
      </c>
    </row>
    <row r="3" ht="32" customHeight="1">
      <c r="A3" s="11" t="inlineStr">
        <is>
          <t>No</t>
        </is>
      </c>
      <c r="B3" s="11" t="inlineStr">
        <is>
          <t>市町村</t>
        </is>
      </c>
      <c r="C3" s="11" t="inlineStr">
        <is>
          <t>営業判定</t>
        </is>
      </c>
      <c r="D3" s="11" t="inlineStr">
        <is>
          <t>交通判定</t>
        </is>
      </c>
      <c r="E3" s="11" t="inlineStr">
        <is>
          <t>環境判定</t>
        </is>
      </c>
      <c r="F3" s="11" t="inlineStr">
        <is>
          <t>地域公共交通計画</t>
        </is>
      </c>
      <c r="G3" s="11" t="inlineStr">
        <is>
          <t>交通 計画期間</t>
        </is>
      </c>
      <c r="H3" s="11" t="inlineStr">
        <is>
          <t>交通 終期(令和年度)</t>
        </is>
      </c>
      <c r="I3" s="11" t="inlineStr">
        <is>
          <t>交通 確度</t>
        </is>
      </c>
      <c r="J3" s="11" t="inlineStr">
        <is>
          <t>交通 改定状況</t>
        </is>
      </c>
      <c r="K3" s="11" t="inlineStr">
        <is>
          <t>交通 計画リンク（エビデンス）</t>
        </is>
      </c>
      <c r="L3" s="11" t="inlineStr">
        <is>
          <t>環境基本計画</t>
        </is>
      </c>
      <c r="M3" s="11" t="inlineStr">
        <is>
          <t>環境 計画期間</t>
        </is>
      </c>
      <c r="N3" s="11" t="inlineStr">
        <is>
          <t>環境 終期(令和年度)</t>
        </is>
      </c>
      <c r="O3" s="11" t="inlineStr">
        <is>
          <t>環境 確度</t>
        </is>
      </c>
      <c r="P3" s="11" t="inlineStr">
        <is>
          <t>環境 改定状況</t>
        </is>
      </c>
      <c r="Q3" s="11" t="inlineStr">
        <is>
          <t>環境 計画リンク（エビデンス）</t>
        </is>
      </c>
      <c r="R3" s="11" t="inlineStr">
        <is>
          <t>注釈（改定作業の状況など）</t>
        </is>
      </c>
      <c r="S3" s="11" t="inlineStr">
        <is>
          <t>調査状況</t>
        </is>
      </c>
      <c r="T3" s="11" t="inlineStr">
        <is>
          <t>国交省一覧(R8.5末)</t>
        </is>
      </c>
      <c r="U3" s="11" t="inlineStr">
        <is>
          <t>営業メモ</t>
        </is>
      </c>
      <c r="V3" s="12" t="inlineStr">
        <is>
          <t>位置図</t>
        </is>
      </c>
    </row>
    <row r="4" ht="82" customHeight="1">
      <c r="A4" s="13" t="n">
        <v>1</v>
      </c>
      <c r="B4" s="13" t="inlineStr">
        <is>
          <t>水戸市</t>
        </is>
      </c>
      <c r="C4" s="14">
        <f>IF(OR(D4="◎",E4="◎"),"◎ 営業",IF(OR(D4="△",E4="△"),"△ 着手済・要確認",IF(OR(D4="？",E4="？"),"？ 期間要確認","✕ 対象外")))</f>
        <v/>
      </c>
      <c r="D4" s="15">
        <f>IF(J4="計画なし","－",IF(J4="策定済","✕",IF(H4="","？",IF(AND(H4&gt;=TGT_MIN,H4&lt;=TGT_MAX),IF(J4="着手済","△","◎"),"✕"))))</f>
        <v/>
      </c>
      <c r="E4" s="15">
        <f>IF(P4="計画なし","－",IF(P4="策定済","✕",IF(N4="","？",IF(AND(N4&gt;=TGT_MIN,N4&lt;=TGT_MAX),IF(P4="着手済","△","◎"),"✕"))))</f>
        <v/>
      </c>
      <c r="F4" s="13" t="inlineStr">
        <is>
          <t>水戸市地域公共交通計画</t>
        </is>
      </c>
      <c r="G4" s="13" t="inlineStr">
        <is>
          <t>R6〜R10</t>
        </is>
      </c>
      <c r="H4" s="15" t="n">
        <v>10</v>
      </c>
      <c r="I4" s="15" t="inlineStr">
        <is>
          <t>確認済</t>
        </is>
      </c>
      <c r="J4" s="15" t="inlineStr">
        <is>
          <t>未確認</t>
        </is>
      </c>
      <c r="K4" s="16" t="inlineStr">
        <is>
          <t>https://www.city.mito.lg.jp/page/117784.html</t>
        </is>
      </c>
      <c r="L4" s="13" t="inlineStr">
        <is>
          <t>水戸市環境基本計画（第3次）</t>
        </is>
      </c>
      <c r="M4" s="13" t="inlineStr">
        <is>
          <t>R7〜R16（推定）</t>
        </is>
      </c>
      <c r="N4" s="18" t="n">
        <v>16</v>
      </c>
      <c r="O4" s="15" t="inlineStr">
        <is>
          <t>推定</t>
        </is>
      </c>
      <c r="P4" s="15" t="inlineStr">
        <is>
          <t>未確認</t>
        </is>
      </c>
      <c r="Q4" s="16" t="inlineStr">
        <is>
          <t>https://www.city.mito.lg.jp/page/3982.html</t>
        </is>
      </c>
      <c r="R4" s="13" t="inlineStr">
        <is>
          <t>交通計画本文PDF: https://www.city.mito.lg.jp/uploaded/attachment/51687.pdf（素案パブコメ結果 https://www.city.mito.lg.jp/page/93836.html）。環境基本計画第3次は2024年12月策定との検索結果あり、期間は未確認（10年と推定）。次期計画作業は未確認。</t>
        </is>
      </c>
      <c r="S4" s="17" t="inlineStr">
        <is>
          <t>調査済</t>
        </is>
      </c>
      <c r="T4" s="13" t="inlineStr">
        <is>
          <t>掲載</t>
        </is>
      </c>
    </row>
    <row r="5" ht="108" customHeight="1">
      <c r="A5" s="13" t="n">
        <v>2</v>
      </c>
      <c r="B5" s="13" t="inlineStr">
        <is>
          <t>日立市</t>
        </is>
      </c>
      <c r="C5" s="14">
        <f>IF(OR(D5="◎",E5="◎"),"◎ 営業",IF(OR(D5="△",E5="△"),"△ 着手済・要確認",IF(OR(D5="？",E5="？"),"？ 期間要確認","✕ 対象外")))</f>
        <v/>
      </c>
      <c r="D5" s="15">
        <f>IF(J5="計画なし","－",IF(J5="策定済","✕",IF(H5="","？",IF(AND(H5&gt;=TGT_MIN,H5&lt;=TGT_MAX),IF(J5="着手済","△","◎"),"✕"))))</f>
        <v/>
      </c>
      <c r="E5" s="15">
        <f>IF(P5="計画なし","－",IF(P5="策定済","✕",IF(N5="","？",IF(AND(N5&gt;=TGT_MIN,N5&lt;=TGT_MAX),IF(P5="着手済","△","◎"),"✕"))))</f>
        <v/>
      </c>
      <c r="F5" s="13" t="inlineStr">
        <is>
          <t>日立市地域公共交通計画</t>
        </is>
      </c>
      <c r="G5" s="13" t="inlineStr">
        <is>
          <t>R6〜R10</t>
        </is>
      </c>
      <c r="H5" s="15" t="n">
        <v>10</v>
      </c>
      <c r="I5" s="15" t="inlineStr">
        <is>
          <t>確認済</t>
        </is>
      </c>
      <c r="J5" s="15" t="inlineStr">
        <is>
          <t>未確認</t>
        </is>
      </c>
      <c r="K5" s="16" t="inlineStr">
        <is>
          <t>https://www.city.hitachi.lg.jp/machizukuri_kankyo/kotsu_doro/1002832/1012175.html</t>
        </is>
      </c>
      <c r="L5" s="13" t="inlineStr">
        <is>
          <t>第4次日立市環境基本計画</t>
        </is>
      </c>
      <c r="M5" s="13" t="inlineStr">
        <is>
          <t>R5〜R12</t>
        </is>
      </c>
      <c r="N5" s="15" t="n">
        <v>12</v>
      </c>
      <c r="O5" s="15" t="inlineStr">
        <is>
          <t>確認済</t>
        </is>
      </c>
      <c r="P5" s="15" t="inlineStr">
        <is>
          <t>未確認</t>
        </is>
      </c>
      <c r="Q5" s="16" t="inlineStr">
        <is>
          <t>https://www.city.hitachi.lg.jp/_res/projects/default_project/_page_/001/011/987/keikakuhonpen.pdf</t>
        </is>
      </c>
      <c r="R5" s="13" t="inlineStr">
        <is>
          <t>交通計画PDF: https://www.city.hitachi.lg.jp/_res/projects/default_project/_page_/001/012/175/hitachikotukeikaku.pdf 。日立製作所と2035年公共交通グランドデザインを策定（https://www.city.hitachi.lg.jp/machizukuri_kankyo/kotsu_doro/1002832/1014747.html）。次期計画作業は未確認。</t>
        </is>
      </c>
      <c r="S5" s="17" t="inlineStr">
        <is>
          <t>調査済</t>
        </is>
      </c>
      <c r="T5" s="13" t="inlineStr">
        <is>
          <t>掲載</t>
        </is>
      </c>
    </row>
    <row r="6" ht="82" customHeight="1">
      <c r="A6" s="13" t="n">
        <v>3</v>
      </c>
      <c r="B6" s="13" t="inlineStr">
        <is>
          <t>土浦市</t>
        </is>
      </c>
      <c r="C6" s="14">
        <f>IF(OR(D6="◎",E6="◎"),"◎ 営業",IF(OR(D6="△",E6="△"),"△ 着手済・要確認",IF(OR(D6="？",E6="？"),"？ 期間要確認","✕ 対象外")))</f>
        <v/>
      </c>
      <c r="D6" s="15">
        <f>IF(J6="計画なし","－",IF(J6="策定済","✕",IF(H6="","？",IF(AND(H6&gt;=TGT_MIN,H6&lt;=TGT_MAX),IF(J6="着手済","△","◎"),"✕"))))</f>
        <v/>
      </c>
      <c r="E6" s="15">
        <f>IF(P6="計画なし","－",IF(P6="策定済","✕",IF(N6="","？",IF(AND(N6&gt;=TGT_MIN,N6&lt;=TGT_MAX),IF(P6="着手済","△","◎"),"✕"))))</f>
        <v/>
      </c>
      <c r="F6" s="13" t="inlineStr">
        <is>
          <t>土浦市地域公共交通計画</t>
        </is>
      </c>
      <c r="G6" s="13" t="inlineStr">
        <is>
          <t>R4〜R8</t>
        </is>
      </c>
      <c r="H6" s="18" t="n">
        <v>8</v>
      </c>
      <c r="I6" s="15" t="inlineStr">
        <is>
          <t>推定</t>
        </is>
      </c>
      <c r="J6" s="15" t="inlineStr">
        <is>
          <t>未確認</t>
        </is>
      </c>
      <c r="K6" s="16" t="inlineStr">
        <is>
          <t>https://www.city.tsuchiura.lg.jp/page/page009677.html</t>
        </is>
      </c>
      <c r="L6" s="13" t="inlineStr">
        <is>
          <t>第三期土浦市環境基本計画</t>
        </is>
      </c>
      <c r="M6" s="13" t="inlineStr">
        <is>
          <t>R4〜R13</t>
        </is>
      </c>
      <c r="N6" s="15" t="n">
        <v>13</v>
      </c>
      <c r="O6" s="15" t="inlineStr">
        <is>
          <t>確認済</t>
        </is>
      </c>
      <c r="P6" s="15" t="inlineStr">
        <is>
          <t>未確認</t>
        </is>
      </c>
      <c r="Q6" s="16" t="inlineStr">
        <is>
          <t>https://www.city.tsuchiura.lg.jp/shisei/shinokeikaku/kankyo-kotsu-machizukuri/page017189.html</t>
        </is>
      </c>
      <c r="R6" s="13" t="inlineStr">
        <is>
          <t>交通計画はR4年3月策定（網形成計画の後継）。期間R4〜R8は5年と推定（検索要約で示唆されたが原文未確認）。R8終了なら次期計画作業が今年度進行中の可能性大だが、検索上限到達のため未確認。要確認。</t>
        </is>
      </c>
      <c r="S6" s="17" t="inlineStr">
        <is>
          <t>調査済</t>
        </is>
      </c>
      <c r="T6" s="13" t="inlineStr">
        <is>
          <t>掲載</t>
        </is>
      </c>
    </row>
    <row r="7" ht="121" customHeight="1">
      <c r="A7" s="13" t="n">
        <v>4</v>
      </c>
      <c r="B7" s="13" t="inlineStr">
        <is>
          <t>古河市</t>
        </is>
      </c>
      <c r="C7" s="14">
        <f>IF(OR(D7="◎",E7="◎"),"◎ 営業",IF(OR(D7="△",E7="△"),"△ 着手済・要確認",IF(OR(D7="？",E7="？"),"？ 期間要確認","✕ 対象外")))</f>
        <v/>
      </c>
      <c r="D7" s="15">
        <f>IF(J7="計画なし","－",IF(J7="策定済","✕",IF(H7="","？",IF(AND(H7&gt;=TGT_MIN,H7&lt;=TGT_MAX),IF(J7="着手済","△","◎"),"✕"))))</f>
        <v/>
      </c>
      <c r="E7" s="15">
        <f>IF(P7="計画なし","－",IF(P7="策定済","✕",IF(N7="","？",IF(AND(N7&gt;=TGT_MIN,N7&lt;=TGT_MAX),IF(P7="着手済","△","◎"),"✕"))))</f>
        <v/>
      </c>
      <c r="F7" s="13" t="inlineStr">
        <is>
          <t>古河市地域公共交通計画</t>
        </is>
      </c>
      <c r="G7" s="13" t="inlineStr">
        <is>
          <t>R6〜R10</t>
        </is>
      </c>
      <c r="H7" s="15" t="n">
        <v>10</v>
      </c>
      <c r="I7" s="15" t="inlineStr">
        <is>
          <t>確認済</t>
        </is>
      </c>
      <c r="J7" s="15" t="inlineStr">
        <is>
          <t>未確認</t>
        </is>
      </c>
      <c r="K7" s="16" t="inlineStr">
        <is>
          <t>https://www.city.ibaraki-koga.lg.jp/material/files/group/80/kogasikoukyoukoutuukeikaku2.pdf</t>
        </is>
      </c>
      <c r="L7" s="13" t="inlineStr">
        <is>
          <t>第2次古河市環境基本計画</t>
        </is>
      </c>
      <c r="M7" s="13" t="inlineStr">
        <is>
          <t>R4〜R13</t>
        </is>
      </c>
      <c r="N7" s="15" t="n">
        <v>13</v>
      </c>
      <c r="O7" s="15" t="inlineStr">
        <is>
          <t>確認済</t>
        </is>
      </c>
      <c r="P7" s="15" t="inlineStr">
        <is>
          <t>未確認</t>
        </is>
      </c>
      <c r="Q7" s="16" t="inlineStr">
        <is>
          <t>https://www.city.ibaraki-koga.lg.jp/material/files/group/21/kankyoukeikakuhyousi.pdf</t>
        </is>
      </c>
      <c r="R7" s="13" t="inlineStr">
        <is>
          <t>交通計画はR6.3策定・R7.2変更（概要版 https://www.city.ibaraki-koga.lg.jp/material/files/group/80/kogasitiikikoukyoukoutuukeikakugaiyou.pdf）。環境基本計画はR4〜R13の10年（第1次はH23〜R3）。R7実績報告 https://www.city.ibaraki-koga.lg.jp/material/files/group/21/R7_jisseki.pdf。いずれもR9終了ではない。次期計画作業は見当たらず。</t>
        </is>
      </c>
      <c r="S7" s="17" t="inlineStr">
        <is>
          <t>調査済</t>
        </is>
      </c>
      <c r="T7" s="13" t="inlineStr">
        <is>
          <t>掲載</t>
        </is>
      </c>
    </row>
    <row r="8" ht="66" customHeight="1">
      <c r="A8" s="13" t="n">
        <v>5</v>
      </c>
      <c r="B8" s="13" t="inlineStr">
        <is>
          <t>石岡市</t>
        </is>
      </c>
      <c r="C8" s="14">
        <f>IF(OR(D8="◎",E8="◎"),"◎ 営業",IF(OR(D8="△",E8="△"),"△ 着手済・要確認",IF(OR(D8="？",E8="？"),"？ 期間要確認","✕ 対象外")))</f>
        <v/>
      </c>
      <c r="D8" s="15">
        <f>IF(J8="計画なし","－",IF(J8="策定済","✕",IF(H8="","？",IF(AND(H8&gt;=TGT_MIN,H8&lt;=TGT_MAX),IF(J8="着手済","△","◎"),"✕"))))</f>
        <v/>
      </c>
      <c r="E8" s="15">
        <f>IF(P8="計画なし","－",IF(P8="策定済","✕",IF(N8="","？",IF(AND(N8&gt;=TGT_MIN,N8&lt;=TGT_MAX),IF(P8="着手済","△","◎"),"✕"))))</f>
        <v/>
      </c>
      <c r="F8" s="13" t="inlineStr">
        <is>
          <t>石岡市地域公共交通計画</t>
        </is>
      </c>
      <c r="G8" s="13" t="inlineStr">
        <is>
          <t>R6〜R10</t>
        </is>
      </c>
      <c r="H8" s="15" t="n">
        <v>10</v>
      </c>
      <c r="I8" s="15" t="inlineStr">
        <is>
          <t>確認済</t>
        </is>
      </c>
      <c r="J8" s="15" t="inlineStr">
        <is>
          <t>未確認</t>
        </is>
      </c>
      <c r="K8" s="16" t="inlineStr">
        <is>
          <t>https://www.city.ishioka.lg.jp/data/doc/1712650110_doc_103_0.pdf</t>
        </is>
      </c>
      <c r="L8" s="13" t="inlineStr">
        <is>
          <t>石岡市環境基本計画（いしおかスタイル）</t>
        </is>
      </c>
      <c r="M8" s="13" t="inlineStr">
        <is>
          <t>R4〜R13</t>
        </is>
      </c>
      <c r="N8" s="15" t="n">
        <v>13</v>
      </c>
      <c r="O8" s="15" t="inlineStr">
        <is>
          <t>確認済</t>
        </is>
      </c>
      <c r="P8" s="15" t="inlineStr">
        <is>
          <t>未確認</t>
        </is>
      </c>
      <c r="Q8" s="16" t="inlineStr">
        <is>
          <t>https://www.city.ishioka.lg.jp/data/doc/1749196597_doc_45_0.pdf</t>
        </is>
      </c>
      <c r="R8" s="13" t="inlineStr">
        <is>
          <t>交通計画は網形成計画(H31.3策定,〜R5)の後継でR6〜R10。環境基本計画はR4〜R13の10年（前計画H25.3）。URLは検索結果上位の市PDFで、どのファイルが計画本体かは要確認。R9終了ではない。</t>
        </is>
      </c>
      <c r="S8" s="17" t="inlineStr">
        <is>
          <t>調査済</t>
        </is>
      </c>
      <c r="T8" s="13" t="inlineStr">
        <is>
          <t>掲載</t>
        </is>
      </c>
    </row>
    <row r="9" ht="316" customHeight="1">
      <c r="A9" s="13" t="n">
        <v>6</v>
      </c>
      <c r="B9" s="13" t="inlineStr">
        <is>
          <t>結城市</t>
        </is>
      </c>
      <c r="C9" s="14">
        <f>IF(OR(D9="◎",E9="◎"),"◎ 営業",IF(OR(D9="△",E9="△"),"△ 着手済・要確認",IF(OR(D9="？",E9="？"),"？ 期間要確認","✕ 対象外")))</f>
        <v/>
      </c>
      <c r="D9" s="15">
        <f>IF(J9="計画なし","－",IF(J9="策定済","✕",IF(H9="","？",IF(AND(H9&gt;=TGT_MIN,H9&lt;=TGT_MAX),IF(J9="着手済","△","◎"),"✕"))))</f>
        <v/>
      </c>
      <c r="E9" s="15">
        <f>IF(P9="計画なし","－",IF(P9="策定済","✕",IF(N9="","？",IF(AND(N9&gt;=TGT_MIN,N9&lt;=TGT_MAX),IF(P9="着手済","△","◎"),"✕"))))</f>
        <v/>
      </c>
      <c r="F9" s="13" t="inlineStr">
        <is>
          <t>結城市地域公共交通計画</t>
        </is>
      </c>
      <c r="G9" s="13" t="inlineStr">
        <is>
          <t>R4〜R8</t>
        </is>
      </c>
      <c r="H9" s="15" t="n">
        <v>8</v>
      </c>
      <c r="I9" s="15" t="inlineStr">
        <is>
          <t>確認済</t>
        </is>
      </c>
      <c r="J9" s="15" t="inlineStr">
        <is>
          <t>着手済</t>
        </is>
      </c>
      <c r="K9" s="16" t="inlineStr">
        <is>
          <t>https://www.city.yuki.lg.jp/shisei/keikaku/keikaku-gaiyou/page007919.html</t>
        </is>
      </c>
      <c r="L9" s="13" t="inlineStr">
        <is>
          <t>第2次結城市環境基本計画</t>
        </is>
      </c>
      <c r="M9" s="13" t="inlineStr">
        <is>
          <t>R3〜R12</t>
        </is>
      </c>
      <c r="N9" s="15" t="n">
        <v>12</v>
      </c>
      <c r="O9" s="15" t="inlineStr">
        <is>
          <t>確認済</t>
        </is>
      </c>
      <c r="P9" s="15" t="inlineStr">
        <is>
          <t>未確認</t>
        </is>
      </c>
      <c r="Q9" s="16" t="inlineStr">
        <is>
          <t>https://www.city.yuki.lg.jp/shisei/publiccomment/r02/page006785.html</t>
        </is>
      </c>
      <c r="R9" s="13" t="inlineStr">
        <is>
          <t>検索（計7回）で結城市の交通計画・環境基本計画とも該当資料がヒットせず。県地域交通政策推進協議会の構成員（企画政策課）であることのみ確認（https://www.pref.ibaraki.jp/kikaku/kotsuseisaku/chiikikoutsu/documents/14_r4_1_kyougikai_houkoku.pdf）。環境基本計画の有無自体未確認、要直接確認。 環境：第2次はR3.4〜R13.3（R3〜R12年度）。e_urlは計画案パブコメ結果ページ（計画本体PDFのURLは検索に出ず）。第1次はH25.3〜R3.3。 【追加調査 2026-10】2026-10-02再調査：市単独の「結城市地域公共交通計画」（企画政策課、結城市地域公共交通会議）を市HPで確認。計画期間は令和4年度〜令和8年度の5年間（R3年度にパブコメ実施 https://www.city.yuki.lg.jp/shisei/publiccomment/r03/page007718.html）。次期：結城市地域公共交通会議（R7.7.22開催）の審議事項に「第2次結城市地域公共交通計画の策定について」あり（https://www.city.yuki.lg.jp/shisei/singikai/kikakuzaiseibu/kikakuseisakuka/page007005.html）→着手済。委託先・第2次計画のパブコメは検索で未確認。市内は無料巡回バス（7〜8ルート）・民間路線バス1路線・JR水戸線。 根拠: 計画期間は令和4年度から令和8年度までの5年間（市HP計画ページ・検索本文）</t>
        </is>
      </c>
      <c r="S9" s="17" t="inlineStr">
        <is>
          <t>調査済</t>
        </is>
      </c>
      <c r="T9" s="13" t="inlineStr">
        <is>
          <t>掲載</t>
        </is>
      </c>
    </row>
    <row r="10" ht="134" customHeight="1">
      <c r="A10" s="13" t="n">
        <v>7</v>
      </c>
      <c r="B10" s="13" t="inlineStr">
        <is>
          <t>龍ケ崎市</t>
        </is>
      </c>
      <c r="C10" s="14">
        <f>IF(OR(D10="◎",E10="◎"),"◎ 営業",IF(OR(D10="△",E10="△"),"△ 着手済・要確認",IF(OR(D10="？",E10="？"),"？ 期間要確認","✕ 対象外")))</f>
        <v/>
      </c>
      <c r="D10" s="15">
        <f>IF(J10="計画なし","－",IF(J10="策定済","✕",IF(H10="","？",IF(AND(H10&gt;=TGT_MIN,H10&lt;=TGT_MAX),IF(J10="着手済","△","◎"),"✕"))))</f>
        <v/>
      </c>
      <c r="E10" s="15">
        <f>IF(P10="計画なし","－",IF(P10="策定済","✕",IF(N10="","？",IF(AND(N10&gt;=TGT_MIN,N10&lt;=TGT_MAX),IF(P10="着手済","△","◎"),"✕"))))</f>
        <v/>
      </c>
      <c r="F10" s="13" t="inlineStr">
        <is>
          <t>龍ケ崎市地域公共交通計画</t>
        </is>
      </c>
      <c r="G10" s="13" t="inlineStr">
        <is>
          <t>R5〜R11</t>
        </is>
      </c>
      <c r="H10" s="15" t="n">
        <v>11</v>
      </c>
      <c r="I10" s="15" t="inlineStr">
        <is>
          <t>確認済</t>
        </is>
      </c>
      <c r="J10" s="15" t="inlineStr">
        <is>
          <t>未確認</t>
        </is>
      </c>
      <c r="K10" s="16" t="inlineStr">
        <is>
          <t>https://www.city.ryugasaki.ibaraki.jp/kurashi/seikatsu/kokyokotsu/keikaku/20220329131428914.files/01.pdf</t>
        </is>
      </c>
      <c r="L10" s="13" t="inlineStr">
        <is>
          <t>龍ケ崎市第2次環境基本計画</t>
        </is>
      </c>
      <c r="M10" s="13" t="inlineStr">
        <is>
          <t>H29〜R8</t>
        </is>
      </c>
      <c r="N10" s="15" t="n">
        <v>8</v>
      </c>
      <c r="O10" s="15" t="inlineStr">
        <is>
          <t>確認済</t>
        </is>
      </c>
      <c r="P10" s="15" t="inlineStr">
        <is>
          <t>着手済</t>
        </is>
      </c>
      <c r="Q10" s="16" t="inlineStr">
        <is>
          <t>https://www.city.ryugasaki.ibaraki.jp/kurashi/kankyo/kankyo/kankyohakusyo/r7-kakyohakusyo.files/R7kankyo-hakusyo.pdf</t>
        </is>
      </c>
      <c r="R10" s="13" t="inlineStr">
        <is>
          <t>【有望】第2次環境基本計画(2017〜2026年度)がR8年度末で満了のため『第3次環境基本計画』を策定する旨が市資料に記載（R7環境白書/環境審議会資料 https://www.city.ryugasaki.ibaraki.jp/shisei/johokokai/huzokukikanseido/huzokukikankaigiroku/fuzoku-kaigiroku/kankyou-shingi.files/R60927siryo.pdf）。策定支援業務プロポーザル公告は検索で未発見。交通計画はR5.4.1〜R12.3.31、別途利便増進計画あり。</t>
        </is>
      </c>
      <c r="S10" s="17" t="inlineStr">
        <is>
          <t>調査済</t>
        </is>
      </c>
      <c r="T10" s="13" t="inlineStr">
        <is>
          <t>掲載</t>
        </is>
      </c>
    </row>
    <row r="11" ht="381" customHeight="1">
      <c r="A11" s="13" t="n">
        <v>8</v>
      </c>
      <c r="B11" s="13" t="inlineStr">
        <is>
          <t>下妻市</t>
        </is>
      </c>
      <c r="C11" s="14">
        <f>IF(OR(D11="◎",E11="◎"),"◎ 営業",IF(OR(D11="△",E11="△"),"△ 着手済・要確認",IF(OR(D11="？",E11="？"),"？ 期間要確認","✕ 対象外")))</f>
        <v/>
      </c>
      <c r="D11" s="15">
        <f>IF(J11="計画なし","－",IF(J11="策定済","✕",IF(H11="","？",IF(AND(H11&gt;=TGT_MIN,H11&lt;=TGT_MAX),IF(J11="着手済","△","◎"),"✕"))))</f>
        <v/>
      </c>
      <c r="E11" s="15">
        <f>IF(P11="計画なし","－",IF(P11="策定済","✕",IF(N11="","？",IF(AND(N11&gt;=TGT_MIN,N11&lt;=TGT_MAX),IF(P11="着手済","△","◎"),"✕"))))</f>
        <v/>
      </c>
      <c r="F11" s="13" t="inlineStr">
        <is>
          <t>下妻市地域公共交通網形成計画（現行計画不明）</t>
        </is>
      </c>
      <c r="G11" s="13" t="inlineStr">
        <is>
          <t>不明</t>
        </is>
      </c>
      <c r="H11" s="15" t="n"/>
      <c r="I11" s="15" t="inlineStr">
        <is>
          <t>不明</t>
        </is>
      </c>
      <c r="J11" s="15" t="inlineStr">
        <is>
          <t>未確認</t>
        </is>
      </c>
      <c r="K11" s="13" t="n"/>
      <c r="L11" s="13" t="inlineStr">
        <is>
          <t>第2次下妻市環境基本計画（地球温暖化対策実行計画〔事務事業編・区域施策編〕を包含）</t>
        </is>
      </c>
      <c r="M11" s="13" t="inlineStr">
        <is>
          <t>不明</t>
        </is>
      </c>
      <c r="N11" s="15" t="n"/>
      <c r="O11" s="15" t="inlineStr">
        <is>
          <t>不明</t>
        </is>
      </c>
      <c r="P11" s="15" t="inlineStr">
        <is>
          <t>未確認</t>
        </is>
      </c>
      <c r="Q11" s="13" t="n"/>
      <c r="R11" s="13" t="inlineStr">
        <is>
          <t>H28.3に網形成計画を策定した記録あり（関東運輸局資料 https://wwwtb.mlit.go.jp/kanto/content/000164544.pdf）。下妻市地域公共交通活性化協議会あり。後継の地域公共交通計画の期間は未確認。環境基本条例(H24.9制定, https://www.cas.go.jp/jp/seisaku/gmpp/pdf/activities/ordinances/cases/235.pdf)に計画規定はあるが計画本体・期間は検索で未発見。 環境：第2次下妻市環境基本計画（温暖化対策実行計画を包含）の存在のみ確認、期間・本体URLは検索で確認できず。関連：下妻市環境アクションプラン https://www.city.shimotsuma.lg.jp/kurashi-tetsuzuki/kankyo/page003292.html 【追加調査 2026-10】【2026-10-02 task3再調査】市サイト内検索で「第2次下妻市環境基本計画【地球温暖化対策実行計画（事務事業編）（区域施策編）】」の掲載を確認（基本目標3つ「快適な住環境づくり」「緑と清流のまちづくり」「循環型のまちづくり」・基本施策16）。計画期間・本体URLは検索結果で確認できず（H29年度改定とする要約が1回出たのみで根拠不十分）。次期計画の策定委託・パブコメ等も検索で見つからず。市サイトはWebFetch不可（egress blocked）。関連：環境アクションプラン https://www.city.shimotsuma.lg.jp/kurashi-tetsuzuki/kankyo/page003292.html 、環境基本条例 https://www.city.shimotsuma.lg.jp/reiki_int/reiki_honbun/e010RG00000943.html 、再エネ導入計画 https://www.city.shimotsuma.lg.jp/page/page005135.html</t>
        </is>
      </c>
      <c r="S11" s="17" t="inlineStr">
        <is>
          <t>調査済</t>
        </is>
      </c>
      <c r="T11" s="13" t="inlineStr">
        <is>
          <t>掲載</t>
        </is>
      </c>
    </row>
    <row r="12" ht="316" customHeight="1">
      <c r="A12" s="13" t="n">
        <v>9</v>
      </c>
      <c r="B12" s="13" t="inlineStr">
        <is>
          <t>常総市</t>
        </is>
      </c>
      <c r="C12" s="14">
        <f>IF(OR(D12="◎",E12="◎"),"◎ 営業",IF(OR(D12="△",E12="△"),"△ 着手済・要確認",IF(OR(D12="？",E12="？"),"？ 期間要確認","✕ 対象外")))</f>
        <v/>
      </c>
      <c r="D12" s="15">
        <f>IF(J12="計画なし","－",IF(J12="策定済","✕",IF(H12="","？",IF(AND(H12&gt;=TGT_MIN,H12&lt;=TGT_MAX),IF(J12="着手済","△","◎"),"✕"))))</f>
        <v/>
      </c>
      <c r="E12" s="15">
        <f>IF(P12="計画なし","－",IF(P12="策定済","✕",IF(N12="","？",IF(AND(N12&gt;=TGT_MIN,N12&lt;=TGT_MAX),IF(P12="着手済","△","◎"),"✕"))))</f>
        <v/>
      </c>
      <c r="F12" s="13" t="inlineStr">
        <is>
          <t>常総市地域公共交通計画</t>
        </is>
      </c>
      <c r="G12" s="13" t="inlineStr">
        <is>
          <t>不明</t>
        </is>
      </c>
      <c r="H12" s="15" t="n"/>
      <c r="I12" s="15" t="inlineStr">
        <is>
          <t>不明</t>
        </is>
      </c>
      <c r="J12" s="15" t="inlineStr">
        <is>
          <t>未確認</t>
        </is>
      </c>
      <c r="K12" s="13" t="n"/>
      <c r="L12" s="13" t="inlineStr">
        <is>
          <t>常総市環境基本計画</t>
        </is>
      </c>
      <c r="M12" s="13" t="inlineStr">
        <is>
          <t>H30〜（期間不明）</t>
        </is>
      </c>
      <c r="N12" s="15" t="n"/>
      <c r="O12" s="15" t="inlineStr">
        <is>
          <t>不明</t>
        </is>
      </c>
      <c r="P12" s="15" t="inlineStr">
        <is>
          <t>未確認</t>
        </is>
      </c>
      <c r="Q12" s="13" t="n"/>
      <c r="R12" s="13" t="inlineStr">
        <is>
          <t>関東運輸局の策定状況一覧(https://wwwtb.mlit.go.jp/kanto/content/000354212.pdf)に常総市の計画が掲載されている旨のみ確認、期間不明。環境基本条例(H25.3制定, https://www.cas.go.jp/jp/seisaku/gmpp/pdf/activities/ordinances/cases/236.pdf)はあるが環境基本計画の本体・期間は未発見。 環境：H30年度策定との検索結果のみ（期間・URL未確認）。10年計画ならR9〜R10終了の可能性があり要確認。区域施策編R6.3策定。 【追加調査 2026-10】【2026-10-02 task3再調査】生活環境課の所管業務に「常総市環境基本計画」の掲載あり（https://www.city.joso.lg.jp/kurashi_gyousei/shisei/soshiki/section_work/page001996.html 、https://www.city.joso.lg.jp/section.php?code=18）。計画期間・本体URLは検索結果で確認できず（H30策定・10年ならR9〜R10終期の可能性は従前どおり推測の域）。次期計画の審議会・委託等も見つからず。区域施策編はR6.3策定との検索結果あり。環境年報 http://www.city.joso.lg.jp/jumin/gomi_kankyo_pet/kogai/1459125187330.html 。市サイトはWebFetch未試行（他市でegress blocked）。</t>
        </is>
      </c>
      <c r="S12" s="17" t="inlineStr">
        <is>
          <t>調査済</t>
        </is>
      </c>
      <c r="T12" s="13" t="inlineStr">
        <is>
          <t>掲載</t>
        </is>
      </c>
    </row>
    <row r="13" ht="173" customHeight="1">
      <c r="A13" s="13" t="n">
        <v>10</v>
      </c>
      <c r="B13" s="13" t="inlineStr">
        <is>
          <t>常陸太田市</t>
        </is>
      </c>
      <c r="C13" s="14">
        <f>IF(OR(D13="◎",E13="◎"),"◎ 営業",IF(OR(D13="△",E13="△"),"△ 着手済・要確認",IF(OR(D13="？",E13="？"),"？ 期間要確認","✕ 対象外")))</f>
        <v/>
      </c>
      <c r="D13" s="15">
        <f>IF(J13="計画なし","－",IF(J13="策定済","✕",IF(H13="","？",IF(AND(H13&gt;=TGT_MIN,H13&lt;=TGT_MAX),IF(J13="着手済","△","◎"),"✕"))))</f>
        <v/>
      </c>
      <c r="E13" s="15">
        <f>IF(P13="計画なし","－",IF(P13="策定済","✕",IF(N13="","？",IF(AND(N13&gt;=TGT_MIN,N13&lt;=TGT_MAX),IF(P13="着手済","△","◎"),"✕"))))</f>
        <v/>
      </c>
      <c r="F13" s="13" t="inlineStr">
        <is>
          <t>常陸太田市地域公共交通計画</t>
        </is>
      </c>
      <c r="G13" s="13" t="inlineStr">
        <is>
          <t>R4〜R8（推定）</t>
        </is>
      </c>
      <c r="H13" s="18" t="n">
        <v>8</v>
      </c>
      <c r="I13" s="15" t="inlineStr">
        <is>
          <t>推定</t>
        </is>
      </c>
      <c r="J13" s="15" t="inlineStr">
        <is>
          <t>着手済</t>
        </is>
      </c>
      <c r="K13" s="16" t="inlineStr">
        <is>
          <t>https://www.city.hitachiota.ibaraki.jp/data/doc/1651137157_doc_40_0.pdf</t>
        </is>
      </c>
      <c r="L13" s="13" t="inlineStr">
        <is>
          <t>第4次常陸太田市環境基本計画</t>
        </is>
      </c>
      <c r="M13" s="13" t="inlineStr">
        <is>
          <t>R6〜R10</t>
        </is>
      </c>
      <c r="N13" s="15" t="n">
        <v>10</v>
      </c>
      <c r="O13" s="15" t="inlineStr">
        <is>
          <t>確認済</t>
        </is>
      </c>
      <c r="P13" s="15" t="inlineStr">
        <is>
          <t>未確認</t>
        </is>
      </c>
      <c r="Q13" s="16" t="inlineStr">
        <is>
          <t>https://www.city.hitachiota.ibaraki.jp/page/page009600.html</t>
        </is>
      </c>
      <c r="R13" s="13" t="inlineStr">
        <is>
          <t>利便増進実施計画(R4.3認定)はR8年度末満了、新計画策定予定との記載。日立市資料で日立市・常陸太田市の共同利便増進実施計画をR8年度に作成する必要ありとの記載（https://www-source.city.hitachi.lg.jp/_res/projects/default_project/_page_/001/020/366/3-1.pdf）。上位の地域公共交通計画の名称・期間は未確認。環境基本計画は検索で群馬県太田市ばかりヒットし未発見。 交通計画本体はR4.3策定（期間は利便増進実施計画と同じR4〜R8と推定）、利便増進実施計画 https://www.city.hitachiota.ibaraki.jp/data/doc/1711010535_doc_40_0.pdf 。環境：第4次はR6.4〜R11.3（R6〜R10年度）、第3次はH31〜R5。</t>
        </is>
      </c>
      <c r="S13" s="17" t="inlineStr">
        <is>
          <t>調査済</t>
        </is>
      </c>
      <c r="T13" s="13" t="inlineStr">
        <is>
          <t>掲載</t>
        </is>
      </c>
    </row>
    <row r="14" ht="251" customHeight="1">
      <c r="A14" s="13" t="n">
        <v>11</v>
      </c>
      <c r="B14" s="13" t="inlineStr">
        <is>
          <t>高萩市</t>
        </is>
      </c>
      <c r="C14" s="14">
        <f>IF(OR(D14="◎",E14="◎"),"◎ 営業",IF(OR(D14="△",E14="△"),"△ 着手済・要確認",IF(OR(D14="？",E14="？"),"？ 期間要確認","✕ 対象外")))</f>
        <v/>
      </c>
      <c r="D14" s="15">
        <f>IF(J14="計画なし","－",IF(J14="策定済","✕",IF(H14="","？",IF(AND(H14&gt;=TGT_MIN,H14&lt;=TGT_MAX),IF(J14="着手済","△","◎"),"✕"))))</f>
        <v/>
      </c>
      <c r="E14" s="15">
        <f>IF(P14="計画なし","－",IF(P14="策定済","✕",IF(N14="","？",IF(AND(N14&gt;=TGT_MIN,N14&lt;=TGT_MAX),IF(P14="着手済","△","◎"),"✕"))))</f>
        <v/>
      </c>
      <c r="F14" s="13" t="inlineStr">
        <is>
          <t>高萩市地域公共交通計画</t>
        </is>
      </c>
      <c r="G14" s="13" t="inlineStr">
        <is>
          <t>不明</t>
        </is>
      </c>
      <c r="H14" s="15" t="n"/>
      <c r="I14" s="15" t="inlineStr">
        <is>
          <t>不明</t>
        </is>
      </c>
      <c r="J14" s="15" t="inlineStr">
        <is>
          <t>未確認</t>
        </is>
      </c>
      <c r="K14" s="16" t="inlineStr">
        <is>
          <t>https://www.city.takahagi.ibaraki.jp/kurashi/koutsu/page005493.html</t>
        </is>
      </c>
      <c r="L14" s="13" t="inlineStr">
        <is>
          <t>第2次高萩市環境基本計画</t>
        </is>
      </c>
      <c r="M14" s="13" t="inlineStr">
        <is>
          <t>R3〜R12</t>
        </is>
      </c>
      <c r="N14" s="15" t="n">
        <v>12</v>
      </c>
      <c r="O14" s="15" t="inlineStr">
        <is>
          <t>確認済</t>
        </is>
      </c>
      <c r="P14" s="15" t="inlineStr">
        <is>
          <t>未確認</t>
        </is>
      </c>
      <c r="Q14" s="16" t="inlineStr">
        <is>
          <t>https://www.city.takahagi.ibaraki.jp/kurashi/sumai/kankyou/ondanka/page004519.html</t>
        </is>
      </c>
      <c r="R14" s="13" t="inlineStr">
        <is>
          <t>交通計画・環境基本計画とも検索で該当資料なし（日高市・高崎市等の類似名ばかり）。計画の有無自体未確認、要直接確認。 環境：第2次はR3〜R12年度、ゼロカーボンシティ宣言を受け策定（e_urlのページに本編・概要版PDFあり）。第5次地球温暖化対策実行計画R7〜R12。 【追加調査 2026-10】2026-10-02再調査（検索6回）：市単独の「高萩市地域公共交通計画」を市HPで確認（本編・概要版PDFあり、市基本政策に基づく各種計画一覧 https://www.city.takahagi.ibaraki.jp/gyousei/keikaku/page005000.html にも掲載）。策定支援業務は「3委第23号 高萩市地域公共交通計画策定支援業務委託」（2021/08/10公告、https://nsearch.jp/nyusatsu_ankens/60fe3d222fc2250fa7b23207）→R3年度策定（R4.3頃）と推定されるが、計画期間は検索本文で確認できず（市HPはWebFetchブロック）。5年計画ならR4〜R8で今年度終期の可能性あり、要PDF確認。次期計画の着手情報は見つからず。デマンド型乗合タクシーを山間地域(H30.8〜)・高戸・徳富線東/赤浜地区(R2.2〜)で運行。</t>
        </is>
      </c>
      <c r="S14" s="17" t="inlineStr">
        <is>
          <t>調査済</t>
        </is>
      </c>
      <c r="T14" s="13" t="inlineStr">
        <is>
          <t>掲載</t>
        </is>
      </c>
    </row>
    <row r="15" ht="82" customHeight="1">
      <c r="A15" s="13" t="n">
        <v>12</v>
      </c>
      <c r="B15" s="13" t="inlineStr">
        <is>
          <t>北茨城市</t>
        </is>
      </c>
      <c r="C15" s="14">
        <f>IF(OR(D15="◎",E15="◎"),"◎ 営業",IF(OR(D15="△",E15="△"),"△ 着手済・要確認",IF(OR(D15="？",E15="？"),"？ 期間要確認","✕ 対象外")))</f>
        <v/>
      </c>
      <c r="D15" s="15">
        <f>IF(J15="計画なし","－",IF(J15="策定済","✕",IF(H15="","？",IF(AND(H15&gt;=TGT_MIN,H15&lt;=TGT_MAX),IF(J15="着手済","△","◎"),"✕"))))</f>
        <v/>
      </c>
      <c r="E15" s="15">
        <f>IF(P15="計画なし","－",IF(P15="策定済","✕",IF(N15="","？",IF(AND(N15&gt;=TGT_MIN,N15&lt;=TGT_MAX),IF(P15="着手済","△","◎"),"✕"))))</f>
        <v/>
      </c>
      <c r="F15" s="13" t="inlineStr">
        <is>
          <t>北茨城市地域公共交通計画</t>
        </is>
      </c>
      <c r="G15" s="13" t="inlineStr">
        <is>
          <t>R6〜R10</t>
        </is>
      </c>
      <c r="H15" s="15" t="n">
        <v>10</v>
      </c>
      <c r="I15" s="15" t="inlineStr">
        <is>
          <t>確認済</t>
        </is>
      </c>
      <c r="J15" s="15" t="inlineStr">
        <is>
          <t>未確認</t>
        </is>
      </c>
      <c r="K15" s="16" t="inlineStr">
        <is>
          <t>https://www.city.kitaibaraki.lg.jp/docs/2024013000015</t>
        </is>
      </c>
      <c r="L15" s="13" t="inlineStr">
        <is>
          <t>第2次北茨城市環境基本計画</t>
        </is>
      </c>
      <c r="M15" s="13" t="inlineStr">
        <is>
          <t>R7〜R16</t>
        </is>
      </c>
      <c r="N15" s="15" t="n">
        <v>16</v>
      </c>
      <c r="O15" s="15" t="inlineStr">
        <is>
          <t>確認済</t>
        </is>
      </c>
      <c r="P15" s="15" t="inlineStr">
        <is>
          <t>策定済</t>
        </is>
      </c>
      <c r="Q15" s="16" t="inlineStr">
        <is>
          <t>https://cms.city.kitaibaraki.lg.jp/docs/2025060500022/file_contents/file_20256113161234_1.pdf</t>
        </is>
      </c>
      <c r="R15" s="13" t="inlineStr">
        <is>
          <t>環境基本計画は2025(R7)年3月策定・2025〜2034年度。区域施策編(R3策定)・エネルギービジョン(R6.4)あり。交通計画の次期改定作業は未確認。立地適正化計画素案のパブコメ実施(2026年8月) https://www.city.kitaibaraki.lg.jp/docs/2026080500016</t>
        </is>
      </c>
      <c r="S15" s="17" t="inlineStr">
        <is>
          <t>調査済</t>
        </is>
      </c>
      <c r="T15" s="13" t="inlineStr">
        <is>
          <t>掲載</t>
        </is>
      </c>
    </row>
    <row r="16" ht="66" customHeight="1">
      <c r="A16" s="13" t="n">
        <v>13</v>
      </c>
      <c r="B16" s="13" t="inlineStr">
        <is>
          <t>笠間市</t>
        </is>
      </c>
      <c r="C16" s="14">
        <f>IF(OR(D16="◎",E16="◎"),"◎ 営業",IF(OR(D16="△",E16="△"),"△ 着手済・要確認",IF(OR(D16="？",E16="？"),"？ 期間要確認","✕ 対象外")))</f>
        <v/>
      </c>
      <c r="D16" s="15">
        <f>IF(J16="計画なし","－",IF(J16="策定済","✕",IF(H16="","？",IF(AND(H16&gt;=TGT_MIN,H16&lt;=TGT_MAX),IF(J16="着手済","△","◎"),"✕"))))</f>
        <v/>
      </c>
      <c r="E16" s="15">
        <f>IF(P16="計画なし","－",IF(P16="策定済","✕",IF(N16="","？",IF(AND(N16&gt;=TGT_MIN,N16&lt;=TGT_MAX),IF(P16="着手済","△","◎"),"✕"))))</f>
        <v/>
      </c>
      <c r="F16" s="13" t="inlineStr">
        <is>
          <t>笠間市地域公共交通計画</t>
        </is>
      </c>
      <c r="G16" s="13" t="inlineStr">
        <is>
          <t>R7〜R11</t>
        </is>
      </c>
      <c r="H16" s="15" t="n">
        <v>11</v>
      </c>
      <c r="I16" s="15" t="inlineStr">
        <is>
          <t>確認済</t>
        </is>
      </c>
      <c r="J16" s="15" t="inlineStr">
        <is>
          <t>策定済</t>
        </is>
      </c>
      <c r="K16" s="16" t="inlineStr">
        <is>
          <t>https://www.city.kasama.lg.jp/data/doc/1758843883_doc_70_0.pdf</t>
        </is>
      </c>
      <c r="L16" s="13" t="inlineStr">
        <is>
          <t>第3次笠間市環境基本計画</t>
        </is>
      </c>
      <c r="M16" s="13" t="inlineStr">
        <is>
          <t>R8〜R12</t>
        </is>
      </c>
      <c r="N16" s="15" t="n">
        <v>12</v>
      </c>
      <c r="O16" s="15" t="inlineStr">
        <is>
          <t>確認済</t>
        </is>
      </c>
      <c r="P16" s="15" t="inlineStr">
        <is>
          <t>策定済</t>
        </is>
      </c>
      <c r="Q16" s="16" t="inlineStr">
        <is>
          <t>https://www.city.kasama.lg.jp/data/doc/1774510801_doc_207_0.pdf</t>
        </is>
      </c>
      <c r="R16" s="13" t="inlineStr">
        <is>
          <t>交通計画はR7年7月策定(2025〜2029年度)。環境基本計画第3次はR8年3月策定。いずれもPDF URLは検索結果上のもので本文の同定は未検証(取得ブロック)。</t>
        </is>
      </c>
      <c r="S16" s="17" t="inlineStr">
        <is>
          <t>調査済</t>
        </is>
      </c>
      <c r="T16" s="19" t="inlineStr">
        <is>
          <t>未掲載【当方は計画あり】</t>
        </is>
      </c>
    </row>
    <row r="17" ht="95" customHeight="1">
      <c r="A17" s="13" t="n">
        <v>14</v>
      </c>
      <c r="B17" s="13" t="inlineStr">
        <is>
          <t>取手市</t>
        </is>
      </c>
      <c r="C17" s="14">
        <f>IF(OR(D17="◎",E17="◎"),"◎ 営業",IF(OR(D17="△",E17="△"),"△ 着手済・要確認",IF(OR(D17="？",E17="？"),"？ 期間要確認","✕ 対象外")))</f>
        <v/>
      </c>
      <c r="D17" s="15">
        <f>IF(J17="計画なし","－",IF(J17="策定済","✕",IF(H17="","？",IF(AND(H17&gt;=TGT_MIN,H17&lt;=TGT_MAX),IF(J17="着手済","△","◎"),"✕"))))</f>
        <v/>
      </c>
      <c r="E17" s="15">
        <f>IF(P17="計画なし","－",IF(P17="策定済","✕",IF(N17="","？",IF(AND(N17&gt;=TGT_MIN,N17&lt;=TGT_MAX),IF(P17="着手済","△","◎"),"✕"))))</f>
        <v/>
      </c>
      <c r="F17" s="13" t="inlineStr">
        <is>
          <t>取手市地域公共交通計画</t>
        </is>
      </c>
      <c r="G17" s="13" t="inlineStr">
        <is>
          <t>不明</t>
        </is>
      </c>
      <c r="H17" s="15" t="n"/>
      <c r="I17" s="15" t="inlineStr">
        <is>
          <t>不明</t>
        </is>
      </c>
      <c r="J17" s="15" t="inlineStr">
        <is>
          <t>未確認</t>
        </is>
      </c>
      <c r="K17" s="16" t="inlineStr">
        <is>
          <t>https://www.city.toride.ibaraki.jp/seisaku/shise/machizukuri/sogo/plan2024/kanrenkeikaku.html</t>
        </is>
      </c>
      <c r="L17" s="13" t="inlineStr">
        <is>
          <t>第二次取手市環境基本計画</t>
        </is>
      </c>
      <c r="M17" s="13" t="inlineStr">
        <is>
          <t>R1〜R10</t>
        </is>
      </c>
      <c r="N17" s="15" t="n">
        <v>10</v>
      </c>
      <c r="O17" s="15" t="inlineStr">
        <is>
          <t>確認済</t>
        </is>
      </c>
      <c r="P17" s="15" t="inlineStr">
        <is>
          <t>未確認</t>
        </is>
      </c>
      <c r="Q17" s="16" t="inlineStr">
        <is>
          <t>https://www.city.toride.ibaraki.jp/seisaku/shise/machizukuri/sogo/plan2024/documents/33dai2jikannkyoukihonkeikaku.pdf</t>
        </is>
      </c>
      <c r="R17" s="13" t="inlineStr">
        <is>
          <t>交通計画は総合計画関連計画ページで存在のみ確認、期間不明(t_urlは関連計画一覧ページ)。環境基本計画は2019〜2028年度(2024年度中間見直し予定)。区域施策編R5〜R12あり。緑の基本計画R8.3改訂。</t>
        </is>
      </c>
      <c r="S17" s="17" t="inlineStr">
        <is>
          <t>調査済</t>
        </is>
      </c>
      <c r="T17" s="13" t="inlineStr">
        <is>
          <t>掲載</t>
        </is>
      </c>
    </row>
    <row r="18" ht="69" customHeight="1">
      <c r="A18" s="13" t="n">
        <v>15</v>
      </c>
      <c r="B18" s="13" t="inlineStr">
        <is>
          <t>牛久市</t>
        </is>
      </c>
      <c r="C18" s="14">
        <f>IF(OR(D18="◎",E18="◎"),"◎ 営業",IF(OR(D18="△",E18="△"),"△ 着手済・要確認",IF(OR(D18="？",E18="？"),"？ 期間要確認","✕ 対象外")))</f>
        <v/>
      </c>
      <c r="D18" s="15">
        <f>IF(J18="計画なし","－",IF(J18="策定済","✕",IF(H18="","？",IF(AND(H18&gt;=TGT_MIN,H18&lt;=TGT_MAX),IF(J18="着手済","△","◎"),"✕"))))</f>
        <v/>
      </c>
      <c r="E18" s="15">
        <f>IF(P18="計画なし","－",IF(P18="策定済","✕",IF(N18="","？",IF(AND(N18&gt;=TGT_MIN,N18&lt;=TGT_MAX),IF(P18="着手済","△","◎"),"✕"))))</f>
        <v/>
      </c>
      <c r="F18" s="13" t="inlineStr">
        <is>
          <t>第2次牛久市地域公共交通計画</t>
        </is>
      </c>
      <c r="G18" s="13" t="inlineStr">
        <is>
          <t>R8〜R11</t>
        </is>
      </c>
      <c r="H18" s="15" t="n">
        <v>11</v>
      </c>
      <c r="I18" s="15" t="inlineStr">
        <is>
          <t>確認済</t>
        </is>
      </c>
      <c r="J18" s="15" t="inlineStr">
        <is>
          <t>策定済</t>
        </is>
      </c>
      <c r="K18" s="16" t="inlineStr">
        <is>
          <t>https://www.city.ushiku.lg.jp/kurashi-tetsuduki/seikatsu/kokyokotsu/page014651.html</t>
        </is>
      </c>
      <c r="L18" s="13" t="inlineStr">
        <is>
          <t>牛久市第4期環境基本計画</t>
        </is>
      </c>
      <c r="M18" s="13" t="inlineStr">
        <is>
          <t>R4〜R8</t>
        </is>
      </c>
      <c r="N18" s="15" t="n">
        <v>8</v>
      </c>
      <c r="O18" s="15" t="inlineStr">
        <is>
          <t>確認済</t>
        </is>
      </c>
      <c r="P18" s="15" t="inlineStr">
        <is>
          <t>未確認</t>
        </is>
      </c>
      <c r="Q18" s="16" t="inlineStr">
        <is>
          <t>https://www.city.ushiku.lg.jp/page/page002088.html</t>
        </is>
      </c>
      <c r="R18" s="13" t="inlineStr">
        <is>
          <t>交通計画第2次は素案R8.1→策定済(R8〜R11)、R8.10バス路線再編予定。環境基本計画(第4期)はR8年度末で終了→第5期策定作業がR8年度進行中の可能性大だが検索上限で未確認。e_urlは環境政策課ページ。</t>
        </is>
      </c>
      <c r="S18" s="17" t="inlineStr">
        <is>
          <t>調査済</t>
        </is>
      </c>
      <c r="T18" s="13" t="inlineStr">
        <is>
          <t>掲載</t>
        </is>
      </c>
    </row>
    <row r="19" ht="173" customHeight="1">
      <c r="A19" s="13" t="n">
        <v>16</v>
      </c>
      <c r="B19" s="13" t="inlineStr">
        <is>
          <t>つくば市</t>
        </is>
      </c>
      <c r="C19" s="14">
        <f>IF(OR(D19="◎",E19="◎"),"◎ 営業",IF(OR(D19="△",E19="△"),"△ 着手済・要確認",IF(OR(D19="？",E19="？"),"？ 期間要確認","✕ 対象外")))</f>
        <v/>
      </c>
      <c r="D19" s="15">
        <f>IF(J19="計画なし","－",IF(J19="策定済","✕",IF(H19="","？",IF(AND(H19&gt;=TGT_MIN,H19&lt;=TGT_MAX),IF(J19="着手済","△","◎"),"✕"))))</f>
        <v/>
      </c>
      <c r="E19" s="15">
        <f>IF(P19="計画なし","－",IF(P19="策定済","✕",IF(N19="","？",IF(AND(N19&gt;=TGT_MIN,N19&lt;=TGT_MAX),IF(P19="着手済","△","◎"),"✕"))))</f>
        <v/>
      </c>
      <c r="F19" s="13" t="inlineStr">
        <is>
          <t>第2次つくば市地域公共交通計画</t>
        </is>
      </c>
      <c r="G19" s="13" t="inlineStr">
        <is>
          <t>R8〜R12</t>
        </is>
      </c>
      <c r="H19" s="15" t="n">
        <v>12</v>
      </c>
      <c r="I19" s="15" t="inlineStr">
        <is>
          <t>確認済</t>
        </is>
      </c>
      <c r="J19" s="15" t="inlineStr">
        <is>
          <t>策定済</t>
        </is>
      </c>
      <c r="K19" s="13" t="n"/>
      <c r="L19" s="13" t="inlineStr">
        <is>
          <t>第3次つくば市環境基本計画</t>
        </is>
      </c>
      <c r="M19" s="13" t="inlineStr">
        <is>
          <t>R2〜R11</t>
        </is>
      </c>
      <c r="N19" s="15" t="n">
        <v>11</v>
      </c>
      <c r="O19" s="15" t="inlineStr">
        <is>
          <t>確認済</t>
        </is>
      </c>
      <c r="P19" s="15" t="inlineStr">
        <is>
          <t>未確認</t>
        </is>
      </c>
      <c r="Q19" s="16" t="inlineStr">
        <is>
          <t>https://www.city.tsukuba.lg.jp/material/files/group/137/3honpen.pdf</t>
        </is>
      </c>
      <c r="R19" s="13" t="inlineStr">
        <is>
          <t>交通：検索結果テキストで『第2次つくば市地域公共交通計画 対象期間 令和8年度〜令和12年度』を確認（前計画は2021年3月策定）。R8開始のためR7年度末策定と推定し策定済扱い。市公式の計画URLは検索結果に出ず（出典はmlit.go.jp系PDF https://www.mlit.go.jp/sogoseisaku/soukou/soukou-magazine/134-1.pdf 等の検索結果）。環境基本計画は検索で期間・URLとも確認できず（要追加調査）。 環境：第3次は対象期間R2〜R11（2020〜2029年度）。R7年度に環境審議会で中間見直し実施 https://www.city.tsukuba.lg.jp/material/files/group/7/kankyoiinkaiR7_3-4.pdf 。R9終了ではない。</t>
        </is>
      </c>
      <c r="S19" s="17" t="inlineStr">
        <is>
          <t>調査済</t>
        </is>
      </c>
      <c r="T19" s="13" t="inlineStr">
        <is>
          <t>掲載</t>
        </is>
      </c>
    </row>
    <row r="20" ht="147" customHeight="1">
      <c r="A20" s="13" t="n">
        <v>17</v>
      </c>
      <c r="B20" s="13" t="inlineStr">
        <is>
          <t>ひたちなか市</t>
        </is>
      </c>
      <c r="C20" s="14">
        <f>IF(OR(D20="◎",E20="◎"),"◎ 営業",IF(OR(D20="△",E20="△"),"△ 着手済・要確認",IF(OR(D20="？",E20="？"),"？ 期間要確認","✕ 対象外")))</f>
        <v/>
      </c>
      <c r="D20" s="15">
        <f>IF(J20="計画なし","－",IF(J20="策定済","✕",IF(H20="","？",IF(AND(H20&gt;=TGT_MIN,H20&lt;=TGT_MAX),IF(J20="着手済","△","◎"),"✕"))))</f>
        <v/>
      </c>
      <c r="E20" s="15">
        <f>IF(P20="計画なし","－",IF(P20="策定済","✕",IF(N20="","？",IF(AND(N20&gt;=TGT_MIN,N20&lt;=TGT_MAX),IF(P20="着手済","△","◎"),"✕"))))</f>
        <v/>
      </c>
      <c r="F20" s="13" t="inlineStr">
        <is>
          <t>ひたちなか市地域公共交通計画</t>
        </is>
      </c>
      <c r="G20" s="13" t="inlineStr">
        <is>
          <t>R8〜R12</t>
        </is>
      </c>
      <c r="H20" s="15" t="n">
        <v>12</v>
      </c>
      <c r="I20" s="15" t="inlineStr">
        <is>
          <t>確認済</t>
        </is>
      </c>
      <c r="J20" s="15" t="inlineStr">
        <is>
          <t>策定済</t>
        </is>
      </c>
      <c r="K20" s="16" t="inlineStr">
        <is>
          <t>https://www.city.hitachinaka.lg.jp/_res/projects/default_project/_page_/001/016/190/hitachinakashi_chiikikoukyoukoutuukeikakuan.pdf</t>
        </is>
      </c>
      <c r="L20" s="13" t="inlineStr">
        <is>
          <t>ひたちなか市第3次環境基本計画（改定）</t>
        </is>
      </c>
      <c r="M20" s="13" t="inlineStr">
        <is>
          <t>R8〜R12</t>
        </is>
      </c>
      <c r="N20" s="15" t="n">
        <v>12</v>
      </c>
      <c r="O20" s="15" t="inlineStr">
        <is>
          <t>確認済</t>
        </is>
      </c>
      <c r="P20" s="15" t="inlineStr">
        <is>
          <t>策定済</t>
        </is>
      </c>
      <c r="Q20" s="16" t="inlineStr">
        <is>
          <t>https://www.city.hitachinaka.lg.jp/_res/projects/default_project/_page_/001/017/041/kaiteigaiyoubann.pdf</t>
        </is>
      </c>
      <c r="R20" s="13" t="inlineStr">
        <is>
          <t>交通：旧網形成計画（H29〜R7）の後継。パブコメR7.12.25〜R8.1.23、第47回公共交通活性化協議会R8.2.16で結果協議、R8.3策定予定（https://www-source.city.hitachinaka.lg.jp/_res/projects/default_project/_page_/001/015/394/20260216shiryo.pdf）。t_urlは計画案PDF。環境：第3次環境基本計画（改定）R8〜R12、地域気候変動適応計画を統合（改定素案 .../001/015/858/kannkyoukihonnkeikakukaiteisoann.pdf）。いずれもR9終了ではない。</t>
        </is>
      </c>
      <c r="S20" s="17" t="inlineStr">
        <is>
          <t>調査済</t>
        </is>
      </c>
      <c r="T20" s="13" t="inlineStr">
        <is>
          <t>掲載</t>
        </is>
      </c>
    </row>
    <row r="21" ht="69" customHeight="1">
      <c r="A21" s="13" t="n">
        <v>18</v>
      </c>
      <c r="B21" s="13" t="inlineStr">
        <is>
          <t>鹿嶋市</t>
        </is>
      </c>
      <c r="C21" s="14">
        <f>IF(OR(D21="◎",E21="◎"),"◎ 営業",IF(OR(D21="△",E21="△"),"△ 着手済・要確認",IF(OR(D21="？",E21="？"),"？ 期間要確認","✕ 対象外")))</f>
        <v/>
      </c>
      <c r="D21" s="15">
        <f>IF(J21="計画なし","－",IF(J21="策定済","✕",IF(H21="","？",IF(AND(H21&gt;=TGT_MIN,H21&lt;=TGT_MAX),IF(J21="着手済","△","◎"),"✕"))))</f>
        <v/>
      </c>
      <c r="E21" s="15">
        <f>IF(P21="計画なし","－",IF(P21="策定済","✕",IF(N21="","？",IF(AND(N21&gt;=TGT_MIN,N21&lt;=TGT_MAX),IF(P21="着手済","△","◎"),"✕"))))</f>
        <v/>
      </c>
      <c r="F21" s="13" t="inlineStr">
        <is>
          <t>鹿嶋市地域公共交通計画</t>
        </is>
      </c>
      <c r="G21" s="13" t="inlineStr">
        <is>
          <t>R6〜R10</t>
        </is>
      </c>
      <c r="H21" s="15" t="n">
        <v>10</v>
      </c>
      <c r="I21" s="15" t="inlineStr">
        <is>
          <t>確認済</t>
        </is>
      </c>
      <c r="J21" s="15" t="inlineStr">
        <is>
          <t>未確認</t>
        </is>
      </c>
      <c r="K21" s="16" t="inlineStr">
        <is>
          <t>https://www.city.kashima.ibaraki.jp/uploaded/attachment/60268.pdf</t>
        </is>
      </c>
      <c r="L21" s="13" t="inlineStr">
        <is>
          <t>鹿嶋市環境基本計画</t>
        </is>
      </c>
      <c r="M21" s="13" t="inlineStr">
        <is>
          <t>R3〜R12</t>
        </is>
      </c>
      <c r="N21" s="18" t="n">
        <v>12</v>
      </c>
      <c r="O21" s="15" t="inlineStr">
        <is>
          <t>推定</t>
        </is>
      </c>
      <c r="P21" s="15" t="inlineStr">
        <is>
          <t>未確認</t>
        </is>
      </c>
      <c r="Q21" s="16" t="inlineStr">
        <is>
          <t>https://www.city.kashima.ibaraki.jp/uploaded/life/87842_130084_misc.pdf</t>
        </is>
      </c>
      <c r="R21" s="13" t="inlineStr">
        <is>
          <t>交通：令和6年度〜令和10年度の5年間を検索結果で確認（URLは市サイト上の計画PDF候補、59545.pdfも関連）。環境：進捗報告書（R7年8月）が存在し、目標年度R12(2030)。期間R3〜R12は検索要約で示唆されたが確証弱く推定。e_urlは進捗報告書PDF。次期計画作業は未確認。</t>
        </is>
      </c>
      <c r="S21" s="17" t="inlineStr">
        <is>
          <t>調査済</t>
        </is>
      </c>
      <c r="T21" s="13" t="inlineStr">
        <is>
          <t>掲載</t>
        </is>
      </c>
    </row>
    <row r="22" ht="368" customHeight="1">
      <c r="A22" s="13" t="n">
        <v>19</v>
      </c>
      <c r="B22" s="13" t="inlineStr">
        <is>
          <t>潮来市</t>
        </is>
      </c>
      <c r="C22" s="14">
        <f>IF(OR(D22="◎",E22="◎"),"◎ 営業",IF(OR(D22="△",E22="△"),"△ 着手済・要確認",IF(OR(D22="？",E22="？"),"？ 期間要確認","✕ 対象外")))</f>
        <v/>
      </c>
      <c r="D22" s="15">
        <f>IF(J22="計画なし","－",IF(J22="策定済","✕",IF(H22="","？",IF(AND(H22&gt;=TGT_MIN,H22&lt;=TGT_MAX),IF(J22="着手済","△","◎"),"✕"))))</f>
        <v/>
      </c>
      <c r="E22" s="15">
        <f>IF(P22="計画なし","－",IF(P22="策定済","✕",IF(N22="","？",IF(AND(N22&gt;=TGT_MIN,N22&lt;=TGT_MAX),IF(P22="着手済","△","◎"),"✕"))))</f>
        <v/>
      </c>
      <c r="F22" s="13" t="inlineStr">
        <is>
          <t>潮来市地域公共交通計画</t>
        </is>
      </c>
      <c r="G22" s="13" t="inlineStr">
        <is>
          <t>R4〜R8</t>
        </is>
      </c>
      <c r="H22" s="18" t="n">
        <v>8</v>
      </c>
      <c r="I22" s="15" t="inlineStr">
        <is>
          <t>推定</t>
        </is>
      </c>
      <c r="J22" s="15" t="inlineStr">
        <is>
          <t>未確認</t>
        </is>
      </c>
      <c r="K22" s="16" t="inlineStr">
        <is>
          <t>https://www.city.itako.lg.jp/page/page006375.html</t>
        </is>
      </c>
      <c r="L22" s="13" t="n"/>
      <c r="M22" s="13" t="inlineStr">
        <is>
          <t>不明</t>
        </is>
      </c>
      <c r="N22" s="15" t="n"/>
      <c r="O22" s="15" t="inlineStr">
        <is>
          <t>不明</t>
        </is>
      </c>
      <c r="P22" s="15" t="inlineStr">
        <is>
          <t>未確認</t>
        </is>
      </c>
      <c r="Q22" s="13" t="n"/>
      <c r="R22" s="13" t="inlineStr">
        <is>
          <t>検索で潮来市の地域公共交通計画・環境基本計画とも情報が得られず（検索インデックスに市サイトがほぼ出ない）。要公式サイト直接確認。 【追加調査 2026-10】交通：潮来市地域公共交通計画（R4.3策定、R6.8変更）。前計画の網形成計画(H29.3)がR3年度満了のため策定。期間はR4〜R8（2022〜2026年度、5年）と検索要約で確認（本文直接は未見→推定）。R8年度末満了のため次期計画作業がR8に進行中の可能性大だが、検索では次期策定の委託・協議会審議を確認できず（2026-10-02検索）。変更ページ https://www.city.itako.lg.jp/page/page007746.html R8年度予算・協議会・入札情報を検索したが次期計画策定の記述なし（R8年度はコミュニティバス実証運行を実施）。 根拠: 計画期間：令和4年度～令和8年度（5年間）（検索要約） 【追加調査 2026-10】【2026-10-02 task3再調査】市サイト内検索（環境基本計画/各種計画/環境課/例規）で環境基本計画は見つからず。例規で確認できた環境系条例は潮来市環境美化条例（H16.9.30条例第21号, https://www.city.itako.lg.jp/reiki_int/reiki_honbun/e053RG00000464.html）のみで、環境基本条例は検索で見当たらない。環境関連計画は地球温暖化対策実行計画（第二次）事務事業編、災害廃棄物処理計画（R3.3, https://www.city.itako.lg.jp/data/doc/1615792275_doc_228_0.pdf）等。各種計画一覧 https://www.city.itako.lg.jp/sp/page/dir002233.html 。計画なしの可能性が高いが一覧本体を直接確認できていないため未確認のまま。</t>
        </is>
      </c>
      <c r="S22" s="20" t="inlineStr">
        <is>
          <t>交通のみ調査</t>
        </is>
      </c>
      <c r="T22" s="13" t="inlineStr">
        <is>
          <t>掲載</t>
        </is>
      </c>
    </row>
    <row r="23" ht="381" customHeight="1">
      <c r="A23" s="13" t="n">
        <v>20</v>
      </c>
      <c r="B23" s="13" t="inlineStr">
        <is>
          <t>守谷市</t>
        </is>
      </c>
      <c r="C23" s="14">
        <f>IF(OR(D23="◎",E23="◎"),"◎ 営業",IF(OR(D23="△",E23="△"),"△ 着手済・要確認",IF(OR(D23="？",E23="？"),"？ 期間要確認","✕ 対象外")))</f>
        <v/>
      </c>
      <c r="D23" s="15">
        <f>IF(J23="計画なし","－",IF(J23="策定済","✕",IF(H23="","？",IF(AND(H23&gt;=TGT_MIN,H23&lt;=TGT_MAX),IF(J23="着手済","△","◎"),"✕"))))</f>
        <v/>
      </c>
      <c r="E23" s="15">
        <f>IF(P23="計画なし","－",IF(P23="策定済","✕",IF(N23="","？",IF(AND(N23&gt;=TGT_MIN,N23&lt;=TGT_MAX),IF(P23="着手済","△","◎"),"✕"))))</f>
        <v/>
      </c>
      <c r="F23" s="13" t="inlineStr">
        <is>
          <t>守谷市地域公共交通計画</t>
        </is>
      </c>
      <c r="G23" s="13" t="inlineStr">
        <is>
          <t>R5〜R9</t>
        </is>
      </c>
      <c r="H23" s="15" t="n">
        <v>9</v>
      </c>
      <c r="I23" s="15" t="inlineStr">
        <is>
          <t>確認済</t>
        </is>
      </c>
      <c r="J23" s="15" t="inlineStr">
        <is>
          <t>着手済</t>
        </is>
      </c>
      <c r="K23" s="16" t="inlineStr">
        <is>
          <t>https://www.city.moriya.ibaraki.jp/kurashi_tetsuzuki/koutsu/1002163/1002204.html</t>
        </is>
      </c>
      <c r="L23" s="13" t="inlineStr">
        <is>
          <t>第2次守谷市環境基本計画</t>
        </is>
      </c>
      <c r="M23" s="13" t="inlineStr">
        <is>
          <t>〜R7（推定）</t>
        </is>
      </c>
      <c r="N23" s="18" t="n">
        <v>7</v>
      </c>
      <c r="O23" s="15" t="inlineStr">
        <is>
          <t>推定</t>
        </is>
      </c>
      <c r="P23" s="15" t="inlineStr">
        <is>
          <t>着手済</t>
        </is>
      </c>
      <c r="Q23" s="16" t="inlineStr">
        <is>
          <t>https://www.city.moriya.ibaraki.jp/kurashi_tetsuzuki/kankyo_gomi/1001993/1002006.html</t>
        </is>
      </c>
      <c r="R23" s="13" t="inlineStr">
        <is>
          <t>守谷市地域公共交通活性化協議会の存在と実証運行（コミュニティバス等）は確認したが、計画名・期間・URLは検索で確認できず。茨城県の協議会資料（https://www.pref.ibaraki.jp/kikaku/kotsuseisaku/chiikikoutsu/documents/r8dai1kaikyougikaigian.pdf）に言及あり。環境基本計画も不明。要追加調査。 環境：第3次守谷市環境基本計画（R8〜R17＝2026〜2035年度）を策定中との検索結果（生活環境課 https://www.city.moriya.ibaraki.jp/shisei/profile/1004324/1004328/1004339/1004340.html ）。策定に向け市民・事業者・中学生意識調査を実施。第3次の策定完了は未確認。 【追加調査 2026-10】交通：守谷市地域公共交通計画（R5.3策定、R7.5変更）、計画期間R5〜R9（2023〜2027年度、5年間）。前計画は守谷市地域公共交通網形成計画（H30.7）。計画書案 https://www.city.moriya.ibaraki.jp/_res/projects/default_project/_page_/001/002/191/r4_4_03_gian1.pdf 。次期：令和8年度施政方針で「第1次計画のアップデートとなる第2次守谷市地域公共交通計画を策定」と明記 https://www.city.moriya.ibaraki.jp/shisei/mayor/1005682/1011702.html （委託プロポ公告・パブコメは検索で未確認、2026-10-02）。協議会ページ https://www.city.moriya.ibaraki.jp/kurashi_tetsuzuki/koutsu/1002163/1002164/1002189/1002191.html 根拠: 計画期間は令和5年度から令和9年度までの5年間</t>
        </is>
      </c>
      <c r="S23" s="17" t="inlineStr">
        <is>
          <t>調査済</t>
        </is>
      </c>
      <c r="T23" s="13" t="inlineStr">
        <is>
          <t>掲載</t>
        </is>
      </c>
      <c r="U23" s="21" t="inlineStr">
        <is>
          <t>→メモ</t>
        </is>
      </c>
    </row>
    <row r="24" ht="251" customHeight="1">
      <c r="A24" s="13" t="n">
        <v>21</v>
      </c>
      <c r="B24" s="13" t="inlineStr">
        <is>
          <t>常陸大宮市</t>
        </is>
      </c>
      <c r="C24" s="14">
        <f>IF(OR(D24="◎",E24="◎"),"◎ 営業",IF(OR(D24="△",E24="△"),"△ 着手済・要確認",IF(OR(D24="？",E24="？"),"？ 期間要確認","✕ 対象外")))</f>
        <v/>
      </c>
      <c r="D24" s="15">
        <f>IF(J24="計画なし","－",IF(J24="策定済","✕",IF(H24="","？",IF(AND(H24&gt;=TGT_MIN,H24&lt;=TGT_MAX),IF(J24="着手済","△","◎"),"✕"))))</f>
        <v/>
      </c>
      <c r="E24" s="15">
        <f>IF(P24="計画なし","－",IF(P24="策定済","✕",IF(N24="","？",IF(AND(N24&gt;=TGT_MIN,N24&lt;=TGT_MAX),IF(P24="着手済","△","◎"),"✕"))))</f>
        <v/>
      </c>
      <c r="F24" s="13" t="inlineStr">
        <is>
          <t>常陸大宮市地域公共交通計画</t>
        </is>
      </c>
      <c r="G24" s="13" t="inlineStr">
        <is>
          <t>R5〜R9</t>
        </is>
      </c>
      <c r="H24" s="15" t="n">
        <v>9</v>
      </c>
      <c r="I24" s="15" t="inlineStr">
        <is>
          <t>確認済</t>
        </is>
      </c>
      <c r="J24" s="15" t="inlineStr">
        <is>
          <t>未確認</t>
        </is>
      </c>
      <c r="K24" s="16" t="inlineStr">
        <is>
          <t>https://www.city.hitachiomiya.lg.jp/data/doc/1685520960_doc_100_0.pdf</t>
        </is>
      </c>
      <c r="L24" s="13" t="inlineStr">
        <is>
          <t>第2次常陸大宮市環境基本計画（後期計画）</t>
        </is>
      </c>
      <c r="M24" s="13" t="inlineStr">
        <is>
          <t>R5〜R9</t>
        </is>
      </c>
      <c r="N24" s="15" t="n">
        <v>9</v>
      </c>
      <c r="O24" s="15" t="inlineStr">
        <is>
          <t>確認済</t>
        </is>
      </c>
      <c r="P24" s="15" t="inlineStr">
        <is>
          <t>未確認</t>
        </is>
      </c>
      <c r="Q24" s="16" t="inlineStr">
        <is>
          <t>https://www.city.hitachiomiya.lg.jp/data/doc/1673312876_doc_1_0.pdf</t>
        </is>
      </c>
      <c r="R24" s="13" t="inlineStr">
        <is>
          <t>【交通・環境ともR9終了】交通：網形成計画満了に伴い策定、令和5年度〜令和9年度（概要版 1685520956_doc_100_0.pdf も）。環境：第2次環境基本計画はH30〜R9、前期満了により後期計画R5〜R9を策定（関連PDF https://www.city.hitachiomiya.lg.jp/data/doc/1703489725_doc_27_0.pdf）。R8.9時点で次期計画（策定支援委託・アンケート等）の情報は検索で見つからず→R8〜R9に改定作業発生見込み。 【ファクトチェック 2026-10-01: 正しい】確認期間: 令和5年度〜令和9年度（5年間、令和5年2月策定）／次期: 確認できず／根拠: https://www.city.hitachiomiya.lg.jp/kurashi_gyousei/gyousei/plan/r0/page003126.html 【ファクトチェック 2026-10-01: 正しい】確認期間: 第2次計画全体 平成30年度〜令和9年度（10年間）、後期計画 令和5年度〜令和9年度／次期: 確認できず／根拠: https://www.city.hitachiomiya.lg.jp/data/doc/1673312876_doc_1_0.pdf</t>
        </is>
      </c>
      <c r="S24" s="17" t="inlineStr">
        <is>
          <t>調査済</t>
        </is>
      </c>
      <c r="T24" s="13" t="inlineStr">
        <is>
          <t>掲載</t>
        </is>
      </c>
      <c r="U24" s="21" t="inlineStr">
        <is>
          <t>→メモ</t>
        </is>
      </c>
    </row>
    <row r="25" ht="173" customHeight="1">
      <c r="A25" s="13" t="n">
        <v>22</v>
      </c>
      <c r="B25" s="13" t="inlineStr">
        <is>
          <t>那珂市</t>
        </is>
      </c>
      <c r="C25" s="14">
        <f>IF(OR(D25="◎",E25="◎"),"◎ 営業",IF(OR(D25="△",E25="△"),"△ 着手済・要確認",IF(OR(D25="？",E25="？"),"？ 期間要確認","✕ 対象外")))</f>
        <v/>
      </c>
      <c r="D25" s="15">
        <f>IF(J25="計画なし","－",IF(J25="策定済","✕",IF(H25="","？",IF(AND(H25&gt;=TGT_MIN,H25&lt;=TGT_MAX),IF(J25="着手済","△","◎"),"✕"))))</f>
        <v/>
      </c>
      <c r="E25" s="15">
        <f>IF(P25="計画なし","－",IF(P25="策定済","✕",IF(N25="","？",IF(AND(N25&gt;=TGT_MIN,N25&lt;=TGT_MAX),IF(P25="着手済","△","◎"),"✕"))))</f>
        <v/>
      </c>
      <c r="F25" s="13" t="inlineStr">
        <is>
          <t>那珂市地域公共交通計画</t>
        </is>
      </c>
      <c r="G25" s="13" t="inlineStr">
        <is>
          <t>R6〜R10</t>
        </is>
      </c>
      <c r="H25" s="15" t="n">
        <v>10</v>
      </c>
      <c r="I25" s="15" t="inlineStr">
        <is>
          <t>確認済</t>
        </is>
      </c>
      <c r="J25" s="15" t="inlineStr">
        <is>
          <t>未確認</t>
        </is>
      </c>
      <c r="K25" s="16" t="inlineStr">
        <is>
          <t>https://www.city.naka.lg.jp/gyousei/keikaku/page009950.html</t>
        </is>
      </c>
      <c r="L25" s="13" t="inlineStr">
        <is>
          <t>第3次那珂市環境基本計画</t>
        </is>
      </c>
      <c r="M25" s="13" t="inlineStr">
        <is>
          <t>R5〜R14</t>
        </is>
      </c>
      <c r="N25" s="15" t="n">
        <v>14</v>
      </c>
      <c r="O25" s="15" t="inlineStr">
        <is>
          <t>確認済</t>
        </is>
      </c>
      <c r="P25" s="15" t="inlineStr">
        <is>
          <t>未確認</t>
        </is>
      </c>
      <c r="Q25" s="16" t="inlineStr">
        <is>
          <t>https://www.city.naka.lg.jp/gyousei/keikaku/page009444.html</t>
        </is>
      </c>
      <c r="R25" s="13" t="inlineStr">
        <is>
          <t>検索で那珂市の地域公共交通計画・環境基本計画とも確認できず（那珂川・ひたちなか市等の類似名が混入）。要公式サイト直接確認。 環境：第3次はR5〜R14（2023〜2032年度）の10年間。区域施策編あり https://www.city.naka.lg.jp/kurashi-tetsuduki/kankyou/page010908.html 【追加調査 2026-10】交通：那珂市地域公共交通計画（前身は那珂市地域公共交通連携計画）。計画区域は市全域、期間R6〜R10（2024〜2028年度、5年間）。案（R5.12） https://www.city.naka.lg.jp/data/doc/1707093979_doc_734_0.pdf 。終期R10のため次期は未着手と見られる。 根拠: 令和6年度から令和10年度までの5年間</t>
        </is>
      </c>
      <c r="S25" s="17" t="inlineStr">
        <is>
          <t>調査済</t>
        </is>
      </c>
      <c r="T25" s="13" t="inlineStr">
        <is>
          <t>掲載</t>
        </is>
      </c>
    </row>
    <row r="26" ht="342" customHeight="1">
      <c r="A26" s="13" t="n">
        <v>23</v>
      </c>
      <c r="B26" s="13" t="inlineStr">
        <is>
          <t>筑西市</t>
        </is>
      </c>
      <c r="C26" s="14">
        <f>IF(OR(D26="◎",E26="◎"),"◎ 営業",IF(OR(D26="△",E26="△"),"△ 着手済・要確認",IF(OR(D26="？",E26="？"),"？ 期間要確認","✕ 対象外")))</f>
        <v/>
      </c>
      <c r="D26" s="15">
        <f>IF(J26="計画なし","－",IF(J26="策定済","✕",IF(H26="","？",IF(AND(H26&gt;=TGT_MIN,H26&lt;=TGT_MAX),IF(J26="着手済","△","◎"),"✕"))))</f>
        <v/>
      </c>
      <c r="E26" s="15">
        <f>IF(P26="計画なし","－",IF(P26="策定済","✕",IF(N26="","？",IF(AND(N26&gt;=TGT_MIN,N26&lt;=TGT_MAX),IF(P26="着手済","△","◎"),"✕"))))</f>
        <v/>
      </c>
      <c r="F26" s="13" t="inlineStr">
        <is>
          <t>筑西市地域公共交通計画</t>
        </is>
      </c>
      <c r="G26" s="13" t="inlineStr">
        <is>
          <t>不明</t>
        </is>
      </c>
      <c r="H26" s="15" t="n"/>
      <c r="I26" s="15" t="inlineStr">
        <is>
          <t>不明</t>
        </is>
      </c>
      <c r="J26" s="15" t="inlineStr">
        <is>
          <t>着手済</t>
        </is>
      </c>
      <c r="K26" s="16" t="inlineStr">
        <is>
          <t>https://www.city.chikusei.lg.jp/machidukuri/traffic/page009177.html</t>
        </is>
      </c>
      <c r="L26" s="13" t="inlineStr">
        <is>
          <t>第2次筑西市環境基本計画</t>
        </is>
      </c>
      <c r="M26" s="13" t="inlineStr">
        <is>
          <t>不明</t>
        </is>
      </c>
      <c r="N26" s="15" t="n"/>
      <c r="O26" s="15" t="inlineStr">
        <is>
          <t>不明</t>
        </is>
      </c>
      <c r="P26" s="15" t="inlineStr">
        <is>
          <t>未確認</t>
        </is>
      </c>
      <c r="Q26" s="13" t="n"/>
      <c r="R26" s="13" t="inlineStr">
        <is>
          <t>「第2次筑西市地域公共交通計画策定支援業務委託」公募型プロポーザル実施（事業者選定済）https://www.city.chikusei.lg.jp/jigyousha/proposal/proposal-project/page012557.html 。現行交通計画の期間は検索結果で確認できず（目標達成状況をR6末時点で公表）。環境基本計画は第2次策定済だが期間・URL未確認（所管：環境課）。 【R8.9再調査】環境：筑西市環境基本条例（平成27年3月25日条例第6号）は確認（https://www.cas.go.jp/jp/seisaku/gmpp/pdf/activities/ordinances/cases/254.pdf）が、第2次環境基本計画の期間・URL・次期計画作業は検索結果で確認できず（6回検索、筑後市等の類似名のみ）。 【追加調査 2026-10】【2026-10-02 task3再調査】市サイト内検索で「第２次筑西市環境基本計画を策定しました」の記載を確認（環境課環境保全係所管、https://www.city.chikusei.lg.jp/section.php?code=18 、https://www.city.chikusei.lg.jp/news.php?code=3736 、筑西市の環境 https://www.city.chikusei.lg.jp/gyousei/measures/page000196.html）。検索要約で掲載日2024-04-01との記述が1回あり（R6年度開始の可能性、未確認）。計画期間は検索結果で確認できず。市サイトはWebFetch不可（egress blocked）。次期計画作業は該当なし（R6策定なら終期は先）。筑後市等の類似名は除外。</t>
        </is>
      </c>
      <c r="S26" s="17" t="inlineStr">
        <is>
          <t>調査済</t>
        </is>
      </c>
      <c r="T26" s="13" t="inlineStr">
        <is>
          <t>掲載</t>
        </is>
      </c>
    </row>
    <row r="27" ht="69" customHeight="1">
      <c r="A27" s="13" t="n">
        <v>24</v>
      </c>
      <c r="B27" s="13" t="inlineStr">
        <is>
          <t>坂東市</t>
        </is>
      </c>
      <c r="C27" s="14">
        <f>IF(OR(D27="◎",E27="◎"),"◎ 営業",IF(OR(D27="△",E27="△"),"△ 着手済・要確認",IF(OR(D27="？",E27="？"),"？ 期間要確認","✕ 対象外")))</f>
        <v/>
      </c>
      <c r="D27" s="15">
        <f>IF(J27="計画なし","－",IF(J27="策定済","✕",IF(H27="","？",IF(AND(H27&gt;=TGT_MIN,H27&lt;=TGT_MAX),IF(J27="着手済","△","◎"),"✕"))))</f>
        <v/>
      </c>
      <c r="E27" s="15">
        <f>IF(P27="計画なし","－",IF(P27="策定済","✕",IF(N27="","？",IF(AND(N27&gt;=TGT_MIN,N27&lt;=TGT_MAX),IF(P27="着手済","△","◎"),"✕"))))</f>
        <v/>
      </c>
      <c r="F27" s="13" t="inlineStr">
        <is>
          <t>坂東市地域公共交通網形成計画</t>
        </is>
      </c>
      <c r="G27" s="13" t="inlineStr">
        <is>
          <t>R2〜R11</t>
        </is>
      </c>
      <c r="H27" s="15" t="n">
        <v>11</v>
      </c>
      <c r="I27" s="15" t="inlineStr">
        <is>
          <t>確認済</t>
        </is>
      </c>
      <c r="J27" s="15" t="inlineStr">
        <is>
          <t>未確認</t>
        </is>
      </c>
      <c r="K27" s="16" t="inlineStr">
        <is>
          <t>https://www.city.bando.lg.jp/page/page006076.html</t>
        </is>
      </c>
      <c r="L27" s="13" t="inlineStr">
        <is>
          <t>坂東市環境基本計画（第2期）</t>
        </is>
      </c>
      <c r="M27" s="13" t="inlineStr">
        <is>
          <t>R6〜R15</t>
        </is>
      </c>
      <c r="N27" s="18" t="n">
        <v>15</v>
      </c>
      <c r="O27" s="15" t="inlineStr">
        <is>
          <t>推定</t>
        </is>
      </c>
      <c r="P27" s="15" t="inlineStr">
        <is>
          <t>未確認</t>
        </is>
      </c>
      <c r="Q27" s="16" t="inlineStr">
        <is>
          <t>https://www.city.bando.lg.jp/page/page010074.html</t>
        </is>
      </c>
      <c r="R27" s="13" t="inlineStr">
        <is>
          <t>交通は網形成計画（R2.3策定、10年）のまま。旧環境基本計画はH25〜（10年）で期間終了に伴い新計画策定（パブコメ結果 https://www.city.bando.lg.jp/page/page009872.html ）。新計画の期間は推定。</t>
        </is>
      </c>
      <c r="S27" s="17" t="inlineStr">
        <is>
          <t>調査済</t>
        </is>
      </c>
      <c r="T27" s="13" t="inlineStr">
        <is>
          <t>掲載</t>
        </is>
      </c>
    </row>
    <row r="28" ht="160" customHeight="1">
      <c r="A28" s="13" t="n">
        <v>25</v>
      </c>
      <c r="B28" s="13" t="inlineStr">
        <is>
          <t>稲敷市</t>
        </is>
      </c>
      <c r="C28" s="14">
        <f>IF(OR(D28="◎",E28="◎"),"◎ 営業",IF(OR(D28="△",E28="△"),"△ 着手済・要確認",IF(OR(D28="？",E28="？"),"？ 期間要確認","✕ 対象外")))</f>
        <v/>
      </c>
      <c r="D28" s="15">
        <f>IF(J28="計画なし","－",IF(J28="策定済","✕",IF(H28="","？",IF(AND(H28&gt;=TGT_MIN,H28&lt;=TGT_MAX),IF(J28="着手済","△","◎"),"✕"))))</f>
        <v/>
      </c>
      <c r="E28" s="15">
        <f>IF(P28="計画なし","－",IF(P28="策定済","✕",IF(N28="","？",IF(AND(N28&gt;=TGT_MIN,N28&lt;=TGT_MAX),IF(P28="着手済","△","◎"),"✕"))))</f>
        <v/>
      </c>
      <c r="F28" s="13" t="inlineStr">
        <is>
          <t>稲敷市地域公共交通計画</t>
        </is>
      </c>
      <c r="G28" s="13" t="inlineStr">
        <is>
          <t>不明</t>
        </is>
      </c>
      <c r="H28" s="15" t="n"/>
      <c r="I28" s="15" t="inlineStr">
        <is>
          <t>不明</t>
        </is>
      </c>
      <c r="J28" s="15" t="inlineStr">
        <is>
          <t>未確認</t>
        </is>
      </c>
      <c r="K28" s="16" t="inlineStr">
        <is>
          <t>https://www.city.inashiki.lg.jp/page/page004756.html</t>
        </is>
      </c>
      <c r="L28" s="13" t="inlineStr">
        <is>
          <t>稲敷市環境基本計画</t>
        </is>
      </c>
      <c r="M28" s="13" t="inlineStr">
        <is>
          <t>R3〜R12</t>
        </is>
      </c>
      <c r="N28" s="18" t="n">
        <v>12</v>
      </c>
      <c r="O28" s="15" t="inlineStr">
        <is>
          <t>推定</t>
        </is>
      </c>
      <c r="P28" s="15" t="inlineStr">
        <is>
          <t>未確認</t>
        </is>
      </c>
      <c r="Q28" s="16" t="inlineStr">
        <is>
          <t>https://www.city.inashiki.lg.jp/page/page007577.html</t>
        </is>
      </c>
      <c r="R28" s="13" t="inlineStr">
        <is>
          <t>交通計画はH28網形成計画の後継として策定、R5.4一部改訂（あずまコミュニティバス再編）。期間未確認。環境基本計画はR3.3策定（期間未確認）。次期計画作業は未確認（検索上限で深掘り不可）。 【追加調査 2026-10】[2026-10-02] 内閣官房 水循環計画公表資料(稲敷市)で『稲敷市環境基本計画(R3.3策定)』を確認 https://www.kantei.go.jp/jp/singi/mizu_junkan/kouhyou2/pdf/plan13-02.pdf 。期間は検索本文で確認できず、10年計画と仮定しR3〜R12を推定。市サイト・官邸PDFはWebFetchブロック。終期R12推定のため次期着手は対象外（未調査）。 根拠: 稲敷市環境基本計画（R3.3）</t>
        </is>
      </c>
      <c r="S28" s="17" t="inlineStr">
        <is>
          <t>調査済</t>
        </is>
      </c>
      <c r="T28" s="13" t="inlineStr">
        <is>
          <t>掲載</t>
        </is>
      </c>
    </row>
    <row r="29" ht="108" customHeight="1">
      <c r="A29" s="13" t="n">
        <v>26</v>
      </c>
      <c r="B29" s="13" t="inlineStr">
        <is>
          <t>かすみがうら市</t>
        </is>
      </c>
      <c r="C29" s="14">
        <f>IF(OR(D29="◎",E29="◎"),"◎ 営業",IF(OR(D29="△",E29="△"),"△ 着手済・要確認",IF(OR(D29="？",E29="？"),"？ 期間要確認","✕ 対象外")))</f>
        <v/>
      </c>
      <c r="D29" s="15">
        <f>IF(J29="計画なし","－",IF(J29="策定済","✕",IF(H29="","？",IF(AND(H29&gt;=TGT_MIN,H29&lt;=TGT_MAX),IF(J29="着手済","△","◎"),"✕"))))</f>
        <v/>
      </c>
      <c r="E29" s="15">
        <f>IF(P29="計画なし","－",IF(P29="策定済","✕",IF(N29="","？",IF(AND(N29&gt;=TGT_MIN,N29&lt;=TGT_MAX),IF(P29="着手済","△","◎"),"✕"))))</f>
        <v/>
      </c>
      <c r="F29" s="13" t="inlineStr">
        <is>
          <t>かすみがうら市地域公共交通計画</t>
        </is>
      </c>
      <c r="G29" s="13" t="inlineStr">
        <is>
          <t>R3〜R7（R8まで1年延長を検討）</t>
        </is>
      </c>
      <c r="H29" s="18" t="n">
        <v>8</v>
      </c>
      <c r="I29" s="15" t="inlineStr">
        <is>
          <t>推定</t>
        </is>
      </c>
      <c r="J29" s="15" t="inlineStr">
        <is>
          <t>着手済</t>
        </is>
      </c>
      <c r="K29" s="16" t="inlineStr">
        <is>
          <t>https://www.city.kasumigaura.lg.jp/data/doc/1605678793_doc_10_1.pdf</t>
        </is>
      </c>
      <c r="L29" s="13" t="inlineStr">
        <is>
          <t>かすみがうら市第Ⅱ期環境基本計画（気候変動適応計画・生物多様性地域戦略を包含）</t>
        </is>
      </c>
      <c r="M29" s="13" t="inlineStr">
        <is>
          <t>R7〜R16</t>
        </is>
      </c>
      <c r="N29" s="15" t="n">
        <v>16</v>
      </c>
      <c r="O29" s="15" t="inlineStr">
        <is>
          <t>確認済</t>
        </is>
      </c>
      <c r="P29" s="15" t="inlineStr">
        <is>
          <t>策定済</t>
        </is>
      </c>
      <c r="Q29" s="16" t="inlineStr">
        <is>
          <t>https://www.city.kasumigaura.lg.jp/data/doc/1736999768_doc_11_0.pdf</t>
        </is>
      </c>
      <c r="R29" s="13" t="inlineStr">
        <is>
          <t>交通: 現計画R3〜R7を、交通環境の変化を次期(第2次)計画へ反映させるため1年延長する方向で地域公共交通会議で検討（R7秋頃資料 https://www.city.kasumigaura.lg.jp/data/doc/1761039730_doc_36_0.pdf）→第2次計画はR8年度策定作業中と推定。t_urlは現計画関連PDFと推定（内容未検証）。前身は網形成計画H28〜R2。環境: 第Ⅱ期R7〜R16で策定済、R9終了ではない。</t>
        </is>
      </c>
      <c r="S29" s="17" t="inlineStr">
        <is>
          <t>調査済</t>
        </is>
      </c>
      <c r="T29" s="13" t="inlineStr">
        <is>
          <t>掲載</t>
        </is>
      </c>
    </row>
    <row r="30" ht="66" customHeight="1">
      <c r="A30" s="13" t="n">
        <v>27</v>
      </c>
      <c r="B30" s="13" t="inlineStr">
        <is>
          <t>桜川市</t>
        </is>
      </c>
      <c r="C30" s="14">
        <f>IF(OR(D30="◎",E30="◎"),"◎ 営業",IF(OR(D30="△",E30="△"),"△ 着手済・要確認",IF(OR(D30="？",E30="？"),"？ 期間要確認","✕ 対象外")))</f>
        <v/>
      </c>
      <c r="D30" s="15">
        <f>IF(J30="計画なし","－",IF(J30="策定済","✕",IF(H30="","？",IF(AND(H30&gt;=TGT_MIN,H30&lt;=TGT_MAX),IF(J30="着手済","△","◎"),"✕"))))</f>
        <v/>
      </c>
      <c r="E30" s="15">
        <f>IF(P30="計画なし","－",IF(P30="策定済","✕",IF(N30="","？",IF(AND(N30&gt;=TGT_MIN,N30&lt;=TGT_MAX),IF(P30="着手済","△","◎"),"✕"))))</f>
        <v/>
      </c>
      <c r="F30" s="13" t="inlineStr">
        <is>
          <t>桜川市地域公共交通計画</t>
        </is>
      </c>
      <c r="G30" s="13" t="inlineStr">
        <is>
          <t>R4〜R8</t>
        </is>
      </c>
      <c r="H30" s="18" t="n">
        <v>8</v>
      </c>
      <c r="I30" s="15" t="inlineStr">
        <is>
          <t>推定</t>
        </is>
      </c>
      <c r="J30" s="15" t="inlineStr">
        <is>
          <t>未確認</t>
        </is>
      </c>
      <c r="K30" s="16" t="inlineStr">
        <is>
          <t>https://www.city.sakuragawa.lg.jp/sys/public/data/doc/1641257134_0.pdf</t>
        </is>
      </c>
      <c r="L30" s="13" t="inlineStr">
        <is>
          <t>第2次桜川市環境基本計画</t>
        </is>
      </c>
      <c r="M30" s="13" t="inlineStr">
        <is>
          <t>R2〜R11</t>
        </is>
      </c>
      <c r="N30" s="15" t="n">
        <v>11</v>
      </c>
      <c r="O30" s="15" t="inlineStr">
        <is>
          <t>確認済</t>
        </is>
      </c>
      <c r="P30" s="15" t="inlineStr">
        <is>
          <t>未確認</t>
        </is>
      </c>
      <c r="Q30" s="16" t="inlineStr">
        <is>
          <t>https://www.city.sakuragawa.lg.jp/sys/public/data/doc/1578273137_0.pdf</t>
        </is>
      </c>
      <c r="R30" s="13" t="inlineStr">
        <is>
          <t>交通: 令和4年1月策定（期間は5年と推定、終期R8なら次期計画策定がR8に進行中の可能性あるが根拠未確認）。前身は網形成計画(H28.3)。環境: 第2次R2〜R11（2020〜2029年度）。</t>
        </is>
      </c>
      <c r="S30" s="17" t="inlineStr">
        <is>
          <t>調査済</t>
        </is>
      </c>
      <c r="T30" s="13" t="inlineStr">
        <is>
          <t>掲載</t>
        </is>
      </c>
    </row>
    <row r="31" ht="147" customHeight="1">
      <c r="A31" s="13" t="n">
        <v>28</v>
      </c>
      <c r="B31" s="13" t="inlineStr">
        <is>
          <t>神栖市</t>
        </is>
      </c>
      <c r="C31" s="14">
        <f>IF(OR(D31="◎",E31="◎"),"◎ 営業",IF(OR(D31="△",E31="△"),"△ 着手済・要確認",IF(OR(D31="？",E31="？"),"？ 期間要確認","✕ 対象外")))</f>
        <v/>
      </c>
      <c r="D31" s="15">
        <f>IF(J31="計画なし","－",IF(J31="策定済","✕",IF(H31="","？",IF(AND(H31&gt;=TGT_MIN,H31&lt;=TGT_MAX),IF(J31="着手済","△","◎"),"✕"))))</f>
        <v/>
      </c>
      <c r="E31" s="15">
        <f>IF(P31="計画なし","－",IF(P31="策定済","✕",IF(N31="","？",IF(AND(N31&gt;=TGT_MIN,N31&lt;=TGT_MAX),IF(P31="着手済","△","◎"),"✕"))))</f>
        <v/>
      </c>
      <c r="F31" s="13" t="inlineStr">
        <is>
          <t>神栖市地域公共交通計画（第2期）</t>
        </is>
      </c>
      <c r="G31" s="13" t="inlineStr">
        <is>
          <t>R8〜R12</t>
        </is>
      </c>
      <c r="H31" s="18" t="n">
        <v>12</v>
      </c>
      <c r="I31" s="15" t="inlineStr">
        <is>
          <t>推定</t>
        </is>
      </c>
      <c r="J31" s="15" t="inlineStr">
        <is>
          <t>策定済</t>
        </is>
      </c>
      <c r="K31" s="16" t="inlineStr">
        <is>
          <t>https://www.city.kamisu.ibaraki.jp/_res/projects/default_project/_page_/001/003/540/kokeikaku2.pdf</t>
        </is>
      </c>
      <c r="L31" s="13" t="inlineStr">
        <is>
          <t>神栖市環境基本計画</t>
        </is>
      </c>
      <c r="M31" s="13" t="inlineStr">
        <is>
          <t>R1〜R10</t>
        </is>
      </c>
      <c r="N31" s="18" t="n">
        <v>10</v>
      </c>
      <c r="O31" s="15" t="inlineStr">
        <is>
          <t>推定</t>
        </is>
      </c>
      <c r="P31" s="15" t="inlineStr">
        <is>
          <t>未確認</t>
        </is>
      </c>
      <c r="Q31" s="16" t="inlineStr">
        <is>
          <t>https://www.city.kamisu.ibaraki.jp/_res/projects/default_project/_page_/001/004/216/kamisushikankyoukihonkeikaku.pdf</t>
        </is>
      </c>
      <c r="R31" s="13" t="inlineStr">
        <is>
          <t>交通: 第1期R3〜R7満了に伴い第2期を令和8年3月策定（素案R8.1、パブコメR8.2.2〜3.3 https://www.city.kamisu.ibaraki.jp/_res/projects/default_project/_page_/001/013/467/public.pdf）。第2期の期間は5年と推定。環境: 平成31年3月策定・目標年度2028(R10)、中間見直し版あり https://www.city.kamisu.ibaraki.jp/_res/projects/default_project/_page_/001/004/216/kaitei_zentai.pdf 。R10終了ならR9に次期策定着手の可能性。</t>
        </is>
      </c>
      <c r="S31" s="17" t="inlineStr">
        <is>
          <t>調査済</t>
        </is>
      </c>
      <c r="T31" s="13" t="inlineStr">
        <is>
          <t>掲載</t>
        </is>
      </c>
    </row>
    <row r="32" ht="134" customHeight="1">
      <c r="A32" s="13" t="n">
        <v>29</v>
      </c>
      <c r="B32" s="13" t="inlineStr">
        <is>
          <t>行方市</t>
        </is>
      </c>
      <c r="C32" s="14">
        <f>IF(OR(D32="◎",E32="◎"),"◎ 営業",IF(OR(D32="△",E32="△"),"△ 着手済・要確認",IF(OR(D32="？",E32="？"),"？ 期間要確認","✕ 対象外")))</f>
        <v/>
      </c>
      <c r="D32" s="15">
        <f>IF(J32="計画なし","－",IF(J32="策定済","✕",IF(H32="","？",IF(AND(H32&gt;=TGT_MIN,H32&lt;=TGT_MAX),IF(J32="着手済","△","◎"),"✕"))))</f>
        <v/>
      </c>
      <c r="E32" s="15">
        <f>IF(P32="計画なし","－",IF(P32="策定済","✕",IF(N32="","？",IF(AND(N32&gt;=TGT_MIN,N32&lt;=TGT_MAX),IF(P32="着手済","△","◎"),"✕"))))</f>
        <v/>
      </c>
      <c r="F32" s="13" t="inlineStr">
        <is>
          <t>行方市地域公共交通計画</t>
        </is>
      </c>
      <c r="G32" s="13" t="inlineStr">
        <is>
          <t>不明</t>
        </is>
      </c>
      <c r="H32" s="15" t="n"/>
      <c r="I32" s="15" t="inlineStr">
        <is>
          <t>不明</t>
        </is>
      </c>
      <c r="J32" s="15" t="inlineStr">
        <is>
          <t>未確認</t>
        </is>
      </c>
      <c r="K32" s="13" t="n"/>
      <c r="L32" s="13" t="inlineStr">
        <is>
          <t>行方市環境基本計画</t>
        </is>
      </c>
      <c r="M32" s="13" t="inlineStr">
        <is>
          <t>H28〜R7（推定）</t>
        </is>
      </c>
      <c r="N32" s="18" t="n">
        <v>7</v>
      </c>
      <c r="O32" s="15" t="inlineStr">
        <is>
          <t>推定</t>
        </is>
      </c>
      <c r="P32" s="15" t="inlineStr">
        <is>
          <t>未確認</t>
        </is>
      </c>
      <c r="Q32" s="16" t="inlineStr">
        <is>
          <t>https://www.city.namegata.ibaraki.jp/page/page010706.html</t>
        </is>
      </c>
      <c r="R32" s="13" t="inlineStr">
        <is>
          <t>交通: 県資料で行方市は地域公共交通計画を策定し国交大臣へ送付済(R7.6末時点)とされるが名称・期間・URLは検索で確認できず。環境基本計画も検索でヒットせず（存否不明）。県の茨城県地域公共交通計画（R5〜R9、地域間幹線中心）が県全域を対象 https://www.pref.ibaraki.jp/kikaku/kotsuseisaku/chiikikoutsu/documents/2koukyoukoutuukeikaku.pdf 環境：H28.3策定・10年間、R3年度に中間見直し（期間は推定）。地域気候変動適応計画はR4〜R7。R7終了なら次期計画の状況要確認（検索では未確認）。</t>
        </is>
      </c>
      <c r="S32" s="17" t="inlineStr">
        <is>
          <t>調査済</t>
        </is>
      </c>
      <c r="T32" s="13" t="inlineStr">
        <is>
          <t>掲載</t>
        </is>
      </c>
    </row>
    <row r="33" ht="199" customHeight="1">
      <c r="A33" s="13" t="n">
        <v>30</v>
      </c>
      <c r="B33" s="13" t="inlineStr">
        <is>
          <t>鉾田市</t>
        </is>
      </c>
      <c r="C33" s="14">
        <f>IF(OR(D33="◎",E33="◎"),"◎ 営業",IF(OR(D33="△",E33="△"),"△ 着手済・要確認",IF(OR(D33="？",E33="？"),"？ 期間要確認","✕ 対象外")))</f>
        <v/>
      </c>
      <c r="D33" s="15">
        <f>IF(J33="計画なし","－",IF(J33="策定済","✕",IF(H33="","？",IF(AND(H33&gt;=TGT_MIN,H33&lt;=TGT_MAX),IF(J33="着手済","△","◎"),"✕"))))</f>
        <v/>
      </c>
      <c r="E33" s="15">
        <f>IF(P33="計画なし","－",IF(P33="策定済","✕",IF(N33="","？",IF(AND(N33&gt;=TGT_MIN,N33&lt;=TGT_MAX),IF(P33="着手済","△","◎"),"✕"))))</f>
        <v/>
      </c>
      <c r="F33" s="13" t="inlineStr">
        <is>
          <t>鉾田市地域公共交通計画</t>
        </is>
      </c>
      <c r="G33" s="13" t="inlineStr">
        <is>
          <t>R7〜R11</t>
        </is>
      </c>
      <c r="H33" s="15" t="n">
        <v>11</v>
      </c>
      <c r="I33" s="15" t="inlineStr">
        <is>
          <t>確認済</t>
        </is>
      </c>
      <c r="J33" s="15" t="inlineStr">
        <is>
          <t>策定済</t>
        </is>
      </c>
      <c r="K33" s="16" t="inlineStr">
        <is>
          <t>https://www.city.hokota.lg.jp/page/page007091.html</t>
        </is>
      </c>
      <c r="L33" s="13" t="inlineStr">
        <is>
          <t>鉾田市環境基本計画（改定）</t>
        </is>
      </c>
      <c r="M33" s="13" t="inlineStr">
        <is>
          <t>H29〜R8</t>
        </is>
      </c>
      <c r="N33" s="15" t="n">
        <v>8</v>
      </c>
      <c r="O33" s="15" t="inlineStr">
        <is>
          <t>確認済</t>
        </is>
      </c>
      <c r="P33" s="15" t="inlineStr">
        <is>
          <t>未確認</t>
        </is>
      </c>
      <c r="Q33" s="16" t="inlineStr">
        <is>
          <t>https://www.city.hokota.lg.jp/data/doc/1654669803_doc_37_0.pdf</t>
        </is>
      </c>
      <c r="R33" s="13" t="inlineStr">
        <is>
          <t>交通計画・環境基本計画とも検索で市の資料を確認できず（存否不明）。県の茨城県地域公共交通計画（R5〜R9、地域間幹線中心）が県全域を対象 https://www.pref.ibaraki.jp/kikaku/kotsuseisaku/chiikikoutsu/documents/2koukyoukoutuukeikaku.pdf 環境：H29〜R8（2017〜2026年度）の10年間、R4.3に中間見直し・地域気候変動適応計画(R4〜R8)を策定 https://www.city.hokota.lg.jp/page/page004956.html 。R8年度末で満了→次期計画の作業がR8に進行中の可能性大だが検索では未確認。 【追加調査 2026-10】交通：鉾田市地域公共交通計画（令和7年度から令和11年度）。前計画（地域公共交通網形成計画）がR6年度末で満了し更新。デマンド型乗合「ほこまる」等。 根拠: 鉾田市地域公共交通計画（令和7年度から令和11年度）</t>
        </is>
      </c>
      <c r="S33" s="17" t="inlineStr">
        <is>
          <t>調査済</t>
        </is>
      </c>
      <c r="T33" s="13" t="inlineStr">
        <is>
          <t>掲載</t>
        </is>
      </c>
    </row>
    <row r="34" ht="342" customHeight="1">
      <c r="A34" s="13" t="n">
        <v>31</v>
      </c>
      <c r="B34" s="13" t="inlineStr">
        <is>
          <t>つくばみらい市</t>
        </is>
      </c>
      <c r="C34" s="14">
        <f>IF(OR(D34="◎",E34="◎"),"◎ 営業",IF(OR(D34="△",E34="△"),"△ 着手済・要確認",IF(OR(D34="？",E34="？"),"？ 期間要確認","✕ 対象外")))</f>
        <v/>
      </c>
      <c r="D34" s="15">
        <f>IF(J34="計画なし","－",IF(J34="策定済","✕",IF(H34="","？",IF(AND(H34&gt;=TGT_MIN,H34&lt;=TGT_MAX),IF(J34="着手済","△","◎"),"✕"))))</f>
        <v/>
      </c>
      <c r="E34" s="15">
        <f>IF(P34="計画なし","－",IF(P34="策定済","✕",IF(N34="","？",IF(AND(N34&gt;=TGT_MIN,N34&lt;=TGT_MAX),IF(P34="着手済","△","◎"),"✕"))))</f>
        <v/>
      </c>
      <c r="F34" s="13" t="inlineStr">
        <is>
          <t>つくばみらい市地域公共交通計画</t>
        </is>
      </c>
      <c r="G34" s="13" t="inlineStr">
        <is>
          <t>R5〜R9</t>
        </is>
      </c>
      <c r="H34" s="15" t="n">
        <v>9</v>
      </c>
      <c r="I34" s="15" t="inlineStr">
        <is>
          <t>確認済</t>
        </is>
      </c>
      <c r="J34" s="15" t="inlineStr">
        <is>
          <t>未確認</t>
        </is>
      </c>
      <c r="K34" s="16" t="inlineStr">
        <is>
          <t>https://www.city.tsukubamirai.lg.jp/jyumin/shisetu-koutsu/koukyoukoutsu/page004893.html</t>
        </is>
      </c>
      <c r="L34" s="13" t="inlineStr">
        <is>
          <t>つくばみらい市環境基本計画（改訂版）</t>
        </is>
      </c>
      <c r="M34" s="13" t="inlineStr">
        <is>
          <t>H29〜R8（推定）</t>
        </is>
      </c>
      <c r="N34" s="18" t="n">
        <v>8</v>
      </c>
      <c r="O34" s="15" t="inlineStr">
        <is>
          <t>推定</t>
        </is>
      </c>
      <c r="P34" s="15" t="inlineStr">
        <is>
          <t>未確認</t>
        </is>
      </c>
      <c r="Q34" s="16" t="inlineStr">
        <is>
          <t>https://www.city.tsukubamirai.lg.jp/jyumin/gomi-kankyou-doubutsu/kankyouhozen/page000080.html</t>
        </is>
      </c>
      <c r="R34" s="13" t="inlineStr">
        <is>
          <t>交通計画・環境基本計画とも検索で市の資料を確認できず（存否不明）。県の茨城県地域公共交通計画（R5〜R9、地域間幹線中心）が県全域を対象 https://www.pref.ibaraki.jp/kikaku/kotsuseisaku/chiikikoutsu/documents/2koukyoukoutuukeikaku.pdf 環境：H19.3策定、10年経過でH28年度に見直し改訂（改訂版の期間は10年と推定＝R8終了の可能性）。区域施策編はR8.3策定・R8〜R12 https://www.city.tsukubamirai.lg.jp/data/doc/1772670871_doc_25_0.pdf 。次期環境基本計画の作業は未確認。 【追加調査 2026-10】交通：つくばみらい市地域公共交通計画、期間2023〜2027年度（R5〜R9、5年間）。H30.3策定の網形成計画を継承。R4年度にパブコメ実施 https://www.city.tsukubamirai.lg.jp/gyousei/public-comment/r04/page004683.html 計画書 https://www.city.tsukubamirai.lg.jp/data/doc/1683698412_doc_39_0.pdf 。次期計画の委託等は検索で確認できず（2026-10-02）。 計画書に「計画期間の満了時に本計画の更新を予定」。R8年度予算ページ（https://www.city.tsukubamirai.lg.jp/gyousei/zaisei/yosan/r08/page007397.html）検索でも改定予算の記述は確認できず。 根拠: 計画期間は2023年度から2027年度までの5年間</t>
        </is>
      </c>
      <c r="S34" s="17" t="inlineStr">
        <is>
          <t>調査済</t>
        </is>
      </c>
      <c r="T34" s="13" t="inlineStr">
        <is>
          <t>掲載</t>
        </is>
      </c>
      <c r="U34" s="21" t="inlineStr">
        <is>
          <t>→メモ</t>
        </is>
      </c>
    </row>
    <row r="35" ht="173" customHeight="1">
      <c r="A35" s="13" t="n">
        <v>32</v>
      </c>
      <c r="B35" s="13" t="inlineStr">
        <is>
          <t>小美玉市</t>
        </is>
      </c>
      <c r="C35" s="14">
        <f>IF(OR(D35="◎",E35="◎"),"◎ 営業",IF(OR(D35="△",E35="△"),"△ 着手済・要確認",IF(OR(D35="？",E35="？"),"？ 期間要確認","✕ 対象外")))</f>
        <v/>
      </c>
      <c r="D35" s="15">
        <f>IF(J35="計画なし","－",IF(J35="策定済","✕",IF(H35="","？",IF(AND(H35&gt;=TGT_MIN,H35&lt;=TGT_MAX),IF(J35="着手済","△","◎"),"✕"))))</f>
        <v/>
      </c>
      <c r="E35" s="15">
        <f>IF(P35="計画なし","－",IF(P35="策定済","✕",IF(N35="","？",IF(AND(N35&gt;=TGT_MIN,N35&lt;=TGT_MAX),IF(P35="着手済","△","◎"),"✕"))))</f>
        <v/>
      </c>
      <c r="F35" s="13" t="inlineStr">
        <is>
          <t>小美玉市地域公共交通計画</t>
        </is>
      </c>
      <c r="G35" s="13" t="inlineStr">
        <is>
          <t>R7〜R11</t>
        </is>
      </c>
      <c r="H35" s="15" t="n">
        <v>11</v>
      </c>
      <c r="I35" s="15" t="inlineStr">
        <is>
          <t>確認済</t>
        </is>
      </c>
      <c r="J35" s="15" t="inlineStr">
        <is>
          <t>策定済</t>
        </is>
      </c>
      <c r="K35" s="16" t="inlineStr">
        <is>
          <t>https://www.city.omitama.lg.jp/0102/info-0000010942-0.html</t>
        </is>
      </c>
      <c r="L35" s="13" t="inlineStr">
        <is>
          <t>小美玉市環境基本計画</t>
        </is>
      </c>
      <c r="M35" s="13" t="inlineStr">
        <is>
          <t>R3〜R12（推定）</t>
        </is>
      </c>
      <c r="N35" s="18" t="n">
        <v>12</v>
      </c>
      <c r="O35" s="15" t="inlineStr">
        <is>
          <t>推定</t>
        </is>
      </c>
      <c r="P35" s="15" t="inlineStr">
        <is>
          <t>未確認</t>
        </is>
      </c>
      <c r="Q35" s="16" t="inlineStr">
        <is>
          <t>https://www.city.omitama.lg.jp/manage/contents/upload/602de700e73ca.pdf</t>
        </is>
      </c>
      <c r="R35" s="13" t="inlineStr">
        <is>
          <t>交通計画・環境基本計画とも検索で市の資料を確認できず（存否不明）。県の茨城県地域公共交通計画（R5〜R9、地域間幹線中心）が県全域を対象 https://www.pref.ibaraki.jp/kikaku/kotsuseisaku/chiikikoutsu/documents/2koukyoukoutuukeikaku.pdf 環境：R3年3月策定（期間は10年と推定、原文未確認）。 【追加調査 2026-10】交通：小美玉市地域公共交通計画、期間R7〜R11（5年間）。案のパブコメ2025/1/16〜2/17 https://www.city.omitama.lg.jp/0045/info-0000011224-0.html 。R7.4からコミュニティバス「おみたん号」再編。 根拠: 令和7年度～令和11年度（5年間）</t>
        </is>
      </c>
      <c r="S35" s="17" t="inlineStr">
        <is>
          <t>調査済</t>
        </is>
      </c>
      <c r="T35" s="13" t="inlineStr">
        <is>
          <t>掲載</t>
        </is>
      </c>
    </row>
    <row r="36" ht="160" customHeight="1">
      <c r="A36" s="13" t="n">
        <v>33</v>
      </c>
      <c r="B36" s="13" t="inlineStr">
        <is>
          <t>茨城町</t>
        </is>
      </c>
      <c r="C36" s="14">
        <f>IF(OR(D36="◎",E36="◎"),"◎ 営業",IF(OR(D36="△",E36="△"),"△ 着手済・要確認",IF(OR(D36="？",E36="？"),"？ 期間要確認","✕ 対象外")))</f>
        <v/>
      </c>
      <c r="D36" s="15">
        <f>IF(J36="計画なし","－",IF(J36="策定済","✕",IF(H36="","？",IF(AND(H36&gt;=TGT_MIN,H36&lt;=TGT_MAX),IF(J36="着手済","△","◎"),"✕"))))</f>
        <v/>
      </c>
      <c r="E36" s="15">
        <f>IF(P36="計画なし","－",IF(P36="策定済","✕",IF(N36="","？",IF(AND(N36&gt;=TGT_MIN,N36&lt;=TGT_MAX),IF(P36="着手済","△","◎"),"✕"))))</f>
        <v/>
      </c>
      <c r="F36" s="13" t="n"/>
      <c r="G36" s="13" t="inlineStr">
        <is>
          <t>不明</t>
        </is>
      </c>
      <c r="H36" s="15" t="n"/>
      <c r="I36" s="15" t="inlineStr">
        <is>
          <t>不明</t>
        </is>
      </c>
      <c r="J36" s="15" t="inlineStr">
        <is>
          <t>未確認</t>
        </is>
      </c>
      <c r="K36" s="13" t="n"/>
      <c r="L36" s="13" t="inlineStr">
        <is>
          <t>茨城町環境基本計画</t>
        </is>
      </c>
      <c r="M36" s="13" t="inlineStr">
        <is>
          <t>H25〜R4</t>
        </is>
      </c>
      <c r="N36" s="15" t="n">
        <v>4</v>
      </c>
      <c r="O36" s="15" t="inlineStr">
        <is>
          <t>確認済</t>
        </is>
      </c>
      <c r="P36" s="15" t="inlineStr">
        <is>
          <t>未確認</t>
        </is>
      </c>
      <c r="Q36" s="16" t="inlineStr">
        <is>
          <t>https://www.town.ibaraki.lg.jp/gyousei/kurashitetuduki/gomirisaikle/keikaku/index.html</t>
        </is>
      </c>
      <c r="R36" s="13" t="inlineStr">
        <is>
          <t>交通計画・環境基本計画とも検索で町の資料を確認できず（存否不明）。循環型社会形成推進地域計画R2.4〜R7.3は確認 https://www.env.go.jp/recycle/waste/3r_network/5_region/project_list/08_ibaraki/09_ibarakimachi_r2.pdf 。県の茨城県地域公共交通計画（R5〜R9、地域間幹線中心）が県全域を対象 https://www.pref.ibaraki.jp/kikaku/kotsuseisaku/chiikikoutsu/documents/2koukyoukoutuukeikaku.pdf 環境：計画期間H25〜R4で満了済。後継（第2次）計画の有無・期間は検索で未確認。再生可能エネルギービジョンR6〜R15あり。</t>
        </is>
      </c>
      <c r="S36" s="20" t="inlineStr">
        <is>
          <t>環境のみ調査</t>
        </is>
      </c>
      <c r="T36" s="13" t="inlineStr">
        <is>
          <t>未掲載</t>
        </is>
      </c>
    </row>
    <row r="37" ht="147" customHeight="1">
      <c r="A37" s="13" t="n">
        <v>34</v>
      </c>
      <c r="B37" s="13" t="inlineStr">
        <is>
          <t>大洗町</t>
        </is>
      </c>
      <c r="C37" s="14">
        <f>IF(OR(D37="◎",E37="◎"),"◎ 営業",IF(OR(D37="△",E37="△"),"△ 着手済・要確認",IF(OR(D37="？",E37="？"),"？ 期間要確認","✕ 対象外")))</f>
        <v/>
      </c>
      <c r="D37" s="15">
        <f>IF(J37="計画なし","－",IF(J37="策定済","✕",IF(H37="","？",IF(AND(H37&gt;=TGT_MIN,H37&lt;=TGT_MAX),IF(J37="着手済","△","◎"),"✕"))))</f>
        <v/>
      </c>
      <c r="E37" s="15">
        <f>IF(P37="計画なし","－",IF(P37="策定済","✕",IF(N37="","？",IF(AND(N37&gt;=TGT_MIN,N37&lt;=TGT_MAX),IF(P37="着手済","△","◎"),"✕"))))</f>
        <v/>
      </c>
      <c r="F37" s="13" t="inlineStr">
        <is>
          <t>大洗町地域公共交通計画</t>
        </is>
      </c>
      <c r="G37" s="13" t="inlineStr">
        <is>
          <t>R6〜R10</t>
        </is>
      </c>
      <c r="H37" s="18" t="n">
        <v>10</v>
      </c>
      <c r="I37" s="15" t="inlineStr">
        <is>
          <t>推定</t>
        </is>
      </c>
      <c r="J37" s="15" t="inlineStr">
        <is>
          <t>着手済</t>
        </is>
      </c>
      <c r="K37" s="16" t="inlineStr">
        <is>
          <t>https://www.town.oarai.lg.jp/wp/wp-content/uploads/2023/07/%E5%A4%A7%E6%B4%97%E7%94%BA%E5%9C%B0%E5%9F%9F%E5%85%AC%E5%85%B1%E4%BA%A4%E9%80%9A%E8%A8%88%E7%94%BB.pdf</t>
        </is>
      </c>
      <c r="L37" s="13" t="inlineStr">
        <is>
          <t>第2次大洗町環境基本計画</t>
        </is>
      </c>
      <c r="M37" s="13" t="inlineStr">
        <is>
          <t>R1〜R10</t>
        </is>
      </c>
      <c r="N37" s="15" t="n">
        <v>10</v>
      </c>
      <c r="O37" s="15" t="inlineStr">
        <is>
          <t>確認済</t>
        </is>
      </c>
      <c r="P37" s="15" t="inlineStr">
        <is>
          <t>未確認</t>
        </is>
      </c>
      <c r="Q37" s="16" t="inlineStr">
        <is>
          <t>https://www.town.oarai.lg.jp/wp/wp-content/uploads/2021/03/%E7%AC%AC2%E6%AC%A1%E5%A4%A7%E6%B4%97%E7%94%BA%E7%92%B0%E5%A2%83%E5%9F%BA%E6%9C%AC%E8%A8%88%E7%94%BB%EF%BC%88PDF%EF%BC%89.pdf</t>
        </is>
      </c>
      <c r="R37" s="13" t="inlineStr">
        <is>
          <t>交通計画は2024年3月策定（期間はR6〜R10と推定、本文未確認）。町循環バス再編に伴い計画一部改定（案）のパブコメ実施・結果公表済、R8.10.1施行予定 https://www.town.oarai.lg.jp/cat1/koutsuu/ooaraimachichiikikoukyoukoutuukaigi/32819/ 。環境基本計画は第2次（2019.3策定、R1〜R10）で次期作業は未確認。</t>
        </is>
      </c>
      <c r="S37" s="17" t="inlineStr">
        <is>
          <t>調査済</t>
        </is>
      </c>
      <c r="T37" s="13" t="inlineStr">
        <is>
          <t>掲載</t>
        </is>
      </c>
    </row>
    <row r="38" ht="108" customHeight="1">
      <c r="A38" s="13" t="n">
        <v>35</v>
      </c>
      <c r="B38" s="13" t="inlineStr">
        <is>
          <t>城里町</t>
        </is>
      </c>
      <c r="C38" s="14">
        <f>IF(OR(D38="◎",E38="◎"),"◎ 営業",IF(OR(D38="△",E38="△"),"△ 着手済・要確認",IF(OR(D38="？",E38="？"),"？ 期間要確認","✕ 対象外")))</f>
        <v/>
      </c>
      <c r="D38" s="15">
        <f>IF(J38="計画なし","－",IF(J38="策定済","✕",IF(H38="","？",IF(AND(H38&gt;=TGT_MIN,H38&lt;=TGT_MAX),IF(J38="着手済","△","◎"),"✕"))))</f>
        <v/>
      </c>
      <c r="E38" s="15">
        <f>IF(P38="計画なし","－",IF(P38="策定済","✕",IF(N38="","？",IF(AND(N38&gt;=TGT_MIN,N38&lt;=TGT_MAX),IF(P38="着手済","△","◎"),"✕"))))</f>
        <v/>
      </c>
      <c r="F38" s="13" t="inlineStr">
        <is>
          <t>城里町地域公共交通計画</t>
        </is>
      </c>
      <c r="G38" s="13" t="inlineStr">
        <is>
          <t>R8〜R12</t>
        </is>
      </c>
      <c r="H38" s="18" t="n">
        <v>12</v>
      </c>
      <c r="I38" s="15" t="inlineStr">
        <is>
          <t>推定</t>
        </is>
      </c>
      <c r="J38" s="15" t="inlineStr">
        <is>
          <t>策定済</t>
        </is>
      </c>
      <c r="K38" s="16" t="inlineStr">
        <is>
          <t>https://www.town.shirosato.lg.jp/page/page006784.html</t>
        </is>
      </c>
      <c r="L38" s="13" t="inlineStr">
        <is>
          <t>城里町環境基本計画</t>
        </is>
      </c>
      <c r="M38" s="13" t="inlineStr">
        <is>
          <t>R3〜R12</t>
        </is>
      </c>
      <c r="N38" s="18" t="n">
        <v>12</v>
      </c>
      <c r="O38" s="15" t="inlineStr">
        <is>
          <t>推定</t>
        </is>
      </c>
      <c r="P38" s="15" t="inlineStr">
        <is>
          <t>未確認</t>
        </is>
      </c>
      <c r="Q38" s="16" t="inlineStr">
        <is>
          <t>https://www.town.shirosato.lg.jp/data/doc/1630301878_doc_711_0.pdf</t>
        </is>
      </c>
      <c r="R38" s="13" t="inlineStr">
        <is>
          <t>旧網形成計画（H28策定）がR7年度で満了したため、新しい地域公共交通計画を策定・公表済（期間R8〜R12はまだ推定） https://www.town.shirosato.lg.jp/page/page006764.html 。国交省関東運輸局の計画策定事業リストにも掲載あり https://wwwtb.mlit.go.jp/kanto/content/000322403.pdf 。環境基本計画はR3.3策定（期間R3〜R12は推定）。</t>
        </is>
      </c>
      <c r="S38" s="17" t="inlineStr">
        <is>
          <t>調査済</t>
        </is>
      </c>
      <c r="T38" s="13" t="inlineStr">
        <is>
          <t>掲載</t>
        </is>
      </c>
    </row>
    <row r="39" ht="95" customHeight="1">
      <c r="A39" s="13" t="n">
        <v>36</v>
      </c>
      <c r="B39" s="13" t="inlineStr">
        <is>
          <t>東海村</t>
        </is>
      </c>
      <c r="C39" s="14">
        <f>IF(OR(D39="◎",E39="◎"),"◎ 営業",IF(OR(D39="△",E39="△"),"△ 着手済・要確認",IF(OR(D39="？",E39="？"),"？ 期間要確認","✕ 対象外")))</f>
        <v/>
      </c>
      <c r="D39" s="15">
        <f>IF(J39="計画なし","－",IF(J39="策定済","✕",IF(H39="","？",IF(AND(H39&gt;=TGT_MIN,H39&lt;=TGT_MAX),IF(J39="着手済","△","◎"),"✕"))))</f>
        <v/>
      </c>
      <c r="E39" s="15">
        <f>IF(P39="計画なし","－",IF(P39="策定済","✕",IF(N39="","？",IF(AND(N39&gt;=TGT_MIN,N39&lt;=TGT_MAX),IF(P39="着手済","△","◎"),"✕"))))</f>
        <v/>
      </c>
      <c r="F39" s="13" t="inlineStr">
        <is>
          <t>東海村地域公共交通計画</t>
        </is>
      </c>
      <c r="G39" s="13" t="inlineStr">
        <is>
          <t>不明</t>
        </is>
      </c>
      <c r="H39" s="15" t="n"/>
      <c r="I39" s="15" t="inlineStr">
        <is>
          <t>不明</t>
        </is>
      </c>
      <c r="J39" s="15" t="inlineStr">
        <is>
          <t>未確認</t>
        </is>
      </c>
      <c r="K39" s="16" t="inlineStr">
        <is>
          <t>https://www.vill.tokai.ibaraki.jp/soshikikarasagasu/sangyobu/sangyoseisakuka/1/1_2/2/5673.html</t>
        </is>
      </c>
      <c r="L39" s="13" t="inlineStr">
        <is>
          <t>第4次東海村環境基本計画</t>
        </is>
      </c>
      <c r="M39" s="13" t="inlineStr">
        <is>
          <t>R8〜R17</t>
        </is>
      </c>
      <c r="N39" s="15" t="n">
        <v>17</v>
      </c>
      <c r="O39" s="15" t="inlineStr">
        <is>
          <t>確認済</t>
        </is>
      </c>
      <c r="P39" s="15" t="inlineStr">
        <is>
          <t>策定済</t>
        </is>
      </c>
      <c r="Q39" s="16" t="inlineStr">
        <is>
          <t>https://www.vill.tokai.ibaraki.jp/soshikikarasagasu/somminseikatsubu/kankyoseisakuka/1/1/4/11386.html</t>
        </is>
      </c>
      <c r="R39" s="13" t="inlineStr">
        <is>
          <t>交通計画はR3年2月にパブコメを行い策定。期間は未確認（旧網形成計画はH27〜H32）。第3次環境基本計画はR3〜R7で満了。第4次（R8〜R17）の案内ページあり https://www.vill.tokai.ibaraki.jp/soshikikarasagasu/somminseikatsubu/kankyoseisakuka/1/1/4/11386.html 。策定済と判断したが、策定時期は要確認。</t>
        </is>
      </c>
      <c r="S39" s="17" t="inlineStr">
        <is>
          <t>調査済</t>
        </is>
      </c>
      <c r="T39" s="13" t="inlineStr">
        <is>
          <t>掲載</t>
        </is>
      </c>
    </row>
    <row r="40" ht="409" customHeight="1">
      <c r="A40" s="13" t="n">
        <v>37</v>
      </c>
      <c r="B40" s="13" t="inlineStr">
        <is>
          <t>大子町</t>
        </is>
      </c>
      <c r="C40" s="14">
        <f>IF(OR(D40="◎",E40="◎"),"◎ 営業",IF(OR(D40="△",E40="△"),"△ 着手済・要確認",IF(OR(D40="？",E40="？"),"？ 期間要確認","✕ 対象外")))</f>
        <v/>
      </c>
      <c r="D40" s="15">
        <f>IF(J40="計画なし","－",IF(J40="策定済","✕",IF(H40="","？",IF(AND(H40&gt;=TGT_MIN,H40&lt;=TGT_MAX),IF(J40="着手済","△","◎"),"✕"))))</f>
        <v/>
      </c>
      <c r="E40" s="15">
        <f>IF(P40="計画なし","－",IF(P40="策定済","✕",IF(N40="","？",IF(AND(N40&gt;=TGT_MIN,N40&lt;=TGT_MAX),IF(P40="着手済","△","◎"),"✕"))))</f>
        <v/>
      </c>
      <c r="F40" s="13" t="inlineStr">
        <is>
          <t>大子町地域公共交通計画（及び大子町地域公共交通再編計画）</t>
        </is>
      </c>
      <c r="G40" s="13" t="inlineStr">
        <is>
          <t>不明</t>
        </is>
      </c>
      <c r="H40" s="15" t="n"/>
      <c r="I40" s="15" t="inlineStr">
        <is>
          <t>不明</t>
        </is>
      </c>
      <c r="J40" s="15" t="inlineStr">
        <is>
          <t>未確認</t>
        </is>
      </c>
      <c r="K40" s="16" t="inlineStr">
        <is>
          <t>https://www.town.daigo.ibaraki.jp/page/page002515.html</t>
        </is>
      </c>
      <c r="L40" s="13" t="inlineStr">
        <is>
          <t>大子町環境基本計画</t>
        </is>
      </c>
      <c r="M40" s="13" t="inlineStr">
        <is>
          <t>H30〜R9</t>
        </is>
      </c>
      <c r="N40" s="18" t="n">
        <v>9</v>
      </c>
      <c r="O40" s="15" t="inlineStr">
        <is>
          <t>推定</t>
        </is>
      </c>
      <c r="P40" s="15" t="inlineStr">
        <is>
          <t>未確認</t>
        </is>
      </c>
      <c r="Q40" s="16" t="inlineStr">
        <is>
          <t>https://www.town.daigo.ibaraki.jp/page/page003178.html</t>
        </is>
      </c>
      <c r="R40" s="13" t="inlineStr">
        <is>
          <t>検索では町独自の地域公共交通計画・環境基本計画とも確認できず（町サイトはインデックス少）。環境関連は循環型社会形成推進地域計画(H29〜R3)のみ確認 https://www.env.go.jp/recycle/waste/3r_network/5_region/project_list/08_ibaraki/10_daigo_h29.pdf 。環境基本計画は未策定の可能性。要町サイト直接確認。 【追加調査 2026-10】【2026-10-02調査】町HP「大子町地域公共交通計画及び再編計画について」 https://www.town.daigo.ibaraki.jp/page/page002515.html に、公共交通政策のマスタープランとして大子町地域公共交通計画、具体的な実施計画として再編計画を作成した旨の記載あり（検索要約ではページ日付2023/3/27との記載があるが、計画期間は本文で確認できず）。前身として地域公共交通網形成計画あり（大子町地域公共交通会議 https://www.town.daigo.ibaraki.jp/page/page000713.html 、H26.11第1回）。公共交通トップ https://www.town.daigo.ibaraki.jp/page/page001206.html 。町サイトはWebFetch不可（egress blocked）。次期計画の着手状況は未確認。関連：AI乗合タクシーたくまるR6.10リニューアル。 【追加調査 2026-10】[2026-10-02] 町サイトに『大子町環境基本計画』ページあり（H28.9制定の大子町環境基本条例に基づき策定、本編PDF・概要版あり）https://www.town.daigo.ibaraki.jp/page/page003178.html 。素案PDF『大子町環境基本計画 素案 平成30年3月』https://www.town.daigo.ibaraki.jp/data/doc/1525765232_doc_99_1.pdf 。期間は本文確認できず（町サイトWebFetch/curlブロック）、H30.3策定・10年と仮定しH30〜R9を推定（要確認）。次期計画：『第2次環境基本計画』の策定委託・審議会・パブコメは検索で見当たらず（未確認）。関連：ゼロカーボンシティ宣言(R4.8.31) https://www.town.daigo.ibaraki.jp/page/page006483.html 、大子町地域脱炭素ビジョン https://www.town.daigo.ibaraki.jp/page/page007352.html 。旧noteの『環境基本計画は未策定の可能性』は誤り。 根拠: 大子町環境基本計画 素案 平成30年3月 大子町／「大子町環境基本条例」の規定に基づき…「大子町環境基本計画」を策定しました</t>
        </is>
      </c>
      <c r="S40" s="17" t="inlineStr">
        <is>
          <t>調査済</t>
        </is>
      </c>
      <c r="T40" s="13" t="inlineStr">
        <is>
          <t>掲載</t>
        </is>
      </c>
      <c r="U40" s="21" t="inlineStr">
        <is>
          <t>→メモ</t>
        </is>
      </c>
    </row>
    <row r="41" ht="212" customHeight="1">
      <c r="A41" s="13" t="n">
        <v>38</v>
      </c>
      <c r="B41" s="13" t="inlineStr">
        <is>
          <t>美浦村</t>
        </is>
      </c>
      <c r="C41" s="14">
        <f>IF(OR(D41="◎",E41="◎"),"◎ 営業",IF(OR(D41="△",E41="△"),"△ 着手済・要確認",IF(OR(D41="？",E41="？"),"？ 期間要確認","✕ 対象外")))</f>
        <v/>
      </c>
      <c r="D41" s="15">
        <f>IF(J41="計画なし","－",IF(J41="策定済","✕",IF(H41="","？",IF(AND(H41&gt;=TGT_MIN,H41&lt;=TGT_MAX),IF(J41="着手済","△","◎"),"✕"))))</f>
        <v/>
      </c>
      <c r="E41" s="15">
        <f>IF(P41="計画なし","－",IF(P41="策定済","✕",IF(N41="","？",IF(AND(N41&gt;=TGT_MIN,N41&lt;=TGT_MAX),IF(P41="着手済","△","◎"),"✕"))))</f>
        <v/>
      </c>
      <c r="F41" s="13" t="n"/>
      <c r="G41" s="13" t="inlineStr">
        <is>
          <t>不明</t>
        </is>
      </c>
      <c r="H41" s="15" t="n"/>
      <c r="I41" s="15" t="inlineStr">
        <is>
          <t>不明</t>
        </is>
      </c>
      <c r="J41" s="15" t="inlineStr">
        <is>
          <t>未確認</t>
        </is>
      </c>
      <c r="K41" s="13" t="n"/>
      <c r="L41" s="13" t="n"/>
      <c r="M41" s="13" t="inlineStr">
        <is>
          <t>不明</t>
        </is>
      </c>
      <c r="N41" s="18" t="n"/>
      <c r="O41" s="15" t="inlineStr">
        <is>
          <t>推定</t>
        </is>
      </c>
      <c r="P41" s="15" t="inlineStr">
        <is>
          <t>計画なし</t>
        </is>
      </c>
      <c r="Q41" s="13" t="n"/>
      <c r="R41" s="13" t="inlineStr">
        <is>
          <t>村独自の地域公共交通計画・環境基本計画とも検索で確認できず（「美浦村環境基本計画」ヒットなし、未策定の可能性）。要村サイト直接確認。 【追加調査 2026-10】[2026-10-02] 村サイト(vill.miho.lg.jp)限定検索で『環境基本計画』該当ページなし。環境系は『第4次美浦村地球温暖化対策実行計画』 https://www.vill.miho.lg.jp/kurashi-kankyou/kankyou-bika/chikyuondanka/page002301.html 、美浦村環境美化条例(H26.4.1施行) https://www.vill.miho.lg.jp/page/page001333.html 、稲敷市・阿見町・美浦村 地域気候変動適応計画（共同、案の意見募集）のみ確認。環境基本条例も検索で確認できず。以上から環境基本計画は未策定と判断（村サイト・県白書はWebFetchブロックのため直接確認は未実施）。 根拠: 美浦村役場では…「第4次美浦村地球温暖化対策実行計画」を策定しました</t>
        </is>
      </c>
      <c r="S41" s="20" t="inlineStr">
        <is>
          <t>環境のみ調査</t>
        </is>
      </c>
      <c r="T41" s="13" t="inlineStr">
        <is>
          <t>未掲載</t>
        </is>
      </c>
    </row>
    <row r="42" ht="394" customHeight="1">
      <c r="A42" s="13" t="n">
        <v>39</v>
      </c>
      <c r="B42" s="13" t="inlineStr">
        <is>
          <t>阿見町</t>
        </is>
      </c>
      <c r="C42" s="14">
        <f>IF(OR(D42="◎",E42="◎"),"◎ 営業",IF(OR(D42="△",E42="△"),"△ 着手済・要確認",IF(OR(D42="？",E42="？"),"？ 期間要確認","✕ 対象外")))</f>
        <v/>
      </c>
      <c r="D42" s="15">
        <f>IF(J42="計画なし","－",IF(J42="策定済","✕",IF(H42="","？",IF(AND(H42&gt;=TGT_MIN,H42&lt;=TGT_MAX),IF(J42="着手済","△","◎"),"✕"))))</f>
        <v/>
      </c>
      <c r="E42" s="15">
        <f>IF(P42="計画なし","－",IF(P42="策定済","✕",IF(N42="","？",IF(AND(N42&gt;=TGT_MIN,N42&lt;=TGT_MAX),IF(P42="着手済","△","◎"),"✕"))))</f>
        <v/>
      </c>
      <c r="F42" s="13" t="inlineStr">
        <is>
          <t>阿見町地域公共交通計画</t>
        </is>
      </c>
      <c r="G42" s="13" t="inlineStr">
        <is>
          <t>R5〜R9</t>
        </is>
      </c>
      <c r="H42" s="18" t="n">
        <v>9</v>
      </c>
      <c r="I42" s="15" t="inlineStr">
        <is>
          <t>推定</t>
        </is>
      </c>
      <c r="J42" s="15" t="inlineStr">
        <is>
          <t>未確認</t>
        </is>
      </c>
      <c r="K42" s="16" t="inlineStr">
        <is>
          <t>https://www.town.ami.lg.jp/cmsfiles/contents/0000009/9640/keikaku.pdf</t>
        </is>
      </c>
      <c r="L42" s="13" t="inlineStr">
        <is>
          <t>第2次阿見町環境基本計画</t>
        </is>
      </c>
      <c r="M42" s="13" t="inlineStr">
        <is>
          <t>R3〜R12</t>
        </is>
      </c>
      <c r="N42" s="15" t="n">
        <v>12</v>
      </c>
      <c r="O42" s="15" t="inlineStr">
        <is>
          <t>確認済</t>
        </is>
      </c>
      <c r="P42" s="15" t="inlineStr">
        <is>
          <t>未確認</t>
        </is>
      </c>
      <c r="Q42" s="16" t="inlineStr">
        <is>
          <t>https://www.town.ami.lg.jp/cmsfiles/contents/0000012/12659/1syou.pdf</t>
        </is>
      </c>
      <c r="R42" s="13" t="inlineStr">
        <is>
          <t>交通計画はR5.2策定・R5〜R9年度でR9終了＝次期計画はR8〜R9に策定作業が必要。R8第1回活性化協議会(2026/6/1)資料 https://www.town.ami.lg.jp/cmsfiles/contents/0000009/9640/R8_dai1kaikyougikai_siryo.pdf ・会議録 R8_dai1kai_kaigiroku.pdf の検索要約ではR9確保維持事業計画が議題で、次期計画策定の明記は確認できず（資料内に含まれる可能性大、要確認）。環境基本計画は第1次がR3.3終了、第2次はR3年度から10年間。 【ファクトチェック 2026-10-01: 確認できず】確認期間: None／次期: 未確認（手がかりあり）：令和8年6月1日の令和8年度第1回阿見町地域公共交通活性化協議会で公共交通に関するアンケート調査結果を報告、R9確保維持事業計画を審議（https://www.town.ami.lg.jp/cmsfiles/cont／根拠: https://www.town.ami.lg.jp/cmsfiles/contents/0000009/9640/gaiyo.pdf 【追加調査 2026-10】【2026-10-02調査】検索4回で、町HP「阿見町の公共交通」 https://www.town.ami.lg.jp/0000009640.html にR5.2策定の記載は確認できたが、計画期間（R5〜R9）の本文抜粋は得られず推定のまま。町サイトはWebFetch不可。次期計画: R8予算の主な事業 https://www.town.ami.lg.jp/cmsfiles/contents/0000014/14878/04_R8_yosannoomonajigyo.pdf で「公共交通推進事業」（継続）28,689千円（前年23,227千円、約540万円増）、内容は公共交通推進に必要な調査研究・活性化協議会での協議と要約され、次期計画策定費を含む可能性があるが計画策定の明記は未確認。委託プロポ・パブコメは検索で見当たらず。</t>
        </is>
      </c>
      <c r="S42" s="17" t="inlineStr">
        <is>
          <t>調査済</t>
        </is>
      </c>
      <c r="T42" s="13" t="inlineStr">
        <is>
          <t>掲載</t>
        </is>
      </c>
      <c r="U42" s="21" t="inlineStr">
        <is>
          <t>→メモ</t>
        </is>
      </c>
    </row>
    <row r="43" ht="199" customHeight="1">
      <c r="A43" s="13" t="n">
        <v>40</v>
      </c>
      <c r="B43" s="13" t="inlineStr">
        <is>
          <t>河内町</t>
        </is>
      </c>
      <c r="C43" s="14">
        <f>IF(OR(D43="◎",E43="◎"),"◎ 営業",IF(OR(D43="△",E43="△"),"△ 着手済・要確認",IF(OR(D43="？",E43="？"),"？ 期間要確認","✕ 対象外")))</f>
        <v/>
      </c>
      <c r="D43" s="15">
        <f>IF(J43="計画なし","－",IF(J43="策定済","✕",IF(H43="","？",IF(AND(H43&gt;=TGT_MIN,H43&lt;=TGT_MAX),IF(J43="着手済","△","◎"),"✕"))))</f>
        <v/>
      </c>
      <c r="E43" s="15">
        <f>IF(P43="計画なし","－",IF(P43="策定済","✕",IF(N43="","？",IF(AND(N43&gt;=TGT_MIN,N43&lt;=TGT_MAX),IF(P43="着手済","△","◎"),"✕"))))</f>
        <v/>
      </c>
      <c r="F43" s="13" t="n"/>
      <c r="G43" s="13" t="inlineStr">
        <is>
          <t>不明</t>
        </is>
      </c>
      <c r="H43" s="15" t="n"/>
      <c r="I43" s="15" t="inlineStr">
        <is>
          <t>不明</t>
        </is>
      </c>
      <c r="J43" s="15" t="inlineStr">
        <is>
          <t>未確認</t>
        </is>
      </c>
      <c r="K43" s="13" t="n"/>
      <c r="L43" s="13" t="n"/>
      <c r="M43" s="13" t="inlineStr">
        <is>
          <t>不明</t>
        </is>
      </c>
      <c r="N43" s="18" t="n"/>
      <c r="O43" s="15" t="inlineStr">
        <is>
          <t>推定</t>
        </is>
      </c>
      <c r="P43" s="15" t="inlineStr">
        <is>
          <t>計画なし</t>
        </is>
      </c>
      <c r="Q43" s="13" t="n"/>
      <c r="R43" s="13" t="inlineStr">
        <is>
          <t>町独自の地域公共交通計画・環境基本計画とも検索で確認できず（県計画・地域再生計画のみヒット）。未策定の可能性。大阪府河内長野市等の誤ヒットに注意。 【追加調査 2026-10】[2026-10-02] 町サイト(town.ibaraki-kawachi.lg.jp)限定検索で『環境基本計画』『環境基本条例』該当なし。環境系計画は『河内町地球温暖化対策実行計画（事務事業編）』（2030年度に2016年度比50%削減目標）https://www.town.ibaraki-kawachi.lg.jp/page/page001685.html と『河内町ごみ処理基本計画』https://www.town.ibaraki-kawachi.lg.jp/page/page002289.html のみ確認。以上から環境基本計画は未策定と判断（町サイトの直接閲覧は未実施）。大阪府河内長野市のヒットは除外。 根拠: 河内町地球温暖化対策実行計画（事務事業編）…2030年度までに2016年度比50%削減</t>
        </is>
      </c>
      <c r="S43" s="20" t="inlineStr">
        <is>
          <t>環境のみ調査</t>
        </is>
      </c>
      <c r="T43" s="13" t="inlineStr">
        <is>
          <t>未掲載</t>
        </is>
      </c>
    </row>
    <row r="44" ht="238" customHeight="1">
      <c r="A44" s="13" t="n">
        <v>41</v>
      </c>
      <c r="B44" s="13" t="inlineStr">
        <is>
          <t>八千代町</t>
        </is>
      </c>
      <c r="C44" s="14">
        <f>IF(OR(D44="◎",E44="◎"),"◎ 営業",IF(OR(D44="△",E44="△"),"△ 着手済・要確認",IF(OR(D44="？",E44="？"),"？ 期間要確認","✕ 対象外")))</f>
        <v/>
      </c>
      <c r="D44" s="15">
        <f>IF(J44="計画なし","－",IF(J44="策定済","✕",IF(H44="","？",IF(AND(H44&gt;=TGT_MIN,H44&lt;=TGT_MAX),IF(J44="着手済","△","◎"),"✕"))))</f>
        <v/>
      </c>
      <c r="E44" s="15">
        <f>IF(P44="計画なし","－",IF(P44="策定済","✕",IF(N44="","？",IF(AND(N44&gt;=TGT_MIN,N44&lt;=TGT_MAX),IF(P44="着手済","△","◎"),"✕"))))</f>
        <v/>
      </c>
      <c r="F44" s="13" t="inlineStr">
        <is>
          <t>八千代町地域公共交通計画（策定事業・名称未確認）</t>
        </is>
      </c>
      <c r="G44" s="13" t="inlineStr">
        <is>
          <t>不明</t>
        </is>
      </c>
      <c r="H44" s="15" t="n"/>
      <c r="I44" s="15" t="inlineStr">
        <is>
          <t>不明</t>
        </is>
      </c>
      <c r="J44" s="15" t="inlineStr">
        <is>
          <t>着手済</t>
        </is>
      </c>
      <c r="K44" s="13" t="n"/>
      <c r="L44" s="13" t="n"/>
      <c r="M44" s="13" t="inlineStr">
        <is>
          <t>不明</t>
        </is>
      </c>
      <c r="N44" s="15" t="n"/>
      <c r="O44" s="15" t="inlineStr">
        <is>
          <t>不明</t>
        </is>
      </c>
      <c r="P44" s="15" t="inlineStr">
        <is>
          <t>未確認</t>
        </is>
      </c>
      <c r="Q44" s="13" t="n"/>
      <c r="R44" s="13" t="inlineStr">
        <is>
          <t>関東運輸局「地域公共交通計画策定事業」一覧に八千代町公共交通会議が掲載 https://wwwtb.mlit.go.jp/kanto/content/000322403.pdf（R6.1頃）→計画策定作業中または策定済の可能性。計画期間・本文URLは未確認。千葉県八千代市（計画R6〜R10）の誤ヒット多数に注意。環境基本計画は検索で確認できず。 【追加調査 2026-10】環境基本計画：2026-10-02 再調査（WebSearch約6回）でも茨城県八千代町（公式 https://www.town.ibaraki-yachiyo.lg.jp/ ）の環境基本計画・環境基本条例・区域施策編は検索で確認できず。総合計画ページ https://www.town.ibaraki-yachiyo.lg.jp/page/dir000252.html の検索要約では第6次総合計画（R3〜R12）、公共施設等総合管理計画、男女共同参画プラン等は掲載されるが環境基本計画の記載なし→未策定の可能性が高いが計画一覧全体は未確認のため計画なしとは断定せず。千葉県八千代市（環境保全計画・区域施策編）の誤ヒット多数に注意。町サイトは取得ブロック。</t>
        </is>
      </c>
      <c r="S44" s="20" t="inlineStr">
        <is>
          <t>交通のみ調査</t>
        </is>
      </c>
      <c r="T44" s="13" t="inlineStr">
        <is>
          <t>掲載</t>
        </is>
      </c>
    </row>
    <row r="45" ht="277" customHeight="1">
      <c r="A45" s="13" t="n">
        <v>42</v>
      </c>
      <c r="B45" s="13" t="inlineStr">
        <is>
          <t>五霞町</t>
        </is>
      </c>
      <c r="C45" s="14">
        <f>IF(OR(D45="◎",E45="◎"),"◎ 営業",IF(OR(D45="△",E45="△"),"△ 着手済・要確認",IF(OR(D45="？",E45="？"),"？ 期間要確認","✕ 対象外")))</f>
        <v/>
      </c>
      <c r="D45" s="15">
        <f>IF(J45="計画なし","－",IF(J45="策定済","✕",IF(H45="","？",IF(AND(H45&gt;=TGT_MIN,H45&lt;=TGT_MAX),IF(J45="着手済","△","◎"),"✕"))))</f>
        <v/>
      </c>
      <c r="E45" s="15">
        <f>IF(P45="計画なし","－",IF(P45="策定済","✕",IF(N45="","？",IF(AND(N45&gt;=TGT_MIN,N45&lt;=TGT_MAX),IF(P45="着手済","△","◎"),"✕"))))</f>
        <v/>
      </c>
      <c r="F45" s="13" t="inlineStr">
        <is>
          <t>五霞町地域公共交通計画</t>
        </is>
      </c>
      <c r="G45" s="13" t="inlineStr">
        <is>
          <t>R5〜R9</t>
        </is>
      </c>
      <c r="H45" s="18" t="n">
        <v>9</v>
      </c>
      <c r="I45" s="15" t="inlineStr">
        <is>
          <t>推定</t>
        </is>
      </c>
      <c r="J45" s="15" t="inlineStr">
        <is>
          <t>未確認</t>
        </is>
      </c>
      <c r="K45" s="16" t="inlineStr">
        <is>
          <t>https://www.town.goka.lg.jp/data/doc/1690350530_doc_20_0.pdf</t>
        </is>
      </c>
      <c r="L45" s="13" t="inlineStr">
        <is>
          <t>五霞町環境基本計画（改定版）</t>
        </is>
      </c>
      <c r="M45" s="13" t="inlineStr">
        <is>
          <t>R5〜R14</t>
        </is>
      </c>
      <c r="N45" s="15" t="n">
        <v>14</v>
      </c>
      <c r="O45" s="15" t="inlineStr">
        <is>
          <t>確認済</t>
        </is>
      </c>
      <c r="P45" s="15" t="inlineStr">
        <is>
          <t>未確認</t>
        </is>
      </c>
      <c r="Q45" s="16" t="inlineStr">
        <is>
          <t>https://www.town.goka.lg.jp/data/doc/1684388643_doc_20_0.pdf</t>
        </is>
      </c>
      <c r="R45" s="13" t="inlineStr">
        <is>
          <t>交通計画はR5.3策定・R6.5変更（変更版とみられるPDF https://www.town.goka.lg.jp/data/doc/1737593680_doc_20_0.pdf ）。期間は5年と推定しR9終了の可能性→要確認。前身はH26網形成計画。環境基本計画はH25版を改定しR5〜R14の10年間（検索要約で確認、根拠PDFはgoka.lg.jp内の候補の一つで特定不十分）。 【ファクトチェック 2026-10-01: 確認できず】確認期間: None／次期: 確認できず／根拠: https://www.town.goka.lg.jp/kurashi-machi-shigoto/kurashi/kurashi-tetsuzuki/lifeline/koukyoukoutsuu/page005231.html 【追加調査 2026-10】【2026-10-02調査】検索3回で「五霞町地域公共交通計画を策定しました」の存在は確認できたが、計画期間の本文抜粋は得られず推定のまま（検索要約に出た2025/4/1〜2030/3/31は第2期まち・ひと・しごと創生推進計画（地域再生計画）の期間で交通計画ではない）。町サイトはWebFetch不可。関連: ごかりん号にR6.1新たな移動サービス導入 https://www.town.goka.lg.jp/page/page005160.html 。次期計画の委託・パブコメ等は検索で見当たらず。</t>
        </is>
      </c>
      <c r="S45" s="17" t="inlineStr">
        <is>
          <t>調査済</t>
        </is>
      </c>
      <c r="T45" s="13" t="inlineStr">
        <is>
          <t>掲載</t>
        </is>
      </c>
      <c r="U45" s="21" t="inlineStr">
        <is>
          <t>→メモ</t>
        </is>
      </c>
    </row>
    <row r="46" ht="225" customHeight="1">
      <c r="A46" s="13" t="n">
        <v>43</v>
      </c>
      <c r="B46" s="13" t="inlineStr">
        <is>
          <t>境町</t>
        </is>
      </c>
      <c r="C46" s="14">
        <f>IF(OR(D46="◎",E46="◎"),"◎ 営業",IF(OR(D46="△",E46="△"),"△ 着手済・要確認",IF(OR(D46="？",E46="？"),"？ 期間要確認","✕ 対象外")))</f>
        <v/>
      </c>
      <c r="D46" s="15">
        <f>IF(J46="計画なし","－",IF(J46="策定済","✕",IF(H46="","？",IF(AND(H46&gt;=TGT_MIN,H46&lt;=TGT_MAX),IF(J46="着手済","△","◎"),"✕"))))</f>
        <v/>
      </c>
      <c r="E46" s="15">
        <f>IF(P46="計画なし","－",IF(P46="策定済","✕",IF(N46="","？",IF(AND(N46&gt;=TGT_MIN,N46&lt;=TGT_MAX),IF(P46="着手済","△","◎"),"✕"))))</f>
        <v/>
      </c>
      <c r="F46" s="13" t="n"/>
      <c r="G46" s="13" t="inlineStr">
        <is>
          <t>不明</t>
        </is>
      </c>
      <c r="H46" s="15" t="n"/>
      <c r="I46" s="15" t="inlineStr">
        <is>
          <t>不明</t>
        </is>
      </c>
      <c r="J46" s="15" t="inlineStr">
        <is>
          <t>未確認</t>
        </is>
      </c>
      <c r="K46" s="13" t="n"/>
      <c r="L46" s="13" t="n"/>
      <c r="M46" s="13" t="inlineStr">
        <is>
          <t>不明</t>
        </is>
      </c>
      <c r="N46" s="15" t="n"/>
      <c r="O46" s="15" t="inlineStr">
        <is>
          <t>不明</t>
        </is>
      </c>
      <c r="P46" s="15" t="inlineStr">
        <is>
          <t>未確認</t>
        </is>
      </c>
      <c r="Q46" s="13" t="n"/>
      <c r="R46" s="13" t="inlineStr">
        <is>
          <t>茨城県猿島郡境町。町独自の地域公共交通計画・環境基本計画とも検索で確認できず。自動運転バス定常運行(2020.11〜)の先進事例だが法定計画は未確認。鳥取県境港市・大阪府堺市の誤ヒットに注意。 【追加調査 2026-10】環境基本計画：2026-10-02 再調査（WebSearch約6回）でも茨城県境町の環境基本計画・環境基本条例は確認できず。町の「環境」カテゴリ https://www.town.ibaraki-sakai.lg.jp/page/dir000035.html ・「環境について」 https://www.town.ibaraki-sakai.lg.jp/page/page000392.html の検索要約ではキョン目撃情報、野焼き禁止、ゼロカーボンシティ宣言、太陽光発電設備の適正設置条例等のみで環境基本計画の掲載なし（担当は環境対策室）。第6次境町総合計画（2019〜2030）第3部第3章「環境づくり」が環境施策の上位計画。未策定の可能性が高いが断定根拠不足のため未確認のまま。鳥取県境港市・大阪府堺市の誤ヒットに注意。町サイトは取得ブロック。</t>
        </is>
      </c>
      <c r="S46" s="20" t="inlineStr">
        <is>
          <t>未調査</t>
        </is>
      </c>
      <c r="T46" s="13" t="inlineStr">
        <is>
          <t>未掲載</t>
        </is>
      </c>
    </row>
    <row r="47" ht="290" customHeight="1">
      <c r="A47" s="13" t="n">
        <v>44</v>
      </c>
      <c r="B47" s="13" t="inlineStr">
        <is>
          <t>利根町</t>
        </is>
      </c>
      <c r="C47" s="14">
        <f>IF(OR(D47="◎",E47="◎"),"◎ 営業",IF(OR(D47="△",E47="△"),"△ 着手済・要確認",IF(OR(D47="？",E47="？"),"？ 期間要確認","✕ 対象外")))</f>
        <v/>
      </c>
      <c r="D47" s="15">
        <f>IF(J47="計画なし","－",IF(J47="策定済","✕",IF(H47="","？",IF(AND(H47&gt;=TGT_MIN,H47&lt;=TGT_MAX),IF(J47="着手済","△","◎"),"✕"))))</f>
        <v/>
      </c>
      <c r="E47" s="15">
        <f>IF(P47="計画なし","－",IF(P47="策定済","✕",IF(N47="","？",IF(AND(N47&gt;=TGT_MIN,N47&lt;=TGT_MAX),IF(P47="着手済","△","◎"),"✕"))))</f>
        <v/>
      </c>
      <c r="F47" s="13" t="inlineStr">
        <is>
          <t>利根町地域公共交通計画（策定事業・名称未確認）</t>
        </is>
      </c>
      <c r="G47" s="13" t="inlineStr">
        <is>
          <t>不明</t>
        </is>
      </c>
      <c r="H47" s="15" t="n"/>
      <c r="I47" s="15" t="inlineStr">
        <is>
          <t>不明</t>
        </is>
      </c>
      <c r="J47" s="15" t="inlineStr">
        <is>
          <t>着手済</t>
        </is>
      </c>
      <c r="K47" s="13" t="n"/>
      <c r="L47" s="13" t="inlineStr">
        <is>
          <t>利根町環境基本計画（R7案公表・初の計画）</t>
        </is>
      </c>
      <c r="M47" s="13" t="inlineStr">
        <is>
          <t>R8〜R17</t>
        </is>
      </c>
      <c r="N47" s="18" t="n">
        <v>17</v>
      </c>
      <c r="O47" s="15" t="inlineStr">
        <is>
          <t>推定</t>
        </is>
      </c>
      <c r="P47" s="15" t="inlineStr">
        <is>
          <t>着手済</t>
        </is>
      </c>
      <c r="Q47" s="16" t="inlineStr">
        <is>
          <t>https://www.town.tone.ibaraki.jp/data/doc/1766025418_doc_182_0.pdf</t>
        </is>
      </c>
      <c r="R47" s="13" t="inlineStr">
        <is>
          <t>関東運輸局「地域公共交通計画策定事業」一覧(R6.1.26付)に利根町地域公共交通活性化協議会が掲載 https://wwwtb.mlit.go.jp/kanto/content/000322403.pdf →R6〜R7頃に計画策定作業（策定済の可能性あり）。計画期間・本文URLは未確認。環境基本計画は検索で確認できず。 【追加調査 2026-10】環境基本計画：利根町環境基本条例（R5.9.19制定、条例案パブコメ https://www.town.tone.ibaraki.jp/page/page005600.html ）第8条に基づく初の環境基本計画。「利根町環境基本計画(案)」PDF https://www.town.tone.ibaraki.jp/data/doc/1766025418_doc_182_0.pdf が検索に出現（ファイルID時刻から2025年12月頃公表、パブコメ用と推定）。検索要約で計画期間R8〜R17（10年間）。R8.3策定済かは確認できず（パブコメ結果一覧 https://www.town.tone.ibaraki.jp/chosei/kouhou-kouchou/kouhou-publiccomment/publiccomment-keeka/ 未取得）→確定版が出ていれば策定済に更新要。担当は環境対策課。確認日2026-10-02。 根拠: 計画期間は令和8(2026)年度から令和17(2035)年度までの10年間（検索要約・案PDF）</t>
        </is>
      </c>
      <c r="S47" s="17" t="inlineStr">
        <is>
          <t>調査済</t>
        </is>
      </c>
      <c r="T47" s="13" t="inlineStr">
        <is>
          <t>掲載</t>
        </is>
      </c>
    </row>
  </sheetData>
  <autoFilter ref="A3:T47"/>
  <conditionalFormatting sqref="A4:T47">
    <cfRule type="expression" priority="5" dxfId="0">
      <formula>LEFT($C4,1)="◎"</formula>
    </cfRule>
    <cfRule type="expression" priority="6" dxfId="1">
      <formula>LEFT($C4,1)="△"</formula>
    </cfRule>
    <cfRule type="expression" priority="7" dxfId="2">
      <formula>LEFT($C4,1)="？"</formula>
    </cfRule>
    <cfRule type="expression" priority="8" dxfId="3">
      <formula>LEFT($C4,1)="✕"</formula>
    </cfRule>
  </conditionalFormatting>
  <conditionalFormatting sqref="H4:H47">
    <cfRule type="expression" priority="1" dxfId="4" stopIfTrue="1">
      <formula>AND(ISNUMBER(H4),H4&gt;=TGT_MIN,H4&lt;=TGT_MAX)</formula>
    </cfRule>
    <cfRule type="expression" priority="2" dxfId="5">
      <formula>AND(ISNUMBER(H4),H4=TGT_MAX+1)</formula>
    </cfRule>
  </conditionalFormatting>
  <conditionalFormatting sqref="N4:N47">
    <cfRule type="expression" priority="3" dxfId="4" stopIfTrue="1">
      <formula>AND(ISNUMBER(N4),N4&gt;=TGT_MIN,N4&lt;=TGT_MAX)</formula>
    </cfRule>
    <cfRule type="expression" priority="4" dxfId="5">
      <formula>AND(ISNUMBER(N4),N4=TGT_MAX+1)</formula>
    </cfRule>
  </conditionalFormatting>
  <dataValidations count="1">
    <dataValidation sqref="J4:J47 P4:P47" showDropDown="0" showInputMessage="0" showErrorMessage="0" allowBlank="1" type="list">
      <formula1>"未確認,着手済,策定済,計画なし"</formula1>
    </dataValidation>
  </dataValidations>
  <hyperlinks>
    <hyperlink xmlns:r="http://schemas.openxmlformats.org/officeDocument/2006/relationships" ref="K4" r:id="rId1"/>
    <hyperlink xmlns:r="http://schemas.openxmlformats.org/officeDocument/2006/relationships" ref="Q4" r:id="rId2"/>
    <hyperlink xmlns:r="http://schemas.openxmlformats.org/officeDocument/2006/relationships" ref="K5" r:id="rId3"/>
    <hyperlink xmlns:r="http://schemas.openxmlformats.org/officeDocument/2006/relationships" ref="Q5" r:id="rId4"/>
    <hyperlink xmlns:r="http://schemas.openxmlformats.org/officeDocument/2006/relationships" ref="K6" r:id="rId5"/>
    <hyperlink xmlns:r="http://schemas.openxmlformats.org/officeDocument/2006/relationships" ref="Q6" r:id="rId6"/>
    <hyperlink xmlns:r="http://schemas.openxmlformats.org/officeDocument/2006/relationships" ref="K7" r:id="rId7"/>
    <hyperlink xmlns:r="http://schemas.openxmlformats.org/officeDocument/2006/relationships" ref="Q7" r:id="rId8"/>
    <hyperlink xmlns:r="http://schemas.openxmlformats.org/officeDocument/2006/relationships" ref="K8" r:id="rId9"/>
    <hyperlink xmlns:r="http://schemas.openxmlformats.org/officeDocument/2006/relationships" ref="Q8" r:id="rId10"/>
    <hyperlink xmlns:r="http://schemas.openxmlformats.org/officeDocument/2006/relationships" ref="K9" r:id="rId11"/>
    <hyperlink xmlns:r="http://schemas.openxmlformats.org/officeDocument/2006/relationships" ref="Q9" r:id="rId12"/>
    <hyperlink xmlns:r="http://schemas.openxmlformats.org/officeDocument/2006/relationships" ref="K10" r:id="rId13"/>
    <hyperlink xmlns:r="http://schemas.openxmlformats.org/officeDocument/2006/relationships" ref="Q10" r:id="rId14"/>
    <hyperlink xmlns:r="http://schemas.openxmlformats.org/officeDocument/2006/relationships" ref="K13" r:id="rId15"/>
    <hyperlink xmlns:r="http://schemas.openxmlformats.org/officeDocument/2006/relationships" ref="Q13" r:id="rId16"/>
    <hyperlink xmlns:r="http://schemas.openxmlformats.org/officeDocument/2006/relationships" ref="K14" r:id="rId17"/>
    <hyperlink xmlns:r="http://schemas.openxmlformats.org/officeDocument/2006/relationships" ref="Q14" r:id="rId18"/>
    <hyperlink xmlns:r="http://schemas.openxmlformats.org/officeDocument/2006/relationships" ref="K15" r:id="rId19"/>
    <hyperlink xmlns:r="http://schemas.openxmlformats.org/officeDocument/2006/relationships" ref="Q15" r:id="rId20"/>
    <hyperlink xmlns:r="http://schemas.openxmlformats.org/officeDocument/2006/relationships" ref="K16" r:id="rId21"/>
    <hyperlink xmlns:r="http://schemas.openxmlformats.org/officeDocument/2006/relationships" ref="Q16" r:id="rId22"/>
    <hyperlink xmlns:r="http://schemas.openxmlformats.org/officeDocument/2006/relationships" ref="K17" r:id="rId23"/>
    <hyperlink xmlns:r="http://schemas.openxmlformats.org/officeDocument/2006/relationships" ref="Q17" r:id="rId24"/>
    <hyperlink xmlns:r="http://schemas.openxmlformats.org/officeDocument/2006/relationships" ref="K18" r:id="rId25"/>
    <hyperlink xmlns:r="http://schemas.openxmlformats.org/officeDocument/2006/relationships" ref="Q18" r:id="rId26"/>
    <hyperlink xmlns:r="http://schemas.openxmlformats.org/officeDocument/2006/relationships" ref="Q19" r:id="rId27"/>
    <hyperlink xmlns:r="http://schemas.openxmlformats.org/officeDocument/2006/relationships" ref="K20" r:id="rId28"/>
    <hyperlink xmlns:r="http://schemas.openxmlformats.org/officeDocument/2006/relationships" ref="Q20" r:id="rId29"/>
    <hyperlink xmlns:r="http://schemas.openxmlformats.org/officeDocument/2006/relationships" ref="K21" r:id="rId30"/>
    <hyperlink xmlns:r="http://schemas.openxmlformats.org/officeDocument/2006/relationships" ref="Q21" r:id="rId31"/>
    <hyperlink xmlns:r="http://schemas.openxmlformats.org/officeDocument/2006/relationships" ref="K22" r:id="rId32"/>
    <hyperlink xmlns:r="http://schemas.openxmlformats.org/officeDocument/2006/relationships" ref="K23" r:id="rId33"/>
    <hyperlink xmlns:r="http://schemas.openxmlformats.org/officeDocument/2006/relationships" ref="Q23" r:id="rId34"/>
    <hyperlink ref="U23" location="'営業メモ'!C33" display="→メモ"/>
    <hyperlink xmlns:r="http://schemas.openxmlformats.org/officeDocument/2006/relationships" ref="K24" r:id="rId35"/>
    <hyperlink xmlns:r="http://schemas.openxmlformats.org/officeDocument/2006/relationships" ref="Q24" r:id="rId36"/>
    <hyperlink ref="U24" location="'営業メモ'!C28" display="→メモ"/>
    <hyperlink xmlns:r="http://schemas.openxmlformats.org/officeDocument/2006/relationships" ref="K25" r:id="rId37"/>
    <hyperlink xmlns:r="http://schemas.openxmlformats.org/officeDocument/2006/relationships" ref="Q25" r:id="rId38"/>
    <hyperlink xmlns:r="http://schemas.openxmlformats.org/officeDocument/2006/relationships" ref="K26" r:id="rId39"/>
    <hyperlink xmlns:r="http://schemas.openxmlformats.org/officeDocument/2006/relationships" ref="K27" r:id="rId40"/>
    <hyperlink xmlns:r="http://schemas.openxmlformats.org/officeDocument/2006/relationships" ref="Q27" r:id="rId41"/>
    <hyperlink xmlns:r="http://schemas.openxmlformats.org/officeDocument/2006/relationships" ref="K28" r:id="rId42"/>
    <hyperlink xmlns:r="http://schemas.openxmlformats.org/officeDocument/2006/relationships" ref="Q28" r:id="rId43"/>
    <hyperlink xmlns:r="http://schemas.openxmlformats.org/officeDocument/2006/relationships" ref="K29" r:id="rId44"/>
    <hyperlink xmlns:r="http://schemas.openxmlformats.org/officeDocument/2006/relationships" ref="Q29" r:id="rId45"/>
    <hyperlink xmlns:r="http://schemas.openxmlformats.org/officeDocument/2006/relationships" ref="K30" r:id="rId46"/>
    <hyperlink xmlns:r="http://schemas.openxmlformats.org/officeDocument/2006/relationships" ref="Q30" r:id="rId47"/>
    <hyperlink xmlns:r="http://schemas.openxmlformats.org/officeDocument/2006/relationships" ref="K31" r:id="rId48"/>
    <hyperlink xmlns:r="http://schemas.openxmlformats.org/officeDocument/2006/relationships" ref="Q31" r:id="rId49"/>
    <hyperlink xmlns:r="http://schemas.openxmlformats.org/officeDocument/2006/relationships" ref="Q32" r:id="rId50"/>
    <hyperlink xmlns:r="http://schemas.openxmlformats.org/officeDocument/2006/relationships" ref="K33" r:id="rId51"/>
    <hyperlink xmlns:r="http://schemas.openxmlformats.org/officeDocument/2006/relationships" ref="Q33" r:id="rId52"/>
    <hyperlink xmlns:r="http://schemas.openxmlformats.org/officeDocument/2006/relationships" ref="K34" r:id="rId53"/>
    <hyperlink xmlns:r="http://schemas.openxmlformats.org/officeDocument/2006/relationships" ref="Q34" r:id="rId54"/>
    <hyperlink ref="U34" location="'営業メモ'!C31" display="→メモ"/>
    <hyperlink xmlns:r="http://schemas.openxmlformats.org/officeDocument/2006/relationships" ref="K35" r:id="rId55"/>
    <hyperlink xmlns:r="http://schemas.openxmlformats.org/officeDocument/2006/relationships" ref="Q35" r:id="rId56"/>
    <hyperlink xmlns:r="http://schemas.openxmlformats.org/officeDocument/2006/relationships" ref="Q36" r:id="rId57"/>
    <hyperlink xmlns:r="http://schemas.openxmlformats.org/officeDocument/2006/relationships" ref="K37" r:id="rId58"/>
    <hyperlink xmlns:r="http://schemas.openxmlformats.org/officeDocument/2006/relationships" ref="Q37" r:id="rId59"/>
    <hyperlink xmlns:r="http://schemas.openxmlformats.org/officeDocument/2006/relationships" ref="K38" r:id="rId60"/>
    <hyperlink xmlns:r="http://schemas.openxmlformats.org/officeDocument/2006/relationships" ref="Q38" r:id="rId61"/>
    <hyperlink xmlns:r="http://schemas.openxmlformats.org/officeDocument/2006/relationships" ref="K39" r:id="rId62"/>
    <hyperlink xmlns:r="http://schemas.openxmlformats.org/officeDocument/2006/relationships" ref="Q39" r:id="rId63"/>
    <hyperlink xmlns:r="http://schemas.openxmlformats.org/officeDocument/2006/relationships" ref="K40" r:id="rId64"/>
    <hyperlink xmlns:r="http://schemas.openxmlformats.org/officeDocument/2006/relationships" ref="Q40" r:id="rId65"/>
    <hyperlink ref="U40" location="'営業メモ'!C32" display="→メモ"/>
    <hyperlink xmlns:r="http://schemas.openxmlformats.org/officeDocument/2006/relationships" ref="K42" r:id="rId66"/>
    <hyperlink xmlns:r="http://schemas.openxmlformats.org/officeDocument/2006/relationships" ref="Q42" r:id="rId67"/>
    <hyperlink ref="U42" location="'営業メモ'!C29" display="→メモ"/>
    <hyperlink xmlns:r="http://schemas.openxmlformats.org/officeDocument/2006/relationships" ref="K45" r:id="rId68"/>
    <hyperlink xmlns:r="http://schemas.openxmlformats.org/officeDocument/2006/relationships" ref="Q45" r:id="rId69"/>
    <hyperlink ref="U45" location="'営業メモ'!C30" display="→メモ"/>
    <hyperlink xmlns:r="http://schemas.openxmlformats.org/officeDocument/2006/relationships" ref="Q47" r:id="rId70"/>
  </hyperlinks>
  <pageMargins left="0.75" right="0.75" top="1" bottom="1" header="0.5" footer="0.5"/>
  <drawing xmlns:r="http://schemas.openxmlformats.org/officeDocument/2006/relationships" r:id="rId71"/>
</worksheet>
</file>

<file path=xl/worksheets/sheet9.xml><?xml version="1.0" encoding="utf-8"?>
<worksheet xmlns="http://schemas.openxmlformats.org/spreadsheetml/2006/main">
  <sheetPr>
    <outlinePr summaryBelow="1" summaryRight="1"/>
    <pageSetUpPr/>
  </sheetPr>
  <dimension ref="A1:V2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16" customWidth="1" min="3" max="3"/>
    <col width="7" customWidth="1" min="4" max="4"/>
    <col width="7" customWidth="1" min="5" max="5"/>
    <col width="30" customWidth="1" min="6" max="6"/>
    <col width="15" customWidth="1" min="7" max="7"/>
    <col width="9" customWidth="1" min="8" max="8"/>
    <col width="8" customWidth="1" min="9" max="9"/>
    <col width="9" customWidth="1" min="10" max="10"/>
    <col width="34" customWidth="1" min="11" max="11"/>
    <col width="30" customWidth="1" min="12" max="12"/>
    <col width="15" customWidth="1" min="13" max="13"/>
    <col width="9" customWidth="1" min="14" max="14"/>
    <col width="8" customWidth="1" min="15" max="15"/>
    <col width="9" customWidth="1" min="16" max="16"/>
    <col width="34" customWidth="1" min="17" max="17"/>
    <col width="55" customWidth="1" min="18" max="18"/>
    <col width="14" customWidth="1" min="19" max="19"/>
    <col width="24" customWidth="1" min="20" max="20"/>
    <col width="10" customWidth="1" min="21" max="21"/>
    <col width="13" customWidth="1" min="22" max="22"/>
  </cols>
  <sheetData>
    <row r="1">
      <c r="A1" s="1" t="inlineStr">
        <is>
          <t>栃木県　地域公共交通計画・環境基本計画の終期一覧（2026年9月30日時点の調査）</t>
        </is>
      </c>
    </row>
    <row r="2">
      <c r="A2" s="10">
        <f>"営業判定の対象：終期 R"&amp;TGT_MIN&amp;"〜R"&amp;TGT_MAX&amp;"年度 →◎（着手済は△、期間不明は？）。終期セルの色：緑＝対象年度／橙＝その翌年度（次の候補）。対象年度は「集計・設定」シートのC4・C5のプルダウンで切替。"</f>
        <v/>
      </c>
    </row>
    <row r="3" ht="32" customHeight="1">
      <c r="A3" s="11" t="inlineStr">
        <is>
          <t>No</t>
        </is>
      </c>
      <c r="B3" s="11" t="inlineStr">
        <is>
          <t>市町村</t>
        </is>
      </c>
      <c r="C3" s="11" t="inlineStr">
        <is>
          <t>営業判定</t>
        </is>
      </c>
      <c r="D3" s="11" t="inlineStr">
        <is>
          <t>交通判定</t>
        </is>
      </c>
      <c r="E3" s="11" t="inlineStr">
        <is>
          <t>環境判定</t>
        </is>
      </c>
      <c r="F3" s="11" t="inlineStr">
        <is>
          <t>地域公共交通計画</t>
        </is>
      </c>
      <c r="G3" s="11" t="inlineStr">
        <is>
          <t>交通 計画期間</t>
        </is>
      </c>
      <c r="H3" s="11" t="inlineStr">
        <is>
          <t>交通 終期(令和年度)</t>
        </is>
      </c>
      <c r="I3" s="11" t="inlineStr">
        <is>
          <t>交通 確度</t>
        </is>
      </c>
      <c r="J3" s="11" t="inlineStr">
        <is>
          <t>交通 改定状況</t>
        </is>
      </c>
      <c r="K3" s="11" t="inlineStr">
        <is>
          <t>交通 計画リンク（エビデンス）</t>
        </is>
      </c>
      <c r="L3" s="11" t="inlineStr">
        <is>
          <t>環境基本計画</t>
        </is>
      </c>
      <c r="M3" s="11" t="inlineStr">
        <is>
          <t>環境 計画期間</t>
        </is>
      </c>
      <c r="N3" s="11" t="inlineStr">
        <is>
          <t>環境 終期(令和年度)</t>
        </is>
      </c>
      <c r="O3" s="11" t="inlineStr">
        <is>
          <t>環境 確度</t>
        </is>
      </c>
      <c r="P3" s="11" t="inlineStr">
        <is>
          <t>環境 改定状況</t>
        </is>
      </c>
      <c r="Q3" s="11" t="inlineStr">
        <is>
          <t>環境 計画リンク（エビデンス）</t>
        </is>
      </c>
      <c r="R3" s="11" t="inlineStr">
        <is>
          <t>注釈（改定作業の状況など）</t>
        </is>
      </c>
      <c r="S3" s="11" t="inlineStr">
        <is>
          <t>調査状況</t>
        </is>
      </c>
      <c r="T3" s="11" t="inlineStr">
        <is>
          <t>国交省一覧(R8.5末)</t>
        </is>
      </c>
      <c r="U3" s="11" t="inlineStr">
        <is>
          <t>営業メモ</t>
        </is>
      </c>
      <c r="V3" s="12" t="inlineStr">
        <is>
          <t>位置図</t>
        </is>
      </c>
    </row>
    <row r="4" ht="82" customHeight="1">
      <c r="A4" s="13" t="n">
        <v>1</v>
      </c>
      <c r="B4" s="13" t="inlineStr">
        <is>
          <t>宇都宮市</t>
        </is>
      </c>
      <c r="C4" s="14">
        <f>IF(OR(D4="◎",E4="◎"),"◎ 営業",IF(OR(D4="△",E4="△"),"△ 着手済・要確認",IF(OR(D4="？",E4="？"),"？ 期間要確認","✕ 対象外")))</f>
        <v/>
      </c>
      <c r="D4" s="15">
        <f>IF(J4="計画なし","－",IF(J4="策定済","✕",IF(H4="","？",IF(AND(H4&gt;=TGT_MIN,H4&lt;=TGT_MAX),IF(J4="着手済","△","◎"),"✕"))))</f>
        <v/>
      </c>
      <c r="E4" s="15">
        <f>IF(P4="計画なし","－",IF(P4="策定済","✕",IF(N4="","？",IF(AND(N4&gt;=TGT_MIN,N4&lt;=TGT_MAX),IF(P4="着手済","△","◎"),"✕"))))</f>
        <v/>
      </c>
      <c r="F4" s="13" t="inlineStr">
        <is>
          <t>芳賀・宇都宮地域公共交通計画（芳賀町と共同）</t>
        </is>
      </c>
      <c r="G4" s="13" t="inlineStr">
        <is>
          <t>R6〜R15</t>
        </is>
      </c>
      <c r="H4" s="15" t="n">
        <v>15</v>
      </c>
      <c r="I4" s="15" t="inlineStr">
        <is>
          <t>確認済</t>
        </is>
      </c>
      <c r="J4" s="15" t="inlineStr">
        <is>
          <t>未確認</t>
        </is>
      </c>
      <c r="K4" s="16" t="inlineStr">
        <is>
          <t>https://www.city.utsunomiya.lg.jp/_res/projects/default_project/_page_/001/035/885/chiikikeikaku.pdf</t>
        </is>
      </c>
      <c r="L4" s="13" t="inlineStr">
        <is>
          <t>第4次宇都宮市環境基本計画</t>
        </is>
      </c>
      <c r="M4" s="13" t="inlineStr">
        <is>
          <t>R8〜R12</t>
        </is>
      </c>
      <c r="N4" s="15" t="n">
        <v>12</v>
      </c>
      <c r="O4" s="15" t="inlineStr">
        <is>
          <t>確認済</t>
        </is>
      </c>
      <c r="P4" s="15" t="inlineStr">
        <is>
          <t>策定済</t>
        </is>
      </c>
      <c r="Q4" s="16" t="inlineStr">
        <is>
          <t>https://www.city.utsunomiya.lg.jp/_res/projects/default_project/_page_/001/045/465/4ji_sasshi.pdf</t>
        </is>
      </c>
      <c r="R4" s="13" t="inlineStr">
        <is>
          <t>環境：第4次をR8.3策定済（R7.6諮問）。交通：R15まで、改定の動きなし。</t>
        </is>
      </c>
      <c r="S4" s="17" t="inlineStr">
        <is>
          <t>調査済</t>
        </is>
      </c>
      <c r="T4" s="13" t="inlineStr">
        <is>
          <t>掲載（広域：芳賀・宇都宮）</t>
        </is>
      </c>
    </row>
    <row r="5" ht="69" customHeight="1">
      <c r="A5" s="13" t="n">
        <v>2</v>
      </c>
      <c r="B5" s="13" t="inlineStr">
        <is>
          <t>足利市</t>
        </is>
      </c>
      <c r="C5" s="14">
        <f>IF(OR(D5="◎",E5="◎"),"◎ 営業",IF(OR(D5="△",E5="△"),"△ 着手済・要確認",IF(OR(D5="？",E5="？"),"？ 期間要確認","✕ 対象外")))</f>
        <v/>
      </c>
      <c r="D5" s="15">
        <f>IF(J5="計画なし","－",IF(J5="策定済","✕",IF(H5="","？",IF(AND(H5&gt;=TGT_MIN,H5&lt;=TGT_MAX),IF(J5="着手済","△","◎"),"✕"))))</f>
        <v/>
      </c>
      <c r="E5" s="15">
        <f>IF(P5="計画なし","－",IF(P5="策定済","✕",IF(N5="","？",IF(AND(N5&gt;=TGT_MIN,N5&lt;=TGT_MAX),IF(P5="着手済","△","◎"),"✕"))))</f>
        <v/>
      </c>
      <c r="F5" s="13" t="inlineStr">
        <is>
          <t>足利市地域公共交通計画</t>
        </is>
      </c>
      <c r="G5" s="13" t="inlineStr">
        <is>
          <t>R5〜R11</t>
        </is>
      </c>
      <c r="H5" s="15" t="n">
        <v>11</v>
      </c>
      <c r="I5" s="15" t="inlineStr">
        <is>
          <t>確認済</t>
        </is>
      </c>
      <c r="J5" s="15" t="inlineStr">
        <is>
          <t>未確認</t>
        </is>
      </c>
      <c r="K5" s="16" t="inlineStr">
        <is>
          <t>https://www.city.ashikaga.tochigi.jp/manage/contents/upload/64dc71a539bc0.pdf</t>
        </is>
      </c>
      <c r="L5" s="13" t="inlineStr">
        <is>
          <t>第3次足利市環境基本計画</t>
        </is>
      </c>
      <c r="M5" s="13" t="inlineStr">
        <is>
          <t>R4〜R11</t>
        </is>
      </c>
      <c r="N5" s="15" t="n">
        <v>11</v>
      </c>
      <c r="O5" s="15" t="inlineStr">
        <is>
          <t>確認済</t>
        </is>
      </c>
      <c r="P5" s="15" t="inlineStr">
        <is>
          <t>未確認</t>
        </is>
      </c>
      <c r="Q5" s="16" t="inlineStr">
        <is>
          <t>https://www.city.ashikaga.tochigi.jp/manage/contents/upload/633fd39cd506a.pdf</t>
        </is>
      </c>
      <c r="R5" s="13" t="inlineStr">
        <is>
          <t>どちらもR11まで。改定の動きは見つからず。</t>
        </is>
      </c>
      <c r="S5" s="17" t="inlineStr">
        <is>
          <t>調査済</t>
        </is>
      </c>
      <c r="T5" s="13" t="inlineStr">
        <is>
          <t>掲載</t>
        </is>
      </c>
    </row>
    <row r="6" ht="134" customHeight="1">
      <c r="A6" s="13" t="n">
        <v>3</v>
      </c>
      <c r="B6" s="13" t="inlineStr">
        <is>
          <t>栃木市</t>
        </is>
      </c>
      <c r="C6" s="14">
        <f>IF(OR(D6="◎",E6="◎"),"◎ 営業",IF(OR(D6="△",E6="△"),"△ 着手済・要確認",IF(OR(D6="？",E6="？"),"？ 期間要確認","✕ 対象外")))</f>
        <v/>
      </c>
      <c r="D6" s="15">
        <f>IF(J6="計画なし","－",IF(J6="策定済","✕",IF(H6="","？",IF(AND(H6&gt;=TGT_MIN,H6&lt;=TGT_MAX),IF(J6="着手済","△","◎"),"✕"))))</f>
        <v/>
      </c>
      <c r="E6" s="15">
        <f>IF(P6="計画なし","－",IF(P6="策定済","✕",IF(N6="","？",IF(AND(N6&gt;=TGT_MIN,N6&lt;=TGT_MAX),IF(P6="着手済","△","◎"),"✕"))))</f>
        <v/>
      </c>
      <c r="F6" s="13" t="inlineStr">
        <is>
          <t>栃木市地域公共交通計画（R6.6改定）</t>
        </is>
      </c>
      <c r="G6" s="13" t="inlineStr">
        <is>
          <t>R6.6〜R9</t>
        </is>
      </c>
      <c r="H6" s="15" t="n">
        <v>9</v>
      </c>
      <c r="I6" s="15" t="inlineStr">
        <is>
          <t>確認済</t>
        </is>
      </c>
      <c r="J6" s="15" t="inlineStr">
        <is>
          <t>着手済</t>
        </is>
      </c>
      <c r="K6" s="16" t="inlineStr">
        <is>
          <t>https://www.city.tochigi.lg.jp/uploaded/attachment/56361.pdf</t>
        </is>
      </c>
      <c r="L6" s="13" t="inlineStr">
        <is>
          <t>第2次栃木市環境基本計画</t>
        </is>
      </c>
      <c r="M6" s="13" t="inlineStr">
        <is>
          <t>R5〜R14</t>
        </is>
      </c>
      <c r="N6" s="15" t="n">
        <v>14</v>
      </c>
      <c r="O6" s="15" t="inlineStr">
        <is>
          <t>確認済</t>
        </is>
      </c>
      <c r="P6" s="15" t="inlineStr">
        <is>
          <t>未確認</t>
        </is>
      </c>
      <c r="Q6" s="16" t="inlineStr">
        <is>
          <t>https://www.city.tochigi.lg.jp/uploaded/attachment/60576.pdf</t>
        </is>
      </c>
      <c r="R6" s="13" t="inlineStr">
        <is>
          <t>交通：次期「第2次」をR10〜R14で予定。策定業務の公告はまだ見つからず。 【ファクトチェック 2026-10-01: 正しい】確認期間: 令和6年6月24日（改訂）〜令和9年度末（2028年3月）／次期: 着手済：令和7年度に第2次栃木市地域公共交通計画（R10〜R14予定）の策定を進行。令和7年5月に策定業務を入札で特定非営利活動法人まちづくり支援センターに委託、令和7年度第4回栃木市地域公共交通会議で進捗報告（https://www.ci／根拠: https://www.city.tochigi.lg.jp/uploaded/attachment/63013.pdf</t>
        </is>
      </c>
      <c r="S6" s="17" t="inlineStr">
        <is>
          <t>調査済</t>
        </is>
      </c>
      <c r="T6" s="13" t="inlineStr">
        <is>
          <t>掲載</t>
        </is>
      </c>
      <c r="U6" s="21" t="inlineStr">
        <is>
          <t>→メモ</t>
        </is>
      </c>
    </row>
    <row r="7" ht="66" customHeight="1">
      <c r="A7" s="13" t="n">
        <v>4</v>
      </c>
      <c r="B7" s="13" t="inlineStr">
        <is>
          <t>佐野市</t>
        </is>
      </c>
      <c r="C7" s="14">
        <f>IF(OR(D7="◎",E7="◎"),"◎ 営業",IF(OR(D7="△",E7="△"),"△ 着手済・要確認",IF(OR(D7="？",E7="？"),"？ 期間要確認","✕ 対象外")))</f>
        <v/>
      </c>
      <c r="D7" s="15">
        <f>IF(J7="計画なし","－",IF(J7="策定済","✕",IF(H7="","？",IF(AND(H7&gt;=TGT_MIN,H7&lt;=TGT_MAX),IF(J7="着手済","△","◎"),"✕"))))</f>
        <v/>
      </c>
      <c r="E7" s="15">
        <f>IF(P7="計画なし","－",IF(P7="策定済","✕",IF(N7="","？",IF(AND(N7&gt;=TGT_MIN,N7&lt;=TGT_MAX),IF(P7="着手済","△","◎"),"✕"))))</f>
        <v/>
      </c>
      <c r="F7" s="13" t="inlineStr">
        <is>
          <t>第2次佐野市地域公共交通計画</t>
        </is>
      </c>
      <c r="G7" s="13" t="inlineStr">
        <is>
          <t>R8〜R12</t>
        </is>
      </c>
      <c r="H7" s="15" t="n">
        <v>12</v>
      </c>
      <c r="I7" s="15" t="inlineStr">
        <is>
          <t>確認済</t>
        </is>
      </c>
      <c r="J7" s="15" t="inlineStr">
        <is>
          <t>策定済</t>
        </is>
      </c>
      <c r="K7" s="16" t="inlineStr">
        <is>
          <t>https://www.city.sano.lg.jp/material/files/group/1/koutuukeikaku2.pdf</t>
        </is>
      </c>
      <c r="L7" s="13" t="inlineStr">
        <is>
          <t>第2次佐野市環境基本計画（後期計画）</t>
        </is>
      </c>
      <c r="M7" s="13" t="inlineStr">
        <is>
          <t>R8〜R11</t>
        </is>
      </c>
      <c r="N7" s="15" t="n">
        <v>11</v>
      </c>
      <c r="O7" s="15" t="inlineStr">
        <is>
          <t>確認済</t>
        </is>
      </c>
      <c r="P7" s="15" t="inlineStr">
        <is>
          <t>策定済</t>
        </is>
      </c>
      <c r="Q7" s="16" t="inlineStr">
        <is>
          <t>https://www.city.sano.lg.jp/material/files/group/1/kankyoukouki2.pdf</t>
        </is>
      </c>
      <c r="R7" s="13" t="inlineStr">
        <is>
          <t>交通・環境とも新計画をR8.3策定済。</t>
        </is>
      </c>
      <c r="S7" s="17" t="inlineStr">
        <is>
          <t>調査済</t>
        </is>
      </c>
      <c r="T7" s="13" t="inlineStr">
        <is>
          <t>掲載</t>
        </is>
      </c>
    </row>
    <row r="8" ht="212" customHeight="1">
      <c r="A8" s="13" t="n">
        <v>5</v>
      </c>
      <c r="B8" s="13" t="inlineStr">
        <is>
          <t>鹿沼市</t>
        </is>
      </c>
      <c r="C8" s="14">
        <f>IF(OR(D8="◎",E8="◎"),"◎ 営業",IF(OR(D8="△",E8="△"),"△ 着手済・要確認",IF(OR(D8="？",E8="？"),"？ 期間要確認","✕ 対象外")))</f>
        <v/>
      </c>
      <c r="D8" s="15">
        <f>IF(J8="計画なし","－",IF(J8="策定済","✕",IF(H8="","？",IF(AND(H8&gt;=TGT_MIN,H8&lt;=TGT_MAX),IF(J8="着手済","△","◎"),"✕"))))</f>
        <v/>
      </c>
      <c r="E8" s="15">
        <f>IF(P8="計画なし","－",IF(P8="策定済","✕",IF(N8="","？",IF(AND(N8&gt;=TGT_MIN,N8&lt;=TGT_MAX),IF(P8="着手済","△","◎"),"✕"))))</f>
        <v/>
      </c>
      <c r="F8" s="13" t="inlineStr">
        <is>
          <t>鹿沼市地域公共交通計画</t>
        </is>
      </c>
      <c r="G8" s="13" t="inlineStr">
        <is>
          <t>R4〜R9</t>
        </is>
      </c>
      <c r="H8" s="15" t="n">
        <v>9</v>
      </c>
      <c r="I8" s="15" t="inlineStr">
        <is>
          <t>確認済</t>
        </is>
      </c>
      <c r="J8" s="15" t="inlineStr">
        <is>
          <t>未確認</t>
        </is>
      </c>
      <c r="K8" s="16" t="inlineStr">
        <is>
          <t>https://www.city.kanuma.tochigi.jp/manage/contents/upload/623824c0af645.pdf</t>
        </is>
      </c>
      <c r="L8" s="13" t="inlineStr">
        <is>
          <t>第5次鹿沼市環境基本計画</t>
        </is>
      </c>
      <c r="M8" s="13" t="inlineStr">
        <is>
          <t>R4〜R8</t>
        </is>
      </c>
      <c r="N8" s="15" t="n">
        <v>8</v>
      </c>
      <c r="O8" s="15" t="inlineStr">
        <is>
          <t>確認済</t>
        </is>
      </c>
      <c r="P8" s="15" t="inlineStr">
        <is>
          <t>未確認</t>
        </is>
      </c>
      <c r="Q8" s="16" t="inlineStr">
        <is>
          <t>https://www.city.kanuma.tochigi.jp/0097/info-0000007871-1.html</t>
        </is>
      </c>
      <c r="R8" s="13" t="inlineStr">
        <is>
          <t>環境は今年度（R8）で終了。第6次の業務委託・パブコメ等は見つからず（延長の可能性もあり、環境課に要確認）。交通は予約バス運行事業者選定プロポ（R9〜R11）のみ。 【ファクトチェック 2026-10-01: 正しい】確認期間: R4年度〜R9年度（6年間。R6.10・R8.6に一部改定）／次期: 確認できず（次期計画策定支援業務の公告・地域公共交通会議での次期計画審議は検索で見当たらず）／根拠: https://www.city.kanuma.tochigi.jp/manage/contents/upload/6a3b627349ac7.pdf 【ファクトチェック 2026-10-01: 正しい】確認期間: R4年度〜R8年度／次期: 確認できず（第6次計画の策定支援業務プロポ/入札、環境審議会への諮問、市民アンケート、パブコメはいずれも検索で見当たらず。延長の記述も見当たらず）／根拠: https://www.city.kanuma.tochigi.jp/manage/contents/upload/6976cd070c260.pdf</t>
        </is>
      </c>
      <c r="S8" s="17" t="inlineStr">
        <is>
          <t>調査済</t>
        </is>
      </c>
      <c r="T8" s="13" t="inlineStr">
        <is>
          <t>掲載</t>
        </is>
      </c>
      <c r="U8" s="21" t="inlineStr">
        <is>
          <t>→メモ</t>
        </is>
      </c>
    </row>
    <row r="9" ht="108" customHeight="1">
      <c r="A9" s="13" t="n">
        <v>6</v>
      </c>
      <c r="B9" s="13" t="inlineStr">
        <is>
          <t>日光市</t>
        </is>
      </c>
      <c r="C9" s="14">
        <f>IF(OR(D9="◎",E9="◎"),"◎ 営業",IF(OR(D9="△",E9="△"),"△ 着手済・要確認",IF(OR(D9="？",E9="？"),"？ 期間要確認","✕ 対象外")))</f>
        <v/>
      </c>
      <c r="D9" s="15">
        <f>IF(J9="計画なし","－",IF(J9="策定済","✕",IF(H9="","？",IF(AND(H9&gt;=TGT_MIN,H9&lt;=TGT_MAX),IF(J9="着手済","△","◎"),"✕"))))</f>
        <v/>
      </c>
      <c r="E9" s="15">
        <f>IF(P9="計画なし","－",IF(P9="策定済","✕",IF(N9="","？",IF(AND(N9&gt;=TGT_MIN,N9&lt;=TGT_MAX),IF(P9="着手済","△","◎"),"✕"))))</f>
        <v/>
      </c>
      <c r="F9" s="13" t="inlineStr">
        <is>
          <t>日光市地域公共交通計画</t>
        </is>
      </c>
      <c r="G9" s="13" t="inlineStr">
        <is>
          <t>R5.4〜R10.3</t>
        </is>
      </c>
      <c r="H9" s="15" t="n">
        <v>9</v>
      </c>
      <c r="I9" s="15" t="inlineStr">
        <is>
          <t>確認済</t>
        </is>
      </c>
      <c r="J9" s="15" t="inlineStr">
        <is>
          <t>未確認</t>
        </is>
      </c>
      <c r="K9" s="16" t="inlineStr">
        <is>
          <t>https://www.city.nikko.lg.jp/material/files/group/33/tiikikoukyoukoutuukeikaku.pdf</t>
        </is>
      </c>
      <c r="L9" s="13" t="inlineStr">
        <is>
          <t>第2次日光市環境基本計画（R1.12策定）</t>
        </is>
      </c>
      <c r="M9" s="13" t="inlineStr">
        <is>
          <t>R2〜R11（推定）</t>
        </is>
      </c>
      <c r="N9" s="18" t="n">
        <v>11</v>
      </c>
      <c r="O9" s="15" t="inlineStr">
        <is>
          <t>推定</t>
        </is>
      </c>
      <c r="P9" s="15" t="inlineStr">
        <is>
          <t>未確認</t>
        </is>
      </c>
      <c r="Q9" s="16" t="inlineStr">
        <is>
          <t>https://www.city.nikko.lg.jp/soshiki/6/1031/5/1/1/125.html</t>
        </is>
      </c>
      <c r="R9" s="13" t="inlineStr">
        <is>
          <t>交通：R8施政方針は現計画の継続のみ。次期計画の業務委託は見つからず。 【ファクトチェック 2026-10-01: 確認できず】確認期間: R5.4〜R10.3（5ヵ年）※検索要約1回のみ／次期: 確認できず（策定支援業務プロポ・協議会での次期計画審議は検索で見当たらず）／根拠: https://www.city.nikko.lg.jp/material/files/group/33/tiikikoukyoukoutuukeikaku.pdf</t>
        </is>
      </c>
      <c r="S9" s="17" t="inlineStr">
        <is>
          <t>調査済</t>
        </is>
      </c>
      <c r="T9" s="13" t="inlineStr">
        <is>
          <t>掲載</t>
        </is>
      </c>
      <c r="U9" s="21" t="inlineStr">
        <is>
          <t>→メモ</t>
        </is>
      </c>
    </row>
    <row r="10" ht="66" customHeight="1">
      <c r="A10" s="13" t="n">
        <v>7</v>
      </c>
      <c r="B10" s="13" t="inlineStr">
        <is>
          <t>小山市</t>
        </is>
      </c>
      <c r="C10" s="14">
        <f>IF(OR(D10="◎",E10="◎"),"◎ 営業",IF(OR(D10="△",E10="△"),"△ 着手済・要確認",IF(OR(D10="？",E10="？"),"？ 期間要確認","✕ 対象外")))</f>
        <v/>
      </c>
      <c r="D10" s="15">
        <f>IF(J10="計画なし","－",IF(J10="策定済","✕",IF(H10="","？",IF(AND(H10&gt;=TGT_MIN,H10&lt;=TGT_MAX),IF(J10="着手済","△","◎"),"✕"))))</f>
        <v/>
      </c>
      <c r="E10" s="15">
        <f>IF(P10="計画なし","－",IF(P10="策定済","✕",IF(N10="","？",IF(AND(N10&gt;=TGT_MIN,N10&lt;=TGT_MAX),IF(P10="着手済","△","◎"),"✕"))))</f>
        <v/>
      </c>
      <c r="F10" s="13" t="inlineStr">
        <is>
          <t>小山市地域公共交通計画</t>
        </is>
      </c>
      <c r="G10" s="13" t="inlineStr">
        <is>
          <t>R5.10〜R8.9</t>
        </is>
      </c>
      <c r="H10" s="15" t="n">
        <v>8</v>
      </c>
      <c r="I10" s="15" t="inlineStr">
        <is>
          <t>確認済</t>
        </is>
      </c>
      <c r="J10" s="15" t="inlineStr">
        <is>
          <t>着手済</t>
        </is>
      </c>
      <c r="K10" s="16" t="inlineStr">
        <is>
          <t>https://www.city.oyama.tochigi.jp/o-bus/news/page011195.html</t>
        </is>
      </c>
      <c r="L10" s="13" t="inlineStr">
        <is>
          <t>第4次小山市環境基本計画</t>
        </is>
      </c>
      <c r="M10" s="13" t="inlineStr">
        <is>
          <t>R5〜R14</t>
        </is>
      </c>
      <c r="N10" s="15" t="n">
        <v>14</v>
      </c>
      <c r="O10" s="15" t="inlineStr">
        <is>
          <t>確認済</t>
        </is>
      </c>
      <c r="P10" s="15" t="inlineStr">
        <is>
          <t>未確認</t>
        </is>
      </c>
      <c r="Q10" s="16" t="inlineStr">
        <is>
          <t>https://www.city.oyama.tochigi.jp/data/doc/1700382745_doc_21_0.pdf</t>
        </is>
      </c>
      <c r="R10" s="13" t="inlineStr">
        <is>
          <t>【改定作業中】交通：改訂支援業務をR7.6に公告、R8.5〜6に案のパブコメ。次期計画はR8.10〜R14.3。委託先は決定済。</t>
        </is>
      </c>
      <c r="S10" s="17" t="inlineStr">
        <is>
          <t>調査済</t>
        </is>
      </c>
      <c r="T10" s="13" t="inlineStr">
        <is>
          <t>掲載</t>
        </is>
      </c>
    </row>
    <row r="11" ht="69" customHeight="1">
      <c r="A11" s="13" t="n">
        <v>8</v>
      </c>
      <c r="B11" s="13" t="inlineStr">
        <is>
          <t>真岡市</t>
        </is>
      </c>
      <c r="C11" s="14">
        <f>IF(OR(D11="◎",E11="◎"),"◎ 営業",IF(OR(D11="△",E11="△"),"△ 着手済・要確認",IF(OR(D11="？",E11="？"),"？ 期間要確認","✕ 対象外")))</f>
        <v/>
      </c>
      <c r="D11" s="15">
        <f>IF(J11="計画なし","－",IF(J11="策定済","✕",IF(H11="","？",IF(AND(H11&gt;=TGT_MIN,H11&lt;=TGT_MAX),IF(J11="着手済","△","◎"),"✕"))))</f>
        <v/>
      </c>
      <c r="E11" s="15">
        <f>IF(P11="計画なし","－",IF(P11="策定済","✕",IF(N11="","？",IF(AND(N11&gt;=TGT_MIN,N11&lt;=TGT_MAX),IF(P11="着手済","△","◎"),"✕"))))</f>
        <v/>
      </c>
      <c r="F11" s="13" t="inlineStr">
        <is>
          <t>真岡市地域公共交通計画（R8.3策定）</t>
        </is>
      </c>
      <c r="G11" s="13" t="inlineStr">
        <is>
          <t>R8〜R12</t>
        </is>
      </c>
      <c r="H11" s="15" t="n">
        <v>12</v>
      </c>
      <c r="I11" s="15" t="inlineStr">
        <is>
          <t>確認済</t>
        </is>
      </c>
      <c r="J11" s="15" t="inlineStr">
        <is>
          <t>策定済</t>
        </is>
      </c>
      <c r="K11" s="16" t="inlineStr">
        <is>
          <t>https://www.city.moka.lg.jp/material/files/group/47/kotsu_plan_r8.pdf</t>
        </is>
      </c>
      <c r="L11" s="13" t="inlineStr">
        <is>
          <t>第3次真岡市環境基本計画</t>
        </is>
      </c>
      <c r="M11" s="13" t="inlineStr">
        <is>
          <t>R8〜R17</t>
        </is>
      </c>
      <c r="N11" s="15" t="n">
        <v>17</v>
      </c>
      <c r="O11" s="15" t="inlineStr">
        <is>
          <t>確認済</t>
        </is>
      </c>
      <c r="P11" s="15" t="inlineStr">
        <is>
          <t>策定済</t>
        </is>
      </c>
      <c r="Q11" s="16" t="inlineStr">
        <is>
          <t>https://www.city.moka.lg.jp/material/files/group/22/20260416kankyougaiyouban.pdf</t>
        </is>
      </c>
      <c r="R11" s="13" t="inlineStr">
        <is>
          <t>交通・環境とも新計画をR8策定済。</t>
        </is>
      </c>
      <c r="S11" s="17" t="inlineStr">
        <is>
          <t>調査済</t>
        </is>
      </c>
      <c r="T11" s="13" t="inlineStr">
        <is>
          <t>掲載</t>
        </is>
      </c>
    </row>
    <row r="12" ht="147" customHeight="1">
      <c r="A12" s="13" t="n">
        <v>9</v>
      </c>
      <c r="B12" s="13" t="inlineStr">
        <is>
          <t>大田原市</t>
        </is>
      </c>
      <c r="C12" s="14">
        <f>IF(OR(D12="◎",E12="◎"),"◎ 営業",IF(OR(D12="△",E12="△"),"△ 着手済・要確認",IF(OR(D12="？",E12="？"),"？ 期間要確認","✕ 対象外")))</f>
        <v/>
      </c>
      <c r="D12" s="15">
        <f>IF(J12="計画なし","－",IF(J12="策定済","✕",IF(H12="","？",IF(AND(H12&gt;=TGT_MIN,H12&lt;=TGT_MAX),IF(J12="着手済","△","◎"),"✕"))))</f>
        <v/>
      </c>
      <c r="E12" s="15">
        <f>IF(P12="計画なし","－",IF(P12="策定済","✕",IF(N12="","？",IF(AND(N12&gt;=TGT_MIN,N12&lt;=TGT_MAX),IF(P12="着手済","△","◎"),"✕"))))</f>
        <v/>
      </c>
      <c r="F12" s="13" t="inlineStr">
        <is>
          <t>大田原市地域公共交通計画</t>
        </is>
      </c>
      <c r="G12" s="13" t="inlineStr">
        <is>
          <t>R4〜R9</t>
        </is>
      </c>
      <c r="H12" s="15" t="n">
        <v>9</v>
      </c>
      <c r="I12" s="15" t="inlineStr">
        <is>
          <t>確認済</t>
        </is>
      </c>
      <c r="J12" s="15" t="inlineStr">
        <is>
          <t>着手済</t>
        </is>
      </c>
      <c r="K12" s="16" t="inlineStr">
        <is>
          <t>https://www.city.ohtawara.tochigi.jp/docs/2026073100056</t>
        </is>
      </c>
      <c r="L12" s="13" t="inlineStr">
        <is>
          <t>大田原市環境基本計画（第三次計画）</t>
        </is>
      </c>
      <c r="M12" s="13" t="inlineStr">
        <is>
          <t>R8〜（終期はR17と推定）</t>
        </is>
      </c>
      <c r="N12" s="18" t="n">
        <v>17</v>
      </c>
      <c r="O12" s="15" t="inlineStr">
        <is>
          <t>推定</t>
        </is>
      </c>
      <c r="P12" s="15" t="inlineStr">
        <is>
          <t>策定済</t>
        </is>
      </c>
      <c r="Q12" s="16" t="inlineStr">
        <is>
          <t>https://www.city.ohtawara.tochigi.jp/docs/2026013000019</t>
        </is>
      </c>
      <c r="R12" s="13" t="inlineStr">
        <is>
          <t>【改定作業中】交通：次期計画（R10〜5年間）の策定調査業務の公募型プロポを2026-07-31に公告。環境：第三次をR8策定済。 【ファクトチェック 2026-10-01: 正しい】確認期間: R4〜R9（令和4(2022)年度〜令和9(2027)年度の6か年）／次期: 着手済: 次期計画策定調査業務委託の公募型プロポーザル（公告ページ https://www.city.ohtawara.tochigi.jp/docs/2026073100056 、ID上2026-07-31）→審査結果公表 https:/／根拠: https://www.city.ohtawara.tochigi.jp/docs/2022032900019/</t>
        </is>
      </c>
      <c r="S12" s="17" t="inlineStr">
        <is>
          <t>調査済</t>
        </is>
      </c>
      <c r="T12" s="13" t="inlineStr">
        <is>
          <t>掲載（広域：第2次那須地域定住自立圏）</t>
        </is>
      </c>
      <c r="U12" s="21" t="inlineStr">
        <is>
          <t>→メモ</t>
        </is>
      </c>
    </row>
    <row r="13" ht="212" customHeight="1">
      <c r="A13" s="13" t="n">
        <v>10</v>
      </c>
      <c r="B13" s="13" t="inlineStr">
        <is>
          <t>矢板市</t>
        </is>
      </c>
      <c r="C13" s="14">
        <f>IF(OR(D13="◎",E13="◎"),"◎ 営業",IF(OR(D13="△",E13="△"),"△ 着手済・要確認",IF(OR(D13="？",E13="？"),"？ 期間要確認","✕ 対象外")))</f>
        <v/>
      </c>
      <c r="D13" s="15">
        <f>IF(J13="計画なし","－",IF(J13="策定済","✕",IF(H13="","？",IF(AND(H13&gt;=TGT_MIN,H13&lt;=TGT_MAX),IF(J13="着手済","△","◎"),"✕"))))</f>
        <v/>
      </c>
      <c r="E13" s="15">
        <f>IF(P13="計画なし","－",IF(P13="策定済","✕",IF(N13="","？",IF(AND(N13&gt;=TGT_MIN,N13&lt;=TGT_MAX),IF(P13="着手済","△","◎"),"✕"))))</f>
        <v/>
      </c>
      <c r="F13" s="13" t="inlineStr">
        <is>
          <t>矢板市地域公共交通計画（R8.4策定）</t>
        </is>
      </c>
      <c r="G13" s="13" t="inlineStr">
        <is>
          <t>R8〜（終期不明）</t>
        </is>
      </c>
      <c r="H13" s="15" t="n"/>
      <c r="I13" s="15" t="inlineStr">
        <is>
          <t>不明</t>
        </is>
      </c>
      <c r="J13" s="15" t="inlineStr">
        <is>
          <t>策定済</t>
        </is>
      </c>
      <c r="K13" s="16" t="inlineStr">
        <is>
          <t>https://www.city.yaita.tochigi.jp/soshiki/toshiseibi/koukyoukoutsu-plan.html</t>
        </is>
      </c>
      <c r="L13" s="13" t="inlineStr">
        <is>
          <t>矢板市環境基本計画（R4.3策定）</t>
        </is>
      </c>
      <c r="M13" s="13" t="inlineStr">
        <is>
          <t>R4〜R13</t>
        </is>
      </c>
      <c r="N13" s="18" t="n">
        <v>13</v>
      </c>
      <c r="O13" s="15" t="inlineStr">
        <is>
          <t>推定</t>
        </is>
      </c>
      <c r="P13" s="15" t="inlineStr">
        <is>
          <t>未確認</t>
        </is>
      </c>
      <c r="Q13" s="16" t="inlineStr">
        <is>
          <t>https://www.city.yaita.tochigi.jp/soshiki/seikatsukankyou/kankyo-kihon.html</t>
        </is>
      </c>
      <c r="R13" s="13" t="inlineStr">
        <is>
          <t>交通：新計画をR8.4策定済。環境：期間を確認できず（温暖化対策は別の気候変動対策計画 R5〜R13）。 【追加調査 2026-10】環境基本計画：公式ページ https://www.city.yaita.tochigi.jp/soshiki/seikatsukankyou/kankyo-kihon.html の検索要約（1回のみ）で、気候変動・2050カーボンニュートラル対応のため大幅見直しを行いR4.3に新計画策定、計画期間R4〜R13の10年間、将来像「環境にやさしい人と自然が調和した持続可能なまち」。終期R13のため次期計画調査は対象外。温暖化対策は別の矢板市気候変動対策計画（R5.3）https://www.city.yaita.tochigi.jp/uploaded/attachment/16968.pdf 。市サイトはWebFetchブロックのため本文直接確認できず推定扱い。確認日2026-10-02。 根拠: 計画期間は令和4年度（2022年度）から令和13年度（2031年度）までの10年間（検索要約）</t>
        </is>
      </c>
      <c r="S13" s="17" t="inlineStr">
        <is>
          <t>調査済</t>
        </is>
      </c>
      <c r="T13" s="13" t="inlineStr">
        <is>
          <t>掲載</t>
        </is>
      </c>
    </row>
    <row r="14" ht="303" customHeight="1">
      <c r="A14" s="13" t="n">
        <v>11</v>
      </c>
      <c r="B14" s="13" t="inlineStr">
        <is>
          <t>那須塩原市</t>
        </is>
      </c>
      <c r="C14" s="14">
        <f>IF(OR(D14="◎",E14="◎"),"◎ 営業",IF(OR(D14="△",E14="△"),"△ 着手済・要確認",IF(OR(D14="？",E14="？"),"？ 期間要確認","✕ 対象外")))</f>
        <v/>
      </c>
      <c r="D14" s="15">
        <f>IF(J14="計画なし","－",IF(J14="策定済","✕",IF(H14="","？",IF(AND(H14&gt;=TGT_MIN,H14&lt;=TGT_MAX),IF(J14="着手済","△","◎"),"✕"))))</f>
        <v/>
      </c>
      <c r="E14" s="15">
        <f>IF(P14="計画なし","－",IF(P14="策定済","✕",IF(N14="","？",IF(AND(N14&gt;=TGT_MIN,N14&lt;=TGT_MAX),IF(P14="着手済","△","◎"),"✕"))))</f>
        <v/>
      </c>
      <c r="F14" s="13" t="inlineStr">
        <is>
          <t>第2次那須塩原市地域公共交通計画／那須地域定住自立圏計画</t>
        </is>
      </c>
      <c r="G14" s="13" t="inlineStr">
        <is>
          <t>R5〜R9</t>
        </is>
      </c>
      <c r="H14" s="15" t="n">
        <v>9</v>
      </c>
      <c r="I14" s="15" t="inlineStr">
        <is>
          <t>確認済</t>
        </is>
      </c>
      <c r="J14" s="15" t="inlineStr">
        <is>
          <t>未確認</t>
        </is>
      </c>
      <c r="K14" s="16" t="inlineStr">
        <is>
          <t>https://www.city.nasushiobara.tochigi.jp/material/files/group/15/nasushiobaracity_2nd_publictransportation.pdf</t>
        </is>
      </c>
      <c r="L14" s="13" t="inlineStr">
        <is>
          <t>第2期那須塩原市環境基本計画【改定版】</t>
        </is>
      </c>
      <c r="M14" s="13" t="inlineStr">
        <is>
          <t>H29〜R12（延長）</t>
        </is>
      </c>
      <c r="N14" s="15" t="n">
        <v>12</v>
      </c>
      <c r="O14" s="15" t="inlineStr">
        <is>
          <t>確認済</t>
        </is>
      </c>
      <c r="P14" s="15" t="inlineStr">
        <is>
          <t>策定済</t>
        </is>
      </c>
      <c r="Q14" s="16" t="inlineStr">
        <is>
          <t>https://www.city.nasushiobara.tochigi.jp/material/files/group/13/dai2ki_kankyokihonkeikaku_an.pdf</t>
        </is>
      </c>
      <c r="R14" s="13" t="inlineStr">
        <is>
          <t>環境：改定版で終期をR9からR12へ延長（R7.11審議会報告。最終策定は要確認）。交通：第3次の策定業務は見つからず。定住自立圏計画（4市町共同）もR9で終了。 【ファクトチェック 2026-10-01: 正しい】確認期間: R5〜R9（令和5年4月〜令和10年3月の5年間）／次期: 確認できず（次期=第3次の策定支援プロポ等は検索で見当たらず。R5・R7に「那須地域定住自立圏及び那須塩原市地域公共交通計画推進(等)支援業務」の公募あり https://labid.jp/projects/ad86a7ca-1570-43／根拠: https://www.city.nasushiobara.tochigi.jp/soshikikarasagasu/kb/shinoseisakutokeikaku/1/5506.html 【ファクトチェック 2026-10-01: 確認できず】確認期間: H29〜R12（2017〜2030年度）※改定版（案）段階の記述。最終策定は未確認／次期: 改定作業中: R7年度環境審議会（第1回9/3、第2回11/27）で改定版（案）とパブコメ結果を審議 https://www.city.nasushiobara.tochigi.jp/shiseijoho/shingikai/8439.ht／根拠: https://www.city.nasushiobara.tochigi.jp/material/files/group/13/dai2ki_kankyokihonkeikaku_an.pdf</t>
        </is>
      </c>
      <c r="S14" s="17" t="inlineStr">
        <is>
          <t>調査済</t>
        </is>
      </c>
      <c r="T14" s="13" t="inlineStr">
        <is>
          <t>掲載（広域：第2次那須地域定住自立圏）</t>
        </is>
      </c>
      <c r="U14" s="21" t="inlineStr">
        <is>
          <t>→メモ</t>
        </is>
      </c>
    </row>
    <row r="15" ht="95" customHeight="1">
      <c r="A15" s="13" t="n">
        <v>12</v>
      </c>
      <c r="B15" s="13" t="inlineStr">
        <is>
          <t>さくら市</t>
        </is>
      </c>
      <c r="C15" s="14">
        <f>IF(OR(D15="◎",E15="◎"),"◎ 営業",IF(OR(D15="△",E15="△"),"△ 着手済・要確認",IF(OR(D15="？",E15="？"),"？ 期間要確認","✕ 対象外")))</f>
        <v/>
      </c>
      <c r="D15" s="15">
        <f>IF(J15="計画なし","－",IF(J15="策定済","✕",IF(H15="","？",IF(AND(H15&gt;=TGT_MIN,H15&lt;=TGT_MAX),IF(J15="着手済","△","◎"),"✕"))))</f>
        <v/>
      </c>
      <c r="E15" s="15">
        <f>IF(P15="計画なし","－",IF(P15="策定済","✕",IF(N15="","？",IF(AND(N15&gt;=TGT_MIN,N15&lt;=TGT_MAX),IF(P15="着手済","△","◎"),"✕"))))</f>
        <v/>
      </c>
      <c r="F15" s="13" t="inlineStr">
        <is>
          <t>さくら市地域公共交通計画（R6.3策定）</t>
        </is>
      </c>
      <c r="G15" s="13" t="inlineStr">
        <is>
          <t>R6〜R10（推定）</t>
        </is>
      </c>
      <c r="H15" s="18" t="n">
        <v>10</v>
      </c>
      <c r="I15" s="15" t="inlineStr">
        <is>
          <t>推定</t>
        </is>
      </c>
      <c r="J15" s="15" t="inlineStr">
        <is>
          <t>未確認</t>
        </is>
      </c>
      <c r="K15" s="16" t="inlineStr">
        <is>
          <t>https://www.city.tochigi-sakura.lg.jp/life/000017/p003140.html</t>
        </is>
      </c>
      <c r="L15" s="13" t="inlineStr">
        <is>
          <t>第2次さくら市環境基本計画</t>
        </is>
      </c>
      <c r="M15" s="13" t="inlineStr">
        <is>
          <t>H30〜R9</t>
        </is>
      </c>
      <c r="N15" s="15" t="n">
        <v>9</v>
      </c>
      <c r="O15" s="15" t="inlineStr">
        <is>
          <t>確認済</t>
        </is>
      </c>
      <c r="P15" s="15" t="inlineStr">
        <is>
          <t>未確認</t>
        </is>
      </c>
      <c r="Q15" s="16" t="inlineStr">
        <is>
          <t>https://www.city.tochigi-sakura.lg.jp/life/000014/000121/000403/p001957.html</t>
        </is>
      </c>
      <c r="R15" s="13" t="inlineStr">
        <is>
          <t>環境はR9で終了。第3次の業務委託・アンケートは見つからず。 【ファクトチェック 2026-10-01: 正しい】確認期間: H30年度〜R9年度（10年間）／次期: 確認できず（第3次さくら市環境基本計画・策定支援業務プロポの情報は検索で見当たらず）／根拠: https://www.city.tochigi-sakura.lg.jp/life/000014/000121/000403/p001957.html</t>
        </is>
      </c>
      <c r="S15" s="17" t="inlineStr">
        <is>
          <t>調査済</t>
        </is>
      </c>
      <c r="T15" s="13" t="inlineStr">
        <is>
          <t>掲載</t>
        </is>
      </c>
      <c r="U15" s="21" t="inlineStr">
        <is>
          <t>→メモ</t>
        </is>
      </c>
    </row>
    <row r="16" ht="264" customHeight="1">
      <c r="A16" s="13" t="n">
        <v>13</v>
      </c>
      <c r="B16" s="13" t="inlineStr">
        <is>
          <t>那須烏山市</t>
        </is>
      </c>
      <c r="C16" s="14">
        <f>IF(OR(D16="◎",E16="◎"),"◎ 営業",IF(OR(D16="△",E16="△"),"△ 着手済・要確認",IF(OR(D16="？",E16="？"),"？ 期間要確認","✕ 対象外")))</f>
        <v/>
      </c>
      <c r="D16" s="15">
        <f>IF(J16="計画なし","－",IF(J16="策定済","✕",IF(H16="","？",IF(AND(H16&gt;=TGT_MIN,H16&lt;=TGT_MAX),IF(J16="着手済","△","◎"),"✕"))))</f>
        <v/>
      </c>
      <c r="E16" s="15">
        <f>IF(P16="計画なし","－",IF(P16="策定済","✕",IF(N16="","？",IF(AND(N16&gt;=TGT_MIN,N16&lt;=TGT_MAX),IF(P16="着手済","△","◎"),"✕"))))</f>
        <v/>
      </c>
      <c r="F16" s="13" t="inlineStr">
        <is>
          <t>那須烏山市地域公共交通計画</t>
        </is>
      </c>
      <c r="G16" s="13" t="inlineStr">
        <is>
          <t>R3〜R7（推定）</t>
        </is>
      </c>
      <c r="H16" s="18" t="n">
        <v>7</v>
      </c>
      <c r="I16" s="15" t="inlineStr">
        <is>
          <t>推定</t>
        </is>
      </c>
      <c r="J16" s="15" t="inlineStr">
        <is>
          <t>未確認</t>
        </is>
      </c>
      <c r="K16" s="16" t="inlineStr">
        <is>
          <t>https://www.city.nasukarasuyama.lg.jp/page/page000722.html</t>
        </is>
      </c>
      <c r="L16" s="13" t="inlineStr">
        <is>
          <t>第3次那須烏山市環境基本計画</t>
        </is>
      </c>
      <c r="M16" s="13" t="inlineStr">
        <is>
          <t>R6〜R10（推定）</t>
        </is>
      </c>
      <c r="N16" s="18" t="n">
        <v>10</v>
      </c>
      <c r="O16" s="15" t="inlineStr">
        <is>
          <t>推定</t>
        </is>
      </c>
      <c r="P16" s="15" t="inlineStr">
        <is>
          <t>未確認</t>
        </is>
      </c>
      <c r="Q16" s="16" t="inlineStr">
        <is>
          <t>https://www.city.nasukarasuyama.lg.jp/page/page000773.html</t>
        </is>
      </c>
      <c r="R16" s="13" t="inlineStr">
        <is>
          <t>交通：R7で終了とみられるが、次の計画の状況（策定済・延長・作業中）を確認できず。直接確認が必要。 【追加調査 2026-10】[2026-10-02 task3] 現行は第2次ではなく第3次計画。市サイト検索結果で『第3次那須烏山市環境基本計画（原案）パブコメ R6年1〜2月実施』『第3次計画を公表（本編・概要版PDF）』を確認（https://www.city.nasukarasuyama.lg.jp/page/page000160.html , https://www.city.nasukarasuyama.lg.jp/page/page000773.html）。過去: 第1次改訂版H26〜H30（5年）、第2次素案パブコメH31.1〜2月→5年周期とみられる。期間R6〜R10は検索要約（第3次一般廃棄物処理基本計画R8.3 https://www.city.nasukarasuyama.lg.jp/data/doc/1774918237_doc_65_0.pdf 関連）に出たのみで本文未確認のため推定。終期R10のため次期計画調査は対象外。市サイトはWebFetchブロック。 根拠: 第3次那須烏山市環境基本計画（原案）は令和6年1月から2月までパブリックコメント実施（検索要約）／計画期間 令和6(2024)年度〜令和10(2028)年度（検索要約・未確認）</t>
        </is>
      </c>
      <c r="S16" s="17" t="inlineStr">
        <is>
          <t>調査済</t>
        </is>
      </c>
      <c r="T16" s="13" t="inlineStr">
        <is>
          <t>掲載</t>
        </is>
      </c>
    </row>
    <row r="17" ht="160" customHeight="1">
      <c r="A17" s="13" t="n">
        <v>14</v>
      </c>
      <c r="B17" s="13" t="inlineStr">
        <is>
          <t>下野市</t>
        </is>
      </c>
      <c r="C17" s="14">
        <f>IF(OR(D17="◎",E17="◎"),"◎ 営業",IF(OR(D17="△",E17="△"),"△ 着手済・要確認",IF(OR(D17="？",E17="？"),"？ 期間要確認","✕ 対象外")))</f>
        <v/>
      </c>
      <c r="D17" s="15">
        <f>IF(J17="計画なし","－",IF(J17="策定済","✕",IF(H17="","？",IF(AND(H17&gt;=TGT_MIN,H17&lt;=TGT_MAX),IF(J17="着手済","△","◎"),"✕"))))</f>
        <v/>
      </c>
      <c r="E17" s="15">
        <f>IF(P17="計画なし","－",IF(P17="策定済","✕",IF(N17="","？",IF(AND(N17&gt;=TGT_MIN,N17&lt;=TGT_MAX),IF(P17="着手済","△","◎"),"✕"))))</f>
        <v/>
      </c>
      <c r="F17" s="13" t="inlineStr">
        <is>
          <t>下野市地域公共交通計画（R8.3策定）</t>
        </is>
      </c>
      <c r="G17" s="13" t="inlineStr">
        <is>
          <t>R8〜R12（推定）</t>
        </is>
      </c>
      <c r="H17" s="18" t="n">
        <v>12</v>
      </c>
      <c r="I17" s="15" t="inlineStr">
        <is>
          <t>推定</t>
        </is>
      </c>
      <c r="J17" s="15" t="inlineStr">
        <is>
          <t>策定済</t>
        </is>
      </c>
      <c r="K17" s="16" t="inlineStr">
        <is>
          <t>https://www.city.shimotsuke.lg.jp/0170/info-0000005122-3.html</t>
        </is>
      </c>
      <c r="L17" s="13" t="inlineStr">
        <is>
          <t>第二次下野市環境基本計画</t>
        </is>
      </c>
      <c r="M17" s="13" t="inlineStr">
        <is>
          <t>R5〜R14</t>
        </is>
      </c>
      <c r="N17" s="15" t="n">
        <v>14</v>
      </c>
      <c r="O17" s="15" t="inlineStr">
        <is>
          <t>確認済</t>
        </is>
      </c>
      <c r="P17" s="15" t="inlineStr">
        <is>
          <t>未確認</t>
        </is>
      </c>
      <c r="Q17" s="16" t="inlineStr">
        <is>
          <t>https://www.city.shimotsuke.lg.jp/office0109/section-3.html</t>
        </is>
      </c>
      <c r="R17" s="13" t="inlineStr">
        <is>
          <t>交通：新計画をR8.3策定済。環境：期間を確認できず。 【追加調査 2026-10】[2026-10-02 task3] 検索結果本文で計画期間R5(2023)〜R14(2032)の10年間、中間年R9に見直し予定と確認（下野市サイト掲載PDF: https://www.city.shimotsuke.lg.jp/manage/contents/upload/661337b2ec841.pdf 等）。終期R14のため次期計画調査は対象外。R9中間見直しは営業の切り口になり得る。所管ページ: https://www.city.shimotsuke.lg.jp/office0109/section-3.html 根拠: 本計画は、令和5（2023）年度から令和14（2032）年度までの10年間を計画期間とします。</t>
        </is>
      </c>
      <c r="S17" s="17" t="inlineStr">
        <is>
          <t>調査済</t>
        </is>
      </c>
      <c r="T17" s="13" t="inlineStr">
        <is>
          <t>掲載</t>
        </is>
      </c>
    </row>
    <row r="18" ht="66" customHeight="1">
      <c r="A18" s="13" t="n">
        <v>15</v>
      </c>
      <c r="B18" s="13" t="inlineStr">
        <is>
          <t>上三川町</t>
        </is>
      </c>
      <c r="C18" s="14">
        <f>IF(OR(D18="◎",E18="◎"),"◎ 営業",IF(OR(D18="△",E18="△"),"△ 着手済・要確認",IF(OR(D18="？",E18="？"),"？ 期間要確認","✕ 対象外")))</f>
        <v/>
      </c>
      <c r="D18" s="15">
        <f>IF(J18="計画なし","－",IF(J18="策定済","✕",IF(H18="","？",IF(AND(H18&gt;=TGT_MIN,H18&lt;=TGT_MAX),IF(J18="着手済","△","◎"),"✕"))))</f>
        <v/>
      </c>
      <c r="E18" s="15">
        <f>IF(P18="計画なし","－",IF(P18="策定済","✕",IF(N18="","？",IF(AND(N18&gt;=TGT_MIN,N18&lt;=TGT_MAX),IF(P18="着手済","△","◎"),"✕"))))</f>
        <v/>
      </c>
      <c r="F18" s="13" t="inlineStr">
        <is>
          <t>上三川町地域公共交通計画（R4.6改定）</t>
        </is>
      </c>
      <c r="G18" s="13" t="inlineStr">
        <is>
          <t>H30〜（終期不明）</t>
        </is>
      </c>
      <c r="H18" s="15" t="n"/>
      <c r="I18" s="15" t="inlineStr">
        <is>
          <t>不明</t>
        </is>
      </c>
      <c r="J18" s="15" t="inlineStr">
        <is>
          <t>未確認</t>
        </is>
      </c>
      <c r="K18" s="16" t="inlineStr">
        <is>
          <t>https://www.town.kaminokawa.lg.jp/0166/info-0000001338-0.html</t>
        </is>
      </c>
      <c r="L18" s="13" t="inlineStr">
        <is>
          <t>（環境基本計画なし）区域施策編・適応計画</t>
        </is>
      </c>
      <c r="M18" s="13" t="inlineStr">
        <is>
          <t>R6〜R12</t>
        </is>
      </c>
      <c r="N18" s="15" t="n">
        <v>12</v>
      </c>
      <c r="O18" s="15" t="inlineStr">
        <is>
          <t>確認済</t>
        </is>
      </c>
      <c r="P18" s="15" t="inlineStr">
        <is>
          <t>計画なし</t>
        </is>
      </c>
      <c r="Q18" s="16" t="inlineStr">
        <is>
          <t>https://www.town.kaminokawa.lg.jp/0003/info-0000003247-0.html</t>
        </is>
      </c>
      <c r="R18" s="13" t="inlineStr">
        <is>
          <t>交通：R7の協議会資料に計画改定の報告あり（中程度の確度・要確認）。</t>
        </is>
      </c>
      <c r="S18" s="17" t="inlineStr">
        <is>
          <t>調査済</t>
        </is>
      </c>
      <c r="T18" s="13" t="inlineStr">
        <is>
          <t>掲載</t>
        </is>
      </c>
    </row>
    <row r="19" ht="66" customHeight="1">
      <c r="A19" s="13" t="n">
        <v>16</v>
      </c>
      <c r="B19" s="13" t="inlineStr">
        <is>
          <t>益子町</t>
        </is>
      </c>
      <c r="C19" s="14">
        <f>IF(OR(D19="◎",E19="◎"),"◎ 営業",IF(OR(D19="△",E19="△"),"△ 着手済・要確認",IF(OR(D19="？",E19="？"),"？ 期間要確認","✕ 対象外")))</f>
        <v/>
      </c>
      <c r="D19" s="15">
        <f>IF(J19="計画なし","－",IF(J19="策定済","✕",IF(H19="","？",IF(AND(H19&gt;=TGT_MIN,H19&lt;=TGT_MAX),IF(J19="着手済","△","◎"),"✕"))))</f>
        <v/>
      </c>
      <c r="E19" s="15">
        <f>IF(P19="計画なし","－",IF(P19="策定済","✕",IF(N19="","？",IF(AND(N19&gt;=TGT_MIN,N19&lt;=TGT_MAX),IF(P19="着手済","△","◎"),"✕"))))</f>
        <v/>
      </c>
      <c r="F19" s="13" t="inlineStr">
        <is>
          <t>益子町地域公共交通計画（R4.3策定）</t>
        </is>
      </c>
      <c r="G19" s="13" t="inlineStr">
        <is>
          <t>R4〜R8（推定）</t>
        </is>
      </c>
      <c r="H19" s="18" t="n">
        <v>8</v>
      </c>
      <c r="I19" s="15" t="inlineStr">
        <is>
          <t>推定</t>
        </is>
      </c>
      <c r="J19" s="15" t="inlineStr">
        <is>
          <t>未確認</t>
        </is>
      </c>
      <c r="K19" s="16" t="inlineStr">
        <is>
          <t>https://www.town.mashiko.lg.jp/page/page003396.html</t>
        </is>
      </c>
      <c r="L19" s="13" t="inlineStr">
        <is>
          <t>益子町第3次環境基本計画</t>
        </is>
      </c>
      <c r="M19" s="13" t="inlineStr">
        <is>
          <t>R5〜R14</t>
        </is>
      </c>
      <c r="N19" s="15" t="n">
        <v>14</v>
      </c>
      <c r="O19" s="15" t="inlineStr">
        <is>
          <t>確認済</t>
        </is>
      </c>
      <c r="P19" s="15" t="inlineStr">
        <is>
          <t>未確認</t>
        </is>
      </c>
      <c r="Q19" s="16" t="inlineStr">
        <is>
          <t>https://www.town.mashiko.lg.jp/page/page000467.html</t>
        </is>
      </c>
      <c r="R19" s="13" t="inlineStr">
        <is>
          <t>交通：R8で終了とみられるが、次の計画の業務委託は見つからず。</t>
        </is>
      </c>
      <c r="S19" s="17" t="inlineStr">
        <is>
          <t>調査済</t>
        </is>
      </c>
      <c r="T19" s="13" t="inlineStr">
        <is>
          <t>掲載</t>
        </is>
      </c>
    </row>
    <row r="20" ht="66" customHeight="1">
      <c r="A20" s="13" t="n">
        <v>17</v>
      </c>
      <c r="B20" s="13" t="inlineStr">
        <is>
          <t>茂木町</t>
        </is>
      </c>
      <c r="C20" s="14">
        <f>IF(OR(D20="◎",E20="◎"),"◎ 営業",IF(OR(D20="△",E20="△"),"△ 着手済・要確認",IF(OR(D20="？",E20="？"),"？ 期間要確認","✕ 対象外")))</f>
        <v/>
      </c>
      <c r="D20" s="15">
        <f>IF(J20="計画なし","－",IF(J20="策定済","✕",IF(H20="","？",IF(AND(H20&gt;=TGT_MIN,H20&lt;=TGT_MAX),IF(J20="着手済","△","◎"),"✕"))))</f>
        <v/>
      </c>
      <c r="E20" s="15">
        <f>IF(P20="計画なし","－",IF(P20="策定済","✕",IF(N20="","？",IF(AND(N20&gt;=TGT_MIN,N20&lt;=TGT_MAX),IF(P20="着手済","△","◎"),"✕"))))</f>
        <v/>
      </c>
      <c r="F20" s="13" t="inlineStr">
        <is>
          <t>茂木町地域公共交通計画</t>
        </is>
      </c>
      <c r="G20" s="13" t="inlineStr">
        <is>
          <t>不明</t>
        </is>
      </c>
      <c r="H20" s="15" t="n"/>
      <c r="I20" s="15" t="inlineStr">
        <is>
          <t>不明</t>
        </is>
      </c>
      <c r="J20" s="15" t="inlineStr">
        <is>
          <t>未確認</t>
        </is>
      </c>
      <c r="K20" s="16" t="inlineStr">
        <is>
          <t>https://www.town.motegi.tochigi.jp/motegi/nextpage.php?cd=6374&amp;syurui=2</t>
        </is>
      </c>
      <c r="L20" s="13" t="inlineStr">
        <is>
          <t>（環境基本計画なし）区域施策編</t>
        </is>
      </c>
      <c r="M20" s="13" t="inlineStr">
        <is>
          <t>R6〜R12</t>
        </is>
      </c>
      <c r="N20" s="15" t="n">
        <v>12</v>
      </c>
      <c r="O20" s="15" t="inlineStr">
        <is>
          <t>確認済</t>
        </is>
      </c>
      <c r="P20" s="15" t="inlineStr">
        <is>
          <t>計画なし</t>
        </is>
      </c>
      <c r="Q20" s="16" t="inlineStr">
        <is>
          <t>https://www.town.motegi.tochigi.jp/motegi/nextpage.php?cd=7672&amp;syurui=2</t>
        </is>
      </c>
      <c r="R20" s="13" t="inlineStr">
        <is>
          <t>交通：期間を確認できず。</t>
        </is>
      </c>
      <c r="S20" s="17" t="inlineStr">
        <is>
          <t>調査済</t>
        </is>
      </c>
      <c r="T20" s="13" t="inlineStr">
        <is>
          <t>掲載</t>
        </is>
      </c>
    </row>
    <row r="21" ht="238" customHeight="1">
      <c r="A21" s="13" t="n">
        <v>18</v>
      </c>
      <c r="B21" s="13" t="inlineStr">
        <is>
          <t>市貝町</t>
        </is>
      </c>
      <c r="C21" s="14">
        <f>IF(OR(D21="◎",E21="◎"),"◎ 営業",IF(OR(D21="△",E21="△"),"△ 着手済・要確認",IF(OR(D21="？",E21="？"),"？ 期間要確認","✕ 対象外")))</f>
        <v/>
      </c>
      <c r="D21" s="15">
        <f>IF(J21="計画なし","－",IF(J21="策定済","✕",IF(H21="","？",IF(AND(H21&gt;=TGT_MIN,H21&lt;=TGT_MAX),IF(J21="着手済","△","◎"),"✕"))))</f>
        <v/>
      </c>
      <c r="E21" s="15">
        <f>IF(P21="計画なし","－",IF(P21="策定済","✕",IF(N21="","？",IF(AND(N21&gt;=TGT_MIN,N21&lt;=TGT_MAX),IF(P21="着手済","△","◎"),"✕"))))</f>
        <v/>
      </c>
      <c r="F21" s="13" t="inlineStr">
        <is>
          <t>市貝町地域公共交通計画（R6.3頃策定）</t>
        </is>
      </c>
      <c r="G21" s="13" t="inlineStr">
        <is>
          <t>不明</t>
        </is>
      </c>
      <c r="H21" s="15" t="n"/>
      <c r="I21" s="15" t="inlineStr">
        <is>
          <t>不明</t>
        </is>
      </c>
      <c r="J21" s="15" t="inlineStr">
        <is>
          <t>未確認</t>
        </is>
      </c>
      <c r="K21" s="16" t="inlineStr">
        <is>
          <t>https://www.town.ichikai.tochigi.jp/info/785</t>
        </is>
      </c>
      <c r="L21" s="13" t="inlineStr">
        <is>
          <t>市貝町環境基本計画及び地球温暖化対策実行計画（区域施策編）</t>
        </is>
      </c>
      <c r="M21" s="13" t="inlineStr">
        <is>
          <t>不明</t>
        </is>
      </c>
      <c r="N21" s="15" t="n"/>
      <c r="O21" s="15" t="inlineStr">
        <is>
          <t>不明</t>
        </is>
      </c>
      <c r="P21" s="15" t="inlineStr">
        <is>
          <t>未確認</t>
        </is>
      </c>
      <c r="Q21" s="16" t="inlineStr">
        <is>
          <t>https://www.town.ichikai.tochigi.jp/info/1814</t>
        </is>
      </c>
      <c r="R21" s="13" t="inlineStr">
        <is>
          <t>どちらも期間を確認できず。 【追加調査 2026-10】[2026-10-02 task3] 町サイトの計画ページ（https://www.town.ichikai.tochigi.jp/info/1814）で環境基本計画と地球温暖化対策実行計画（区域施策編）を一体策定したことを確認（将来像『人と自然が響きあい、一人ひとりが輝くまち』相当、6つの施策の柱）。策定年・期間は検索12回で確認できず。第6次振興計画後期基本計画（R3〜R7, https://www.town.ichikai.tochigi.jp/div/kikaku/pdf/shinkoukeikaku/54.pdf）に『環境基本計画の策定を検討』とあり、地球温暖化対策推進委員会規程がR4.8制定（https://www.town.ichikai.tochigi.jp/div/admin/htm/reiki/reiki_honbun/e124RG00000951.html）→R4〜R6頃策定の初の計画とみられる（推定）。期間は不明のまま。町サイトはWebFetchブロック。直接確認が必要。 根拠: （期間の根拠なし）振興計画後期基本計画: 環境基本計画の策定を検討する</t>
        </is>
      </c>
      <c r="S21" s="17" t="inlineStr">
        <is>
          <t>調査済</t>
        </is>
      </c>
      <c r="T21" s="13" t="inlineStr">
        <is>
          <t>掲載</t>
        </is>
      </c>
    </row>
    <row r="22" ht="82" customHeight="1">
      <c r="A22" s="13" t="n">
        <v>19</v>
      </c>
      <c r="B22" s="13" t="inlineStr">
        <is>
          <t>芳賀町</t>
        </is>
      </c>
      <c r="C22" s="14">
        <f>IF(OR(D22="◎",E22="◎"),"◎ 営業",IF(OR(D22="△",E22="△"),"△ 着手済・要確認",IF(OR(D22="？",E22="？"),"？ 期間要確認","✕ 対象外")))</f>
        <v/>
      </c>
      <c r="D22" s="15">
        <f>IF(J22="計画なし","－",IF(J22="策定済","✕",IF(H22="","？",IF(AND(H22&gt;=TGT_MIN,H22&lt;=TGT_MAX),IF(J22="着手済","△","◎"),"✕"))))</f>
        <v/>
      </c>
      <c r="E22" s="15">
        <f>IF(P22="計画なし","－",IF(P22="策定済","✕",IF(N22="","？",IF(AND(N22&gt;=TGT_MIN,N22&lt;=TGT_MAX),IF(P22="着手済","△","◎"),"✕"))))</f>
        <v/>
      </c>
      <c r="F22" s="13" t="inlineStr">
        <is>
          <t>芳賀・宇都宮地域公共交通計画（宇都宮市と共同）</t>
        </is>
      </c>
      <c r="G22" s="13" t="inlineStr">
        <is>
          <t>R6〜R15</t>
        </is>
      </c>
      <c r="H22" s="15" t="n">
        <v>15</v>
      </c>
      <c r="I22" s="15" t="inlineStr">
        <is>
          <t>確認済</t>
        </is>
      </c>
      <c r="J22" s="15" t="inlineStr">
        <is>
          <t>未確認</t>
        </is>
      </c>
      <c r="K22" s="16" t="inlineStr">
        <is>
          <t>https://www.town.tochigi-haga.lg.jp/kurashi/sekatsu/kokyokotsu/koukyoukoutsuu/koukyoukoutsuu6.html</t>
        </is>
      </c>
      <c r="L22" s="13" t="inlineStr">
        <is>
          <t>（環境基本計画なし）2050カーボンニュートラル実現計画（R6.4）</t>
        </is>
      </c>
      <c r="M22" s="13" t="inlineStr">
        <is>
          <t>〜R12（2030目標）</t>
        </is>
      </c>
      <c r="N22" s="15" t="n"/>
      <c r="O22" s="15" t="inlineStr">
        <is>
          <t>不明</t>
        </is>
      </c>
      <c r="P22" s="15" t="inlineStr">
        <is>
          <t>計画なし</t>
        </is>
      </c>
      <c r="Q22" s="16" t="inlineStr">
        <is>
          <t>https://www.town.tochigi-haga.lg.jp/kurashi/kurashi/ka-bonnyu-toraru/documents/jitugennkeikaku1.pdf</t>
        </is>
      </c>
      <c r="R22" s="13" t="inlineStr">
        <is>
          <t>交通はR15まで。環境基本計画はなし。</t>
        </is>
      </c>
      <c r="S22" s="17" t="inlineStr">
        <is>
          <t>調査済</t>
        </is>
      </c>
      <c r="T22" s="13" t="inlineStr">
        <is>
          <t>掲載（広域：芳賀・宇都宮）</t>
        </is>
      </c>
    </row>
    <row r="23" ht="82" customHeight="1">
      <c r="A23" s="13" t="n">
        <v>20</v>
      </c>
      <c r="B23" s="13" t="inlineStr">
        <is>
          <t>壬生町</t>
        </is>
      </c>
      <c r="C23" s="14">
        <f>IF(OR(D23="◎",E23="◎"),"◎ 営業",IF(OR(D23="△",E23="△"),"△ 着手済・要確認",IF(OR(D23="？",E23="？"),"？ 期間要確認","✕ 対象外")))</f>
        <v/>
      </c>
      <c r="D23" s="15">
        <f>IF(J23="計画なし","－",IF(J23="策定済","✕",IF(H23="","？",IF(AND(H23&gt;=TGT_MIN,H23&lt;=TGT_MAX),IF(J23="着手済","△","◎"),"✕"))))</f>
        <v/>
      </c>
      <c r="E23" s="15">
        <f>IF(P23="計画なし","－",IF(P23="策定済","✕",IF(N23="","？",IF(AND(N23&gt;=TGT_MIN,N23&lt;=TGT_MAX),IF(P23="着手済","△","◎"),"✕"))))</f>
        <v/>
      </c>
      <c r="F23" s="13" t="inlineStr">
        <is>
          <t>壬生町地域公共交通計画</t>
        </is>
      </c>
      <c r="G23" s="13" t="inlineStr">
        <is>
          <t>R4〜R8</t>
        </is>
      </c>
      <c r="H23" s="15" t="n">
        <v>8</v>
      </c>
      <c r="I23" s="15" t="inlineStr">
        <is>
          <t>確認済</t>
        </is>
      </c>
      <c r="J23" s="15" t="inlineStr">
        <is>
          <t>着手済</t>
        </is>
      </c>
      <c r="K23" s="16" t="inlineStr">
        <is>
          <t>https://www.town.mibu.tochigi.jp/docs/2026042000042</t>
        </is>
      </c>
      <c r="L23" s="13" t="inlineStr">
        <is>
          <t>壬生町環境基本計画（温対・適応計画を兼ねる）</t>
        </is>
      </c>
      <c r="M23" s="13" t="inlineStr">
        <is>
          <t>R7〜R12</t>
        </is>
      </c>
      <c r="N23" s="15" t="n">
        <v>12</v>
      </c>
      <c r="O23" s="15" t="inlineStr">
        <is>
          <t>確認済</t>
        </is>
      </c>
      <c r="P23" s="15" t="inlineStr">
        <is>
          <t>策定済</t>
        </is>
      </c>
      <c r="Q23" s="16" t="inlineStr">
        <is>
          <t>https://www.town.mibu.tochigi.jp/docs/2025032700030/file_contents/mibumachikankyokihonkeikaku.pdf</t>
        </is>
      </c>
      <c r="R23" s="13" t="inlineStr">
        <is>
          <t>【改定作業中】交通：次期計画の策定業務委託の公募型プロポをR8.4.23に公告（事業者はR8.6に選定済）。</t>
        </is>
      </c>
      <c r="S23" s="17" t="inlineStr">
        <is>
          <t>調査済</t>
        </is>
      </c>
      <c r="T23" s="13" t="inlineStr">
        <is>
          <t>掲載</t>
        </is>
      </c>
    </row>
    <row r="24" ht="82" customHeight="1">
      <c r="A24" s="13" t="n">
        <v>21</v>
      </c>
      <c r="B24" s="13" t="inlineStr">
        <is>
          <t>野木町</t>
        </is>
      </c>
      <c r="C24" s="14">
        <f>IF(OR(D24="◎",E24="◎"),"◎ 営業",IF(OR(D24="△",E24="△"),"△ 着手済・要確認",IF(OR(D24="？",E24="？"),"？ 期間要確認","✕ 対象外")))</f>
        <v/>
      </c>
      <c r="D24" s="15">
        <f>IF(J24="計画なし","－",IF(J24="策定済","✕",IF(H24="","？",IF(AND(H24&gt;=TGT_MIN,H24&lt;=TGT_MAX),IF(J24="着手済","△","◎"),"✕"))))</f>
        <v/>
      </c>
      <c r="E24" s="15">
        <f>IF(P24="計画なし","－",IF(P24="策定済","✕",IF(N24="","？",IF(AND(N24&gt;=TGT_MIN,N24&lt;=TGT_MAX),IF(P24="着手済","△","◎"),"✕"))))</f>
        <v/>
      </c>
      <c r="F24" s="13" t="inlineStr">
        <is>
          <t>野木町地域公共交通計画</t>
        </is>
      </c>
      <c r="G24" s="13" t="inlineStr">
        <is>
          <t>R6〜R10</t>
        </is>
      </c>
      <c r="H24" s="18" t="n">
        <v>10</v>
      </c>
      <c r="I24" s="15" t="inlineStr">
        <is>
          <t>推定</t>
        </is>
      </c>
      <c r="J24" s="15" t="inlineStr">
        <is>
          <t>未確認</t>
        </is>
      </c>
      <c r="K24" s="16" t="inlineStr">
        <is>
          <t>https://www.town.nogi.lg.jp/cyousei/cyousei_jyouhou/keikaku/keikaku_toshiseibi/page005745.html</t>
        </is>
      </c>
      <c r="L24" s="13" t="inlineStr">
        <is>
          <t>（環境基本計画なし）区域施策編</t>
        </is>
      </c>
      <c r="M24" s="13" t="inlineStr">
        <is>
          <t>不明</t>
        </is>
      </c>
      <c r="N24" s="15" t="n"/>
      <c r="O24" s="15" t="inlineStr">
        <is>
          <t>不明</t>
        </is>
      </c>
      <c r="P24" s="15" t="inlineStr">
        <is>
          <t>計画なし</t>
        </is>
      </c>
      <c r="Q24" s="16" t="inlineStr">
        <is>
          <t>https://www.town.nogi.lg.jp/kurashi/kankyou/ondanka/hojo/</t>
        </is>
      </c>
      <c r="R24" s="13" t="inlineStr">
        <is>
          <t>交通はR10まで（検索結果1件のみで確度は中程度）。</t>
        </is>
      </c>
      <c r="S24" s="17" t="inlineStr">
        <is>
          <t>調査済</t>
        </is>
      </c>
      <c r="T24" s="13" t="inlineStr">
        <is>
          <t>掲載</t>
        </is>
      </c>
    </row>
    <row r="25" ht="66" customHeight="1">
      <c r="A25" s="13" t="n">
        <v>22</v>
      </c>
      <c r="B25" s="13" t="inlineStr">
        <is>
          <t>塩谷町</t>
        </is>
      </c>
      <c r="C25" s="14">
        <f>IF(OR(D25="◎",E25="◎"),"◎ 営業",IF(OR(D25="△",E25="△"),"△ 着手済・要確認",IF(OR(D25="？",E25="？"),"？ 期間要確認","✕ 対象外")))</f>
        <v/>
      </c>
      <c r="D25" s="15">
        <f>IF(J25="計画なし","－",IF(J25="策定済","✕",IF(H25="","？",IF(AND(H25&gt;=TGT_MIN,H25&lt;=TGT_MAX),IF(J25="着手済","△","◎"),"✕"))))</f>
        <v/>
      </c>
      <c r="E25" s="15">
        <f>IF(P25="計画なし","－",IF(P25="策定済","✕",IF(N25="","？",IF(AND(N25&gt;=TGT_MIN,N25&lt;=TGT_MAX),IF(P25="着手済","△","◎"),"✕"))))</f>
        <v/>
      </c>
      <c r="F25" s="13" t="inlineStr">
        <is>
          <t>塩谷町地域公共交通計画</t>
        </is>
      </c>
      <c r="G25" s="13" t="inlineStr">
        <is>
          <t>不明</t>
        </is>
      </c>
      <c r="H25" s="15" t="n"/>
      <c r="I25" s="15" t="inlineStr">
        <is>
          <t>不明</t>
        </is>
      </c>
      <c r="J25" s="15" t="inlineStr">
        <is>
          <t>未確認</t>
        </is>
      </c>
      <c r="K25" s="16" t="inlineStr">
        <is>
          <t>https://www.town.shioya.tochigi.jp/info/2531</t>
        </is>
      </c>
      <c r="L25" s="13" t="inlineStr">
        <is>
          <t>（環境基本計画なし）区域施策編（R7.3改定）</t>
        </is>
      </c>
      <c r="M25" s="13" t="inlineStr">
        <is>
          <t>不明</t>
        </is>
      </c>
      <c r="N25" s="15" t="n"/>
      <c r="O25" s="15" t="inlineStr">
        <is>
          <t>不明</t>
        </is>
      </c>
      <c r="P25" s="15" t="inlineStr">
        <is>
          <t>計画なし</t>
        </is>
      </c>
      <c r="Q25" s="16" t="inlineStr">
        <is>
          <t>https://www.town.shioya.tochigi.jp/info/2490</t>
        </is>
      </c>
      <c r="R25" s="13" t="inlineStr">
        <is>
          <t>交通：R7に「地域公共交通事業支援業務」のプロポあり（約1,240万円）。計画改定を含むかは要確認。</t>
        </is>
      </c>
      <c r="S25" s="17" t="inlineStr">
        <is>
          <t>調査済</t>
        </is>
      </c>
      <c r="T25" s="13" t="inlineStr">
        <is>
          <t>掲載</t>
        </is>
      </c>
    </row>
    <row r="26" ht="82" customHeight="1">
      <c r="A26" s="13" t="n">
        <v>23</v>
      </c>
      <c r="B26" s="13" t="inlineStr">
        <is>
          <t>高根沢町</t>
        </is>
      </c>
      <c r="C26" s="14">
        <f>IF(OR(D26="◎",E26="◎"),"◎ 営業",IF(OR(D26="△",E26="△"),"△ 着手済・要確認",IF(OR(D26="？",E26="？"),"？ 期間要確認","✕ 対象外")))</f>
        <v/>
      </c>
      <c r="D26" s="15">
        <f>IF(J26="計画なし","－",IF(J26="策定済","✕",IF(H26="","？",IF(AND(H26&gt;=TGT_MIN,H26&lt;=TGT_MAX),IF(J26="着手済","△","◎"),"✕"))))</f>
        <v/>
      </c>
      <c r="E26" s="15">
        <f>IF(P26="計画なし","－",IF(P26="策定済","✕",IF(N26="","？",IF(AND(N26&gt;=TGT_MIN,N26&lt;=TGT_MAX),IF(P26="着手済","△","◎"),"✕"))))</f>
        <v/>
      </c>
      <c r="F26" s="13" t="inlineStr">
        <is>
          <t>高根沢町地域公共交通計画</t>
        </is>
      </c>
      <c r="G26" s="13" t="inlineStr">
        <is>
          <t>R8〜R12</t>
        </is>
      </c>
      <c r="H26" s="15" t="n">
        <v>12</v>
      </c>
      <c r="I26" s="15" t="inlineStr">
        <is>
          <t>確認済</t>
        </is>
      </c>
      <c r="J26" s="15" t="inlineStr">
        <is>
          <t>策定済</t>
        </is>
      </c>
      <c r="K26" s="16" t="inlineStr">
        <is>
          <t>https://www.town.takanezawa.tochigi.jp/gyosei/plan/bunya/documents/202604koutsukeikaku.pdf</t>
        </is>
      </c>
      <c r="L26" s="13" t="inlineStr">
        <is>
          <t>高根沢町環境基本計画2026</t>
        </is>
      </c>
      <c r="M26" s="13" t="inlineStr">
        <is>
          <t>R8〜R17</t>
        </is>
      </c>
      <c r="N26" s="15" t="n">
        <v>17</v>
      </c>
      <c r="O26" s="15" t="inlineStr">
        <is>
          <t>確認済</t>
        </is>
      </c>
      <c r="P26" s="15" t="inlineStr">
        <is>
          <t>策定済</t>
        </is>
      </c>
      <c r="Q26" s="16" t="inlineStr">
        <is>
          <t>https://www.town.takanezawa.tochigi.jp/life/kankyo/keikaku/documents/kankyoukihon2026gaiyou.pdf</t>
        </is>
      </c>
      <c r="R26" s="13" t="inlineStr">
        <is>
          <t>交通・環境とも新計画をR8策定済。</t>
        </is>
      </c>
      <c r="S26" s="17" t="inlineStr">
        <is>
          <t>調査済</t>
        </is>
      </c>
      <c r="T26" s="13" t="inlineStr">
        <is>
          <t>掲載</t>
        </is>
      </c>
    </row>
    <row r="27" ht="121" customHeight="1">
      <c r="A27" s="13" t="n">
        <v>24</v>
      </c>
      <c r="B27" s="13" t="inlineStr">
        <is>
          <t>那須町</t>
        </is>
      </c>
      <c r="C27" s="14">
        <f>IF(OR(D27="◎",E27="◎"),"◎ 営業",IF(OR(D27="△",E27="△"),"△ 着手済・要確認",IF(OR(D27="？",E27="？"),"？ 期間要確認","✕ 対象外")))</f>
        <v/>
      </c>
      <c r="D27" s="15">
        <f>IF(J27="計画なし","－",IF(J27="策定済","✕",IF(H27="","？",IF(AND(H27&gt;=TGT_MIN,H27&lt;=TGT_MAX),IF(J27="着手済","△","◎"),"✕"))))</f>
        <v/>
      </c>
      <c r="E27" s="15">
        <f>IF(P27="計画なし","－",IF(P27="策定済","✕",IF(N27="","？",IF(AND(N27&gt;=TGT_MIN,N27&lt;=TGT_MAX),IF(P27="着手済","△","◎"),"✕"))))</f>
        <v/>
      </c>
      <c r="F27" s="13" t="inlineStr">
        <is>
          <t>那須町地域公共交通計画／那須地域定住自立圏計画</t>
        </is>
      </c>
      <c r="G27" s="13" t="inlineStr">
        <is>
          <t>R4〜R9</t>
        </is>
      </c>
      <c r="H27" s="15" t="n">
        <v>9</v>
      </c>
      <c r="I27" s="15" t="inlineStr">
        <is>
          <t>確認済</t>
        </is>
      </c>
      <c r="J27" s="15" t="inlineStr">
        <is>
          <t>未確認</t>
        </is>
      </c>
      <c r="K27" s="16" t="inlineStr">
        <is>
          <t>https://www.town.nasu.lg.jp/manage/contents/upload/6243b2b07f368.pdf</t>
        </is>
      </c>
      <c r="L27" s="13" t="inlineStr">
        <is>
          <t>第3次那須町環境基本計画</t>
        </is>
      </c>
      <c r="M27" s="13" t="inlineStr">
        <is>
          <t>R8〜R17</t>
        </is>
      </c>
      <c r="N27" s="15" t="n">
        <v>17</v>
      </c>
      <c r="O27" s="15" t="inlineStr">
        <is>
          <t>確認済</t>
        </is>
      </c>
      <c r="P27" s="15" t="inlineStr">
        <is>
          <t>策定済</t>
        </is>
      </c>
      <c r="Q27" s="16" t="inlineStr">
        <is>
          <t>http://www.town.nasu.lg.jp/0076/info-0000004347-1.html</t>
        </is>
      </c>
      <c r="R27" s="13" t="inlineStr">
        <is>
          <t>交通：次期計画の業務委託は見つからず。環境：第3次をR8策定済。 【ファクトチェック 2026-10-01: 正しい】確認期間: R4〜R9（6か年）／次期: 確認できず（町の次期交通計画策定プロポは検索で見当たらず。関連: 栃木県「令和８（2026）年度広域公共交通連携検討業務委託」プロポ https://www.pref.tochigi.lg.jp/h03/r8gyoumuitaku_lrt.／根拠: https://www.town.nasu.lg.jp/0242/info-0000002729-1.html</t>
        </is>
      </c>
      <c r="S27" s="17" t="inlineStr">
        <is>
          <t>調査済</t>
        </is>
      </c>
      <c r="T27" s="13" t="inlineStr">
        <is>
          <t>掲載（広域：第2次那須地域定住自立圏）</t>
        </is>
      </c>
      <c r="U27" s="21" t="inlineStr">
        <is>
          <t>→メモ</t>
        </is>
      </c>
    </row>
    <row r="28" ht="290" customHeight="1">
      <c r="A28" s="13" t="n">
        <v>25</v>
      </c>
      <c r="B28" s="13" t="inlineStr">
        <is>
          <t>那珂川町</t>
        </is>
      </c>
      <c r="C28" s="14">
        <f>IF(OR(D28="◎",E28="◎"),"◎ 営業",IF(OR(D28="△",E28="△"),"△ 着手済・要確認",IF(OR(D28="？",E28="？"),"？ 期間要確認","✕ 対象外")))</f>
        <v/>
      </c>
      <c r="D28" s="15">
        <f>IF(J28="計画なし","－",IF(J28="策定済","✕",IF(H28="","？",IF(AND(H28&gt;=TGT_MIN,H28&lt;=TGT_MAX),IF(J28="着手済","△","◎"),"✕"))))</f>
        <v/>
      </c>
      <c r="E28" s="15">
        <f>IF(P28="計画なし","－",IF(P28="策定済","✕",IF(N28="","？",IF(AND(N28&gt;=TGT_MIN,N28&lt;=TGT_MAX),IF(P28="着手済","△","◎"),"✕"))))</f>
        <v/>
      </c>
      <c r="F28" s="13" t="inlineStr">
        <is>
          <t>那須地域定住自立圏地域公共交通計画＋町計画（R5.3策定）</t>
        </is>
      </c>
      <c r="G28" s="13" t="inlineStr">
        <is>
          <t>R5〜R9（定住自立圏）</t>
        </is>
      </c>
      <c r="H28" s="15" t="n">
        <v>9</v>
      </c>
      <c r="I28" s="15" t="inlineStr">
        <is>
          <t>確認済</t>
        </is>
      </c>
      <c r="J28" s="15" t="inlineStr">
        <is>
          <t>未確認</t>
        </is>
      </c>
      <c r="K28" s="16" t="inlineStr">
        <is>
          <t>https://www.city.nasushiobara.tochigi.jp/soshikikarasagasu/kb/shinoseisakutokeikaku/1/5504.html</t>
        </is>
      </c>
      <c r="L28" s="13" t="inlineStr">
        <is>
          <t>第2次那珂川町環境基本計画（後期計画）</t>
        </is>
      </c>
      <c r="M28" s="13" t="inlineStr">
        <is>
          <t>R6〜R10（推定）</t>
        </is>
      </c>
      <c r="N28" s="18" t="n">
        <v>10</v>
      </c>
      <c r="O28" s="15" t="inlineStr">
        <is>
          <t>推定</t>
        </is>
      </c>
      <c r="P28" s="15" t="inlineStr">
        <is>
          <t>未確認</t>
        </is>
      </c>
      <c r="Q28" s="16" t="inlineStr">
        <is>
          <t>https://www.town.tochigi-nakagawa.lg.jp/35kankyo/01keikaku/index.html</t>
        </is>
      </c>
      <c r="R28" s="13" t="inlineStr">
        <is>
          <t>交通：定住自立圏計画はR9で終了。町計画の期間は不明。環境：期間を確認できず。 【ファクトチェック 2026-10-01: 正しい】確認期間: R5〜R9（定住自立圏計画: 令和5年4月〜令和10年3月）。町単独計画（R5.3策定）の期間は未確認／次期: 確認できず／根拠: https://www.city.nasushiobara.tochigi.jp/soshikikarasagasu/kb/shinoseisakutokeikaku/1/5504.html 【追加調査 2026-10】[2026-10-02 task3] 町サイト検索結果で『第2次那珂川町環境基本計画後期計画(案)のパブコメを令和6年2月19日〜3月15日に実施、意見1件』『本編・概要版PDF公開』を確認（https://www.town.tochigi-nakagawa.lg.jp/life/kurashi/2024-0321-1538-10.html , https://www.town.tochigi-nakagawa.lg.jp/35kankyo/01keikaku/index.html）。所管: 生活環境課環境推進係（0287-92-1110）。後期計画はR6開始とみられるが終期は本文未確認（5年ならR10）→推定。福岡県那珂川市（旧那珂川町）とは別。町サイトはWebFetchブロック。 根拠: 令和6年2月19日から3月15日までに募集した第2次那珂川町環境基本計画後期計画(案)のパブリックコメント結果（検索要約）</t>
        </is>
      </c>
      <c r="S28" s="17" t="inlineStr">
        <is>
          <t>調査済</t>
        </is>
      </c>
      <c r="T28" s="13" t="inlineStr">
        <is>
          <t>掲載（広域：第2次那須地域定住自立圏）</t>
        </is>
      </c>
      <c r="U28" s="21" t="inlineStr">
        <is>
          <t>→メモ</t>
        </is>
      </c>
    </row>
  </sheetData>
  <autoFilter ref="A3:T28"/>
  <conditionalFormatting sqref="A4:T28">
    <cfRule type="expression" priority="5" dxfId="0">
      <formula>LEFT($C4,1)="◎"</formula>
    </cfRule>
    <cfRule type="expression" priority="6" dxfId="1">
      <formula>LEFT($C4,1)="△"</formula>
    </cfRule>
    <cfRule type="expression" priority="7" dxfId="2">
      <formula>LEFT($C4,1)="？"</formula>
    </cfRule>
    <cfRule type="expression" priority="8" dxfId="3">
      <formula>LEFT($C4,1)="✕"</formula>
    </cfRule>
  </conditionalFormatting>
  <conditionalFormatting sqref="H4:H28">
    <cfRule type="expression" priority="1" dxfId="4" stopIfTrue="1">
      <formula>AND(ISNUMBER(H4),H4&gt;=TGT_MIN,H4&lt;=TGT_MAX)</formula>
    </cfRule>
    <cfRule type="expression" priority="2" dxfId="5">
      <formula>AND(ISNUMBER(H4),H4=TGT_MAX+1)</formula>
    </cfRule>
  </conditionalFormatting>
  <conditionalFormatting sqref="N4:N28">
    <cfRule type="expression" priority="3" dxfId="4" stopIfTrue="1">
      <formula>AND(ISNUMBER(N4),N4&gt;=TGT_MIN,N4&lt;=TGT_MAX)</formula>
    </cfRule>
    <cfRule type="expression" priority="4" dxfId="5">
      <formula>AND(ISNUMBER(N4),N4=TGT_MAX+1)</formula>
    </cfRule>
  </conditionalFormatting>
  <dataValidations count="1">
    <dataValidation sqref="J4:J28 P4:P28" showDropDown="0" showInputMessage="0" showErrorMessage="0" allowBlank="1" type="list">
      <formula1>"未確認,着手済,策定済,計画なし"</formula1>
    </dataValidation>
  </dataValidations>
  <hyperlinks>
    <hyperlink xmlns:r="http://schemas.openxmlformats.org/officeDocument/2006/relationships" ref="K4" r:id="rId1"/>
    <hyperlink xmlns:r="http://schemas.openxmlformats.org/officeDocument/2006/relationships" ref="Q4" r:id="rId2"/>
    <hyperlink xmlns:r="http://schemas.openxmlformats.org/officeDocument/2006/relationships" ref="K5" r:id="rId3"/>
    <hyperlink xmlns:r="http://schemas.openxmlformats.org/officeDocument/2006/relationships" ref="Q5" r:id="rId4"/>
    <hyperlink xmlns:r="http://schemas.openxmlformats.org/officeDocument/2006/relationships" ref="K6" r:id="rId5"/>
    <hyperlink xmlns:r="http://schemas.openxmlformats.org/officeDocument/2006/relationships" ref="Q6" r:id="rId6"/>
    <hyperlink ref="U6" location="'営業メモ'!C34" display="→メモ"/>
    <hyperlink xmlns:r="http://schemas.openxmlformats.org/officeDocument/2006/relationships" ref="K7" r:id="rId7"/>
    <hyperlink xmlns:r="http://schemas.openxmlformats.org/officeDocument/2006/relationships" ref="Q7" r:id="rId8"/>
    <hyperlink xmlns:r="http://schemas.openxmlformats.org/officeDocument/2006/relationships" ref="K8" r:id="rId9"/>
    <hyperlink xmlns:r="http://schemas.openxmlformats.org/officeDocument/2006/relationships" ref="Q8" r:id="rId10"/>
    <hyperlink ref="U8" location="'営業メモ'!C35" display="→メモ"/>
    <hyperlink xmlns:r="http://schemas.openxmlformats.org/officeDocument/2006/relationships" ref="K9" r:id="rId11"/>
    <hyperlink xmlns:r="http://schemas.openxmlformats.org/officeDocument/2006/relationships" ref="Q9" r:id="rId12"/>
    <hyperlink ref="U9" location="'営業メモ'!C36" display="→メモ"/>
    <hyperlink xmlns:r="http://schemas.openxmlformats.org/officeDocument/2006/relationships" ref="K10" r:id="rId13"/>
    <hyperlink xmlns:r="http://schemas.openxmlformats.org/officeDocument/2006/relationships" ref="Q10" r:id="rId14"/>
    <hyperlink xmlns:r="http://schemas.openxmlformats.org/officeDocument/2006/relationships" ref="K11" r:id="rId15"/>
    <hyperlink xmlns:r="http://schemas.openxmlformats.org/officeDocument/2006/relationships" ref="Q11" r:id="rId16"/>
    <hyperlink xmlns:r="http://schemas.openxmlformats.org/officeDocument/2006/relationships" ref="K12" r:id="rId17"/>
    <hyperlink xmlns:r="http://schemas.openxmlformats.org/officeDocument/2006/relationships" ref="Q12" r:id="rId18"/>
    <hyperlink ref="U12" location="'営業メモ'!C37" display="→メモ"/>
    <hyperlink xmlns:r="http://schemas.openxmlformats.org/officeDocument/2006/relationships" ref="K13" r:id="rId19"/>
    <hyperlink xmlns:r="http://schemas.openxmlformats.org/officeDocument/2006/relationships" ref="Q13" r:id="rId20"/>
    <hyperlink xmlns:r="http://schemas.openxmlformats.org/officeDocument/2006/relationships" ref="K14" r:id="rId21"/>
    <hyperlink xmlns:r="http://schemas.openxmlformats.org/officeDocument/2006/relationships" ref="Q14" r:id="rId22"/>
    <hyperlink ref="U14" location="'営業メモ'!C38" display="→メモ"/>
    <hyperlink xmlns:r="http://schemas.openxmlformats.org/officeDocument/2006/relationships" ref="K15" r:id="rId23"/>
    <hyperlink xmlns:r="http://schemas.openxmlformats.org/officeDocument/2006/relationships" ref="Q15" r:id="rId24"/>
    <hyperlink ref="U15" location="'営業メモ'!C39" display="→メモ"/>
    <hyperlink xmlns:r="http://schemas.openxmlformats.org/officeDocument/2006/relationships" ref="K16" r:id="rId25"/>
    <hyperlink xmlns:r="http://schemas.openxmlformats.org/officeDocument/2006/relationships" ref="Q16" r:id="rId26"/>
    <hyperlink xmlns:r="http://schemas.openxmlformats.org/officeDocument/2006/relationships" ref="K17" r:id="rId27"/>
    <hyperlink xmlns:r="http://schemas.openxmlformats.org/officeDocument/2006/relationships" ref="Q17" r:id="rId28"/>
    <hyperlink xmlns:r="http://schemas.openxmlformats.org/officeDocument/2006/relationships" ref="K18" r:id="rId29"/>
    <hyperlink xmlns:r="http://schemas.openxmlformats.org/officeDocument/2006/relationships" ref="Q18" r:id="rId30"/>
    <hyperlink xmlns:r="http://schemas.openxmlformats.org/officeDocument/2006/relationships" ref="K19" r:id="rId31"/>
    <hyperlink xmlns:r="http://schemas.openxmlformats.org/officeDocument/2006/relationships" ref="Q19" r:id="rId32"/>
    <hyperlink xmlns:r="http://schemas.openxmlformats.org/officeDocument/2006/relationships" ref="K20" r:id="rId33"/>
    <hyperlink xmlns:r="http://schemas.openxmlformats.org/officeDocument/2006/relationships" ref="Q20" r:id="rId34"/>
    <hyperlink xmlns:r="http://schemas.openxmlformats.org/officeDocument/2006/relationships" ref="K21" r:id="rId35"/>
    <hyperlink xmlns:r="http://schemas.openxmlformats.org/officeDocument/2006/relationships" ref="Q21" r:id="rId36"/>
    <hyperlink xmlns:r="http://schemas.openxmlformats.org/officeDocument/2006/relationships" ref="K22" r:id="rId37"/>
    <hyperlink xmlns:r="http://schemas.openxmlformats.org/officeDocument/2006/relationships" ref="Q22" r:id="rId38"/>
    <hyperlink xmlns:r="http://schemas.openxmlformats.org/officeDocument/2006/relationships" ref="K23" r:id="rId39"/>
    <hyperlink xmlns:r="http://schemas.openxmlformats.org/officeDocument/2006/relationships" ref="Q23" r:id="rId40"/>
    <hyperlink xmlns:r="http://schemas.openxmlformats.org/officeDocument/2006/relationships" ref="K24" r:id="rId41"/>
    <hyperlink xmlns:r="http://schemas.openxmlformats.org/officeDocument/2006/relationships" ref="Q24" r:id="rId42"/>
    <hyperlink xmlns:r="http://schemas.openxmlformats.org/officeDocument/2006/relationships" ref="K25" r:id="rId43"/>
    <hyperlink xmlns:r="http://schemas.openxmlformats.org/officeDocument/2006/relationships" ref="Q25" r:id="rId44"/>
    <hyperlink xmlns:r="http://schemas.openxmlformats.org/officeDocument/2006/relationships" ref="K26" r:id="rId45"/>
    <hyperlink xmlns:r="http://schemas.openxmlformats.org/officeDocument/2006/relationships" ref="Q26" r:id="rId46"/>
    <hyperlink xmlns:r="http://schemas.openxmlformats.org/officeDocument/2006/relationships" ref="K27" r:id="rId47"/>
    <hyperlink xmlns:r="http://schemas.openxmlformats.org/officeDocument/2006/relationships" ref="Q27" r:id="rId48"/>
    <hyperlink ref="U27" location="'営業メモ'!C40" display="→メモ"/>
    <hyperlink xmlns:r="http://schemas.openxmlformats.org/officeDocument/2006/relationships" ref="K28" r:id="rId49"/>
    <hyperlink xmlns:r="http://schemas.openxmlformats.org/officeDocument/2006/relationships" ref="Q28" r:id="rId50"/>
    <hyperlink ref="U28" location="'営業メモ'!C41" display="→メモ"/>
  </hyperlinks>
  <pageMargins left="0.75" right="0.75" top="1" bottom="1" header="0.5" footer="0.5"/>
  <drawing xmlns:r="http://schemas.openxmlformats.org/officeDocument/2006/relationships" r:id="rId51"/>
</worksheet>
</file>

<file path=xl/worksheets/sheet10.xml><?xml version="1.0" encoding="utf-8"?>
<worksheet xmlns="http://schemas.openxmlformats.org/spreadsheetml/2006/main">
  <sheetPr>
    <outlinePr summaryBelow="1" summaryRight="1"/>
    <pageSetUpPr/>
  </sheetPr>
  <dimension ref="A1:V3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16" customWidth="1" min="3" max="3"/>
    <col width="7" customWidth="1" min="4" max="4"/>
    <col width="7" customWidth="1" min="5" max="5"/>
    <col width="30" customWidth="1" min="6" max="6"/>
    <col width="15" customWidth="1" min="7" max="7"/>
    <col width="9" customWidth="1" min="8" max="8"/>
    <col width="8" customWidth="1" min="9" max="9"/>
    <col width="9" customWidth="1" min="10" max="10"/>
    <col width="34" customWidth="1" min="11" max="11"/>
    <col width="30" customWidth="1" min="12" max="12"/>
    <col width="15" customWidth="1" min="13" max="13"/>
    <col width="9" customWidth="1" min="14" max="14"/>
    <col width="8" customWidth="1" min="15" max="15"/>
    <col width="9" customWidth="1" min="16" max="16"/>
    <col width="34" customWidth="1" min="17" max="17"/>
    <col width="55" customWidth="1" min="18" max="18"/>
    <col width="14" customWidth="1" min="19" max="19"/>
    <col width="24" customWidth="1" min="20" max="20"/>
    <col width="10" customWidth="1" min="21" max="21"/>
    <col width="13" customWidth="1" min="22" max="22"/>
  </cols>
  <sheetData>
    <row r="1">
      <c r="A1" s="1" t="inlineStr">
        <is>
          <t>群馬県　地域公共交通計画・環境基本計画の終期一覧（2026年9月30日時点の調査）</t>
        </is>
      </c>
    </row>
    <row r="2">
      <c r="A2" s="10">
        <f>"営業判定の対象：終期 R"&amp;TGT_MIN&amp;"〜R"&amp;TGT_MAX&amp;"年度 →◎（着手済は△、期間不明は？）。終期セルの色：緑＝対象年度／橙＝その翌年度（次の候補）。対象年度は「集計・設定」シートのC4・C5のプルダウンで切替。"</f>
        <v/>
      </c>
    </row>
    <row r="3" ht="32" customHeight="1">
      <c r="A3" s="11" t="inlineStr">
        <is>
          <t>No</t>
        </is>
      </c>
      <c r="B3" s="11" t="inlineStr">
        <is>
          <t>市町村</t>
        </is>
      </c>
      <c r="C3" s="11" t="inlineStr">
        <is>
          <t>営業判定</t>
        </is>
      </c>
      <c r="D3" s="11" t="inlineStr">
        <is>
          <t>交通判定</t>
        </is>
      </c>
      <c r="E3" s="11" t="inlineStr">
        <is>
          <t>環境判定</t>
        </is>
      </c>
      <c r="F3" s="11" t="inlineStr">
        <is>
          <t>地域公共交通計画</t>
        </is>
      </c>
      <c r="G3" s="11" t="inlineStr">
        <is>
          <t>交通 計画期間</t>
        </is>
      </c>
      <c r="H3" s="11" t="inlineStr">
        <is>
          <t>交通 終期(令和年度)</t>
        </is>
      </c>
      <c r="I3" s="11" t="inlineStr">
        <is>
          <t>交通 確度</t>
        </is>
      </c>
      <c r="J3" s="11" t="inlineStr">
        <is>
          <t>交通 改定状況</t>
        </is>
      </c>
      <c r="K3" s="11" t="inlineStr">
        <is>
          <t>交通 計画リンク（エビデンス）</t>
        </is>
      </c>
      <c r="L3" s="11" t="inlineStr">
        <is>
          <t>環境基本計画</t>
        </is>
      </c>
      <c r="M3" s="11" t="inlineStr">
        <is>
          <t>環境 計画期間</t>
        </is>
      </c>
      <c r="N3" s="11" t="inlineStr">
        <is>
          <t>環境 終期(令和年度)</t>
        </is>
      </c>
      <c r="O3" s="11" t="inlineStr">
        <is>
          <t>環境 確度</t>
        </is>
      </c>
      <c r="P3" s="11" t="inlineStr">
        <is>
          <t>環境 改定状況</t>
        </is>
      </c>
      <c r="Q3" s="11" t="inlineStr">
        <is>
          <t>環境 計画リンク（エビデンス）</t>
        </is>
      </c>
      <c r="R3" s="11" t="inlineStr">
        <is>
          <t>注釈（改定作業の状況など）</t>
        </is>
      </c>
      <c r="S3" s="11" t="inlineStr">
        <is>
          <t>調査状況</t>
        </is>
      </c>
      <c r="T3" s="11" t="inlineStr">
        <is>
          <t>国交省一覧(R8.5末)</t>
        </is>
      </c>
      <c r="U3" s="11" t="inlineStr">
        <is>
          <t>営業メモ</t>
        </is>
      </c>
      <c r="V3" s="12" t="inlineStr">
        <is>
          <t>位置図</t>
        </is>
      </c>
    </row>
    <row r="4" ht="238" customHeight="1">
      <c r="A4" s="13" t="n">
        <v>1</v>
      </c>
      <c r="B4" s="13" t="inlineStr">
        <is>
          <t>前橋市</t>
        </is>
      </c>
      <c r="C4" s="14">
        <f>IF(OR(D4="◎",E4="◎"),"◎ 営業",IF(OR(D4="△",E4="△"),"△ 着手済・要確認",IF(OR(D4="？",E4="？"),"？ 期間要確認","✕ 対象外")))</f>
        <v/>
      </c>
      <c r="D4" s="15">
        <f>IF(J4="計画なし","－",IF(J4="策定済","✕",IF(H4="","？",IF(AND(H4&gt;=TGT_MIN,H4&lt;=TGT_MAX),IF(J4="着手済","△","◎"),"✕"))))</f>
        <v/>
      </c>
      <c r="E4" s="15">
        <f>IF(P4="計画なし","－",IF(P4="策定済","✕",IF(N4="","？",IF(AND(N4&gt;=TGT_MIN,N4&lt;=TGT_MAX),IF(P4="着手済","△","◎"),"✕"))))</f>
        <v/>
      </c>
      <c r="F4" s="13" t="inlineStr">
        <is>
          <t>前橋市地域公共交通計画（次期）</t>
        </is>
      </c>
      <c r="G4" s="13" t="inlineStr">
        <is>
          <t>R8〜R12</t>
        </is>
      </c>
      <c r="H4" s="15" t="n">
        <v>12</v>
      </c>
      <c r="I4" s="15" t="inlineStr">
        <is>
          <t>確認済</t>
        </is>
      </c>
      <c r="J4" s="15" t="inlineStr">
        <is>
          <t>策定済</t>
        </is>
      </c>
      <c r="K4" s="16" t="inlineStr">
        <is>
          <t>https://www.city.maebashi.gunma.jp/material/files/group/9/6keikakusouann7-2-4.pdf</t>
        </is>
      </c>
      <c r="L4" s="13" t="inlineStr">
        <is>
          <t>前橋市環境基本計画（平成29年度改訂）</t>
        </is>
      </c>
      <c r="M4" s="13" t="inlineStr">
        <is>
          <t>H30〜R9</t>
        </is>
      </c>
      <c r="N4" s="15" t="n">
        <v>9</v>
      </c>
      <c r="O4" s="15" t="inlineStr">
        <is>
          <t>確認済</t>
        </is>
      </c>
      <c r="P4" s="15" t="inlineStr">
        <is>
          <t>未確認</t>
        </is>
      </c>
      <c r="Q4" s="16" t="inlineStr">
        <is>
          <t>https://www.city.maebashi.gunma.jp/soshiki/kankyo/kankyoseisaku/gyomu/2_1/5/2718.html</t>
        </is>
      </c>
      <c r="R4" s="13" t="inlineStr">
        <is>
          <t>交通：R3.6策定の現行計画がR7年度で目標年次を迎え、R8〜R12の次期計画を策定（t_urlは計画素案PDF、最終決定版URLは未確認）。環境：適用期間H30〜R9（2018〜2027）でR9終期。環境政策課ページの「前橋市環境基本計画改訂業務の実施事業者が決定」告知は、H29年度の前回改訂（仕様書の履行期限H30.3.30 https://www.city.maebashi.gunma.jp/material/files/group/46/siyosyo.pdf ）のものと判断。R8年度の次期計画の審議会諮問・委託は検索で確認できず（R6年度環境審議会でも諮問の記載なし https://www.city.maebashi.gunma.jp/soshiki/kankyo/kankyoseisaku/gyomu/5/1/43841.html ）。同時期に緑の基本計画改定支援業務（R8.10〜R10.3予定 https://www.city.maebashi.gunma.jp/material/files/group/67/siyousyoan.pdf ）・第八次総合計画策定支援（R8.4〜R10.3）が進行中。</t>
        </is>
      </c>
      <c r="S4" s="17" t="inlineStr">
        <is>
          <t>調査済</t>
        </is>
      </c>
      <c r="T4" s="13" t="n"/>
    </row>
    <row r="5" ht="121" customHeight="1">
      <c r="A5" s="13" t="n">
        <v>2</v>
      </c>
      <c r="B5" s="13" t="inlineStr">
        <is>
          <t>高崎市</t>
        </is>
      </c>
      <c r="C5" s="14">
        <f>IF(OR(D5="◎",E5="◎"),"◎ 営業",IF(OR(D5="△",E5="△"),"△ 着手済・要確認",IF(OR(D5="？",E5="？"),"？ 期間要確認","✕ 対象外")))</f>
        <v/>
      </c>
      <c r="D5" s="15">
        <f>IF(J5="計画なし","－",IF(J5="策定済","✕",IF(H5="","？",IF(AND(H5&gt;=TGT_MIN,H5&lt;=TGT_MAX),IF(J5="着手済","△","◎"),"✕"))))</f>
        <v/>
      </c>
      <c r="E5" s="15">
        <f>IF(P5="計画なし","－",IF(P5="策定済","✕",IF(N5="","？",IF(AND(N5&gt;=TGT_MIN,N5&lt;=TGT_MAX),IF(P5="着手済","△","◎"),"✕"))))</f>
        <v/>
      </c>
      <c r="F5" s="13" t="n"/>
      <c r="G5" s="13" t="inlineStr">
        <is>
          <t>不明</t>
        </is>
      </c>
      <c r="H5" s="15" t="n"/>
      <c r="I5" s="15" t="inlineStr">
        <is>
          <t>不明</t>
        </is>
      </c>
      <c r="J5" s="15" t="inlineStr">
        <is>
          <t>計画なし</t>
        </is>
      </c>
      <c r="K5" s="13" t="n"/>
      <c r="L5" s="13" t="inlineStr">
        <is>
          <t>高崎市第4次環境基本計画</t>
        </is>
      </c>
      <c r="M5" s="13" t="inlineStr">
        <is>
          <t>H30〜R9</t>
        </is>
      </c>
      <c r="N5" s="15" t="n">
        <v>9</v>
      </c>
      <c r="O5" s="15" t="inlineStr">
        <is>
          <t>確認済</t>
        </is>
      </c>
      <c r="P5" s="15" t="inlineStr">
        <is>
          <t>未確認</t>
        </is>
      </c>
      <c r="Q5" s="16" t="inlineStr">
        <is>
          <t>https://www.city.takasaki.gunma.jp/page/3402.html</t>
        </is>
      </c>
      <c r="R5" s="13" t="inlineStr">
        <is>
          <t>交通：市独自の地域公共交通計画は検索で確認できず（地域公共交通会議 https://www.city.takasaki.gunma.jp/page/59580.html はあり、ぐるりん等を運営）。環境：第4次2018〜2027年度でR9終期。環境審議会ページが2026.8.28更新 https://www.city.takasaki.gunma.jp/page/3275.html 、委員はR8.4〜R10.3任期で改選。次期計画の委託・諮問は未確認だが審議開始の可能性大、要注視。</t>
        </is>
      </c>
      <c r="S5" s="20" t="inlineStr">
        <is>
          <t>環境のみ調査</t>
        </is>
      </c>
      <c r="T5" s="13" t="n"/>
    </row>
    <row r="6" ht="95" customHeight="1">
      <c r="A6" s="13" t="n">
        <v>3</v>
      </c>
      <c r="B6" s="13" t="inlineStr">
        <is>
          <t>桐生市</t>
        </is>
      </c>
      <c r="C6" s="14">
        <f>IF(OR(D6="◎",E6="◎"),"◎ 営業",IF(OR(D6="△",E6="△"),"△ 着手済・要確認",IF(OR(D6="？",E6="？"),"？ 期間要確認","✕ 対象外")))</f>
        <v/>
      </c>
      <c r="D6" s="15">
        <f>IF(J6="計画なし","－",IF(J6="策定済","✕",IF(H6="","？",IF(AND(H6&gt;=TGT_MIN,H6&lt;=TGT_MAX),IF(J6="着手済","△","◎"),"✕"))))</f>
        <v/>
      </c>
      <c r="E6" s="15">
        <f>IF(P6="計画なし","－",IF(P6="策定済","✕",IF(N6="","？",IF(AND(N6&gt;=TGT_MIN,N6&lt;=TGT_MAX),IF(P6="着手済","△","◎"),"✕"))))</f>
        <v/>
      </c>
      <c r="F6" s="13" t="inlineStr">
        <is>
          <t>桐生市地域公共交通計画</t>
        </is>
      </c>
      <c r="G6" s="13" t="inlineStr">
        <is>
          <t>R6〜R10</t>
        </is>
      </c>
      <c r="H6" s="15" t="n">
        <v>10</v>
      </c>
      <c r="I6" s="15" t="inlineStr">
        <is>
          <t>確認済</t>
        </is>
      </c>
      <c r="J6" s="15" t="inlineStr">
        <is>
          <t>未確認</t>
        </is>
      </c>
      <c r="K6" s="16" t="inlineStr">
        <is>
          <t>https://www.city.kiryu.lg.jp/_res/projects/default_project/_page_/001/024/200/tpplan2024.pdf</t>
        </is>
      </c>
      <c r="L6" s="13" t="inlineStr">
        <is>
          <t>第3次桐生市環境基本計画</t>
        </is>
      </c>
      <c r="M6" s="13" t="inlineStr">
        <is>
          <t>R3〜R12</t>
        </is>
      </c>
      <c r="N6" s="15" t="n">
        <v>12</v>
      </c>
      <c r="O6" s="15" t="inlineStr">
        <is>
          <t>確認済</t>
        </is>
      </c>
      <c r="P6" s="15" t="inlineStr">
        <is>
          <t>未確認</t>
        </is>
      </c>
      <c r="Q6" s="16" t="inlineStr">
        <is>
          <t>https://www.city.kiryu.lg.jp/shisei/keikaku/1018141/1002981.html</t>
        </is>
      </c>
      <c r="R6" s="13" t="inlineStr">
        <is>
          <t>交通：R6.6策定、R6〜R10、上位に桐生市交通ビジョン（R15目途）。環境：R3〜R12の10年。環境先進都市将来構想を2025.3改定し2050年まで延長との記載あり（https://www.city.kiryu.lg.jp/_res/projects/default_project/_page_/001/000/874/kiryusinokankyo2025.pdf ）。</t>
        </is>
      </c>
      <c r="S6" s="17" t="inlineStr">
        <is>
          <t>調査済</t>
        </is>
      </c>
      <c r="T6" s="13" t="n"/>
    </row>
    <row r="7" ht="95" customHeight="1">
      <c r="A7" s="13" t="n">
        <v>4</v>
      </c>
      <c r="B7" s="13" t="inlineStr">
        <is>
          <t>伊勢崎市</t>
        </is>
      </c>
      <c r="C7" s="14">
        <f>IF(OR(D7="◎",E7="◎"),"◎ 営業",IF(OR(D7="△",E7="△"),"△ 着手済・要確認",IF(OR(D7="？",E7="？"),"？ 期間要確認","✕ 対象外")))</f>
        <v/>
      </c>
      <c r="D7" s="15">
        <f>IF(J7="計画なし","－",IF(J7="策定済","✕",IF(H7="","？",IF(AND(H7&gt;=TGT_MIN,H7&lt;=TGT_MAX),IF(J7="着手済","△","◎"),"✕"))))</f>
        <v/>
      </c>
      <c r="E7" s="15">
        <f>IF(P7="計画なし","－",IF(P7="策定済","✕",IF(N7="","？",IF(AND(N7&gt;=TGT_MIN,N7&lt;=TGT_MAX),IF(P7="着手済","△","◎"),"✕"))))</f>
        <v/>
      </c>
      <c r="F7" s="13" t="inlineStr">
        <is>
          <t>伊勢崎市地域公共交通計画（策定中）</t>
        </is>
      </c>
      <c r="G7" s="13" t="inlineStr">
        <is>
          <t>不明</t>
        </is>
      </c>
      <c r="H7" s="15" t="n"/>
      <c r="I7" s="15" t="inlineStr">
        <is>
          <t>不明</t>
        </is>
      </c>
      <c r="J7" s="15" t="inlineStr">
        <is>
          <t>着手済</t>
        </is>
      </c>
      <c r="K7" s="13" t="n"/>
      <c r="L7" s="13" t="inlineStr">
        <is>
          <t>第3次伊勢崎市環境基本計画</t>
        </is>
      </c>
      <c r="M7" s="13" t="inlineStr">
        <is>
          <t>R7〜R16</t>
        </is>
      </c>
      <c r="N7" s="15" t="n">
        <v>16</v>
      </c>
      <c r="O7" s="15" t="inlineStr">
        <is>
          <t>確認済</t>
        </is>
      </c>
      <c r="P7" s="15" t="inlineStr">
        <is>
          <t>策定済</t>
        </is>
      </c>
      <c r="Q7" s="16" t="inlineStr">
        <is>
          <t>https://www.city.isesaki.lg.jp/material/files/group/29/dai3jikankyoukihonkeikaku.pdf</t>
        </is>
      </c>
      <c r="R7" s="13" t="inlineStr">
        <is>
          <t>交通：現行の法定計画は確認できず。R7.7地域公共交通会議で計画策定に伴う法定協議会への移行を協議、R8.4に計画策定業務委託プロポーザル公告（R8.6頃選定、契約初年度R9.3まで） https://www.city.isesaki.lg.jp/sangyo_nyusatsu_kaihatsu/nyusatsu_keiyaku/proposal/23159.html 。環境：R7.3策定、R7〜R16の10年。</t>
        </is>
      </c>
      <c r="S7" s="17" t="inlineStr">
        <is>
          <t>調査済</t>
        </is>
      </c>
      <c r="T7" s="13" t="n"/>
    </row>
    <row r="8" ht="108" customHeight="1">
      <c r="A8" s="13" t="n">
        <v>5</v>
      </c>
      <c r="B8" s="13" t="inlineStr">
        <is>
          <t>太田市</t>
        </is>
      </c>
      <c r="C8" s="14">
        <f>IF(OR(D8="◎",E8="◎"),"◎ 営業",IF(OR(D8="△",E8="△"),"△ 着手済・要確認",IF(OR(D8="？",E8="？"),"？ 期間要確認","✕ 対象外")))</f>
        <v/>
      </c>
      <c r="D8" s="15">
        <f>IF(J8="計画なし","－",IF(J8="策定済","✕",IF(H8="","？",IF(AND(H8&gt;=TGT_MIN,H8&lt;=TGT_MAX),IF(J8="着手済","△","◎"),"✕"))))</f>
        <v/>
      </c>
      <c r="E8" s="15">
        <f>IF(P8="計画なし","－",IF(P8="策定済","✕",IF(N8="","？",IF(AND(N8&gt;=TGT_MIN,N8&lt;=TGT_MAX),IF(P8="着手済","△","◎"),"✕"))))</f>
        <v/>
      </c>
      <c r="F8" s="13" t="inlineStr">
        <is>
          <t>太田市地域公共交通計画（策定中）</t>
        </is>
      </c>
      <c r="G8" s="13" t="inlineStr">
        <is>
          <t>不明</t>
        </is>
      </c>
      <c r="H8" s="15" t="n"/>
      <c r="I8" s="15" t="inlineStr">
        <is>
          <t>不明</t>
        </is>
      </c>
      <c r="J8" s="15" t="inlineStr">
        <is>
          <t>着手済</t>
        </is>
      </c>
      <c r="K8" s="16" t="inlineStr">
        <is>
          <t>https://www.city.ota.gunma.jp/page/1051226.html</t>
        </is>
      </c>
      <c r="L8" s="13" t="inlineStr">
        <is>
          <t>第2次太田市環境基本計画（2022改定版）</t>
        </is>
      </c>
      <c r="M8" s="13" t="inlineStr">
        <is>
          <t>H29〜R8（改定版R4〜R8）</t>
        </is>
      </c>
      <c r="N8" s="15" t="n">
        <v>8</v>
      </c>
      <c r="O8" s="15" t="inlineStr">
        <is>
          <t>確認済</t>
        </is>
      </c>
      <c r="P8" s="15" t="inlineStr">
        <is>
          <t>着手済</t>
        </is>
      </c>
      <c r="Q8" s="16" t="inlineStr">
        <is>
          <t>https://www.city.ota.gunma.jp/uploaded/attachment/2236.pdf</t>
        </is>
      </c>
      <c r="R8" s="13" t="inlineStr">
        <is>
          <t>交通：前身の太田市地域公共交通網形成計画はH29〜R6（H36）で終了 https://www.city.ota.gunma.jp/page/2288.html 。後継の地域公共交通計画策定支援業務委託プロポーザルの審査結果を公表（t_url）、策定作業中。環境：2026年度で終期、第3次計画策定のワークショップを2026.8.3・8.28に開催 https://www.city.ota.gunma.jp/page/1059507.html 。</t>
        </is>
      </c>
      <c r="S8" s="17" t="inlineStr">
        <is>
          <t>調査済</t>
        </is>
      </c>
      <c r="T8" s="13" t="n"/>
    </row>
    <row r="9" ht="147" customHeight="1">
      <c r="A9" s="13" t="n">
        <v>6</v>
      </c>
      <c r="B9" s="13" t="inlineStr">
        <is>
          <t>沼田市</t>
        </is>
      </c>
      <c r="C9" s="14">
        <f>IF(OR(D9="◎",E9="◎"),"◎ 営業",IF(OR(D9="△",E9="△"),"△ 着手済・要確認",IF(OR(D9="？",E9="？"),"？ 期間要確認","✕ 対象外")))</f>
        <v/>
      </c>
      <c r="D9" s="15">
        <f>IF(J9="計画なし","－",IF(J9="策定済","✕",IF(H9="","？",IF(AND(H9&gt;=TGT_MIN,H9&lt;=TGT_MAX),IF(J9="着手済","△","◎"),"✕"))))</f>
        <v/>
      </c>
      <c r="E9" s="15">
        <f>IF(P9="計画なし","－",IF(P9="策定済","✕",IF(N9="","？",IF(AND(N9&gt;=TGT_MIN,N9&lt;=TGT_MAX),IF(P9="着手済","△","◎"),"✕"))))</f>
        <v/>
      </c>
      <c r="F9" s="13" t="inlineStr">
        <is>
          <t>沼田市地域公共交通計画</t>
        </is>
      </c>
      <c r="G9" s="13" t="inlineStr">
        <is>
          <t>R6〜R9</t>
        </is>
      </c>
      <c r="H9" s="18" t="n">
        <v>9</v>
      </c>
      <c r="I9" s="15" t="inlineStr">
        <is>
          <t>推定</t>
        </is>
      </c>
      <c r="J9" s="15" t="inlineStr">
        <is>
          <t>未確認</t>
        </is>
      </c>
      <c r="K9" s="16" t="inlineStr">
        <is>
          <t>https://www.city.numata.gunma.jp/life/kotsu/bus/1014138.html</t>
        </is>
      </c>
      <c r="L9" s="13" t="inlineStr">
        <is>
          <t>第3次沼田市環境基本計画</t>
        </is>
      </c>
      <c r="M9" s="13" t="inlineStr">
        <is>
          <t>R7〜（10年、終期未確認）</t>
        </is>
      </c>
      <c r="N9" s="18" t="n"/>
      <c r="O9" s="15" t="inlineStr">
        <is>
          <t>推定</t>
        </is>
      </c>
      <c r="P9" s="15" t="inlineStr">
        <is>
          <t>策定済</t>
        </is>
      </c>
      <c r="Q9" s="16" t="inlineStr">
        <is>
          <t>https://www.city.numata.gunma.jp/shisei/keikaku/keikaku/1016056.html</t>
        </is>
      </c>
      <c r="R9" s="13" t="inlineStr">
        <is>
          <t>交通：R6.3策定。協議会資料（令和6年度第3回、R7.1）に「令和6年3月～令和10年3月」の記載あり https://www.city.numata.gunma.jp/_res/projects/default_project/_page_/001/014/867/numachikoshiryo.pdf （補助事業欄の記載で計画本文では未確認のため推定）。R8年度第1回協議会でR9年度確保維持事業の計画認定申請を協議 https://www.city.numata.gunma.jp/life/kotsu/bus/1014867.html 。次期計画の着手は未確認。環境：第二次（H27〜R6）満了を受け第3次を策定、今後10年（R7〜R16推定）。</t>
        </is>
      </c>
      <c r="S9" s="17" t="inlineStr">
        <is>
          <t>調査済</t>
        </is>
      </c>
      <c r="T9" s="13" t="n"/>
    </row>
    <row r="10" ht="121" customHeight="1">
      <c r="A10" s="13" t="n">
        <v>7</v>
      </c>
      <c r="B10" s="13" t="inlineStr">
        <is>
          <t>館林市</t>
        </is>
      </c>
      <c r="C10" s="14">
        <f>IF(OR(D10="◎",E10="◎"),"◎ 営業",IF(OR(D10="△",E10="△"),"△ 着手済・要確認",IF(OR(D10="？",E10="？"),"？ 期間要確認","✕ 対象外")))</f>
        <v/>
      </c>
      <c r="D10" s="15">
        <f>IF(J10="計画なし","－",IF(J10="策定済","✕",IF(H10="","？",IF(AND(H10&gt;=TGT_MIN,H10&lt;=TGT_MAX),IF(J10="着手済","△","◎"),"✕"))))</f>
        <v/>
      </c>
      <c r="E10" s="15">
        <f>IF(P10="計画なし","－",IF(P10="策定済","✕",IF(N10="","？",IF(AND(N10&gt;=TGT_MIN,N10&lt;=TGT_MAX),IF(P10="着手済","△","◎"),"✕"))))</f>
        <v/>
      </c>
      <c r="F10" s="13" t="inlineStr">
        <is>
          <t>第2次館林都市圏地域公共交通計画（1市4町共同）</t>
        </is>
      </c>
      <c r="G10" s="13" t="inlineStr">
        <is>
          <t>R8〜R12</t>
        </is>
      </c>
      <c r="H10" s="18" t="n">
        <v>12</v>
      </c>
      <c r="I10" s="15" t="inlineStr">
        <is>
          <t>推定</t>
        </is>
      </c>
      <c r="J10" s="15" t="inlineStr">
        <is>
          <t>策定済</t>
        </is>
      </c>
      <c r="K10" s="16" t="inlineStr">
        <is>
          <t>https://www.city.tatebayashi.gunma.jp/s015/shisei/040/020tatebayashitoshikenchiikikoukyoukoutukeikaku/2ndtatebayashitoshikentiikikoukyoukoutukeikaku.pdf</t>
        </is>
      </c>
      <c r="L10" s="13" t="inlineStr">
        <is>
          <t>第三次館林市環境基本計画</t>
        </is>
      </c>
      <c r="M10" s="13" t="inlineStr">
        <is>
          <t>R2〜R11</t>
        </is>
      </c>
      <c r="N10" s="15" t="n">
        <v>11</v>
      </c>
      <c r="O10" s="15" t="inlineStr">
        <is>
          <t>確認済</t>
        </is>
      </c>
      <c r="P10" s="15" t="inlineStr">
        <is>
          <t>未確認</t>
        </is>
      </c>
      <c r="Q10" s="16" t="inlineStr">
        <is>
          <t>https://www.city.tatebayashi.gunma.jp/s024/kurashi/120/080/020/kankyo-keikaku.pdf</t>
        </is>
      </c>
      <c r="R10" s="13" t="inlineStr">
        <is>
          <t>交通：第2次館林都市圏地域公共交通計画（館林市・板倉町・明和町・千代田町・邑楽町の1市4町共同）。前計画R3〜R7の後継、パブコメR7.12.22〜R8.1.16、目標年次R12（期間R8〜R12は推定）。環境：R2〜R11の10年、R6年度中間見直し済。</t>
        </is>
      </c>
      <c r="S10" s="17" t="inlineStr">
        <is>
          <t>調査済</t>
        </is>
      </c>
      <c r="T10" s="13" t="n"/>
    </row>
    <row r="11" ht="66" customHeight="1">
      <c r="A11" s="13" t="n">
        <v>8</v>
      </c>
      <c r="B11" s="13" t="inlineStr">
        <is>
          <t>渋川市</t>
        </is>
      </c>
      <c r="C11" s="14">
        <f>IF(OR(D11="◎",E11="◎"),"◎ 営業",IF(OR(D11="△",E11="△"),"△ 着手済・要確認",IF(OR(D11="？",E11="？"),"？ 期間要確認","✕ 対象外")))</f>
        <v/>
      </c>
      <c r="D11" s="15">
        <f>IF(J11="計画なし","－",IF(J11="策定済","✕",IF(H11="","？",IF(AND(H11&gt;=TGT_MIN,H11&lt;=TGT_MAX),IF(J11="着手済","△","◎"),"✕"))))</f>
        <v/>
      </c>
      <c r="E11" s="15">
        <f>IF(P11="計画なし","－",IF(P11="策定済","✕",IF(N11="","？",IF(AND(N11&gt;=TGT_MIN,N11&lt;=TGT_MAX),IF(P11="着手済","△","◎"),"✕"))))</f>
        <v/>
      </c>
      <c r="F11" s="13" t="inlineStr">
        <is>
          <t>渋川市地域公共交通計画（R6.3一部変更 アフターコロナ編）</t>
        </is>
      </c>
      <c r="G11" s="13" t="inlineStr">
        <is>
          <t>R3〜R7</t>
        </is>
      </c>
      <c r="H11" s="15" t="n">
        <v>7</v>
      </c>
      <c r="I11" s="15" t="inlineStr">
        <is>
          <t>確認済</t>
        </is>
      </c>
      <c r="J11" s="15" t="inlineStr">
        <is>
          <t>未確認</t>
        </is>
      </c>
      <c r="K11" s="16" t="inlineStr">
        <is>
          <t>http://www.city.shibukawa.lg.jp/shisei/000259/000269/p006726.html</t>
        </is>
      </c>
      <c r="L11" s="13" t="inlineStr">
        <is>
          <t>第2次渋川市環境基本計画（2024-2028）</t>
        </is>
      </c>
      <c r="M11" s="13" t="inlineStr">
        <is>
          <t>R6〜R10</t>
        </is>
      </c>
      <c r="N11" s="15" t="n">
        <v>10</v>
      </c>
      <c r="O11" s="15" t="inlineStr">
        <is>
          <t>確認済</t>
        </is>
      </c>
      <c r="P11" s="15" t="inlineStr">
        <is>
          <t>未確認</t>
        </is>
      </c>
      <c r="Q11" s="16" t="inlineStr">
        <is>
          <t>https://www.city.shibukawa.lg.jp/kurashi/gomi/kankyoseisaku/p006733.html</t>
        </is>
      </c>
      <c r="R11" s="13" t="inlineStr">
        <is>
          <t>交通：R3〜R7で期間満了、後継計画は検索で未確認。環境：当初R1〜R10の10年計画をR5年度に見直し、R6〜R10の5年計画に。</t>
        </is>
      </c>
      <c r="S11" s="17" t="inlineStr">
        <is>
          <t>調査済</t>
        </is>
      </c>
      <c r="T11" s="13" t="n"/>
    </row>
    <row r="12" ht="134" customHeight="1">
      <c r="A12" s="13" t="n">
        <v>9</v>
      </c>
      <c r="B12" s="13" t="inlineStr">
        <is>
          <t>藤岡市</t>
        </is>
      </c>
      <c r="C12" s="14">
        <f>IF(OR(D12="◎",E12="◎"),"◎ 営業",IF(OR(D12="△",E12="△"),"△ 着手済・要確認",IF(OR(D12="？",E12="？"),"？ 期間要確認","✕ 対象外")))</f>
        <v/>
      </c>
      <c r="D12" s="15">
        <f>IF(J12="計画なし","－",IF(J12="策定済","✕",IF(H12="","？",IF(AND(H12&gt;=TGT_MIN,H12&lt;=TGT_MAX),IF(J12="着手済","△","◎"),"✕"))))</f>
        <v/>
      </c>
      <c r="E12" s="15">
        <f>IF(P12="計画なし","－",IF(P12="策定済","✕",IF(N12="","？",IF(AND(N12&gt;=TGT_MIN,N12&lt;=TGT_MAX),IF(P12="着手済","△","◎"),"✕"))))</f>
        <v/>
      </c>
      <c r="F12" s="13" t="n"/>
      <c r="G12" s="13" t="inlineStr">
        <is>
          <t>不明</t>
        </is>
      </c>
      <c r="H12" s="15" t="n"/>
      <c r="I12" s="15" t="inlineStr">
        <is>
          <t>不明</t>
        </is>
      </c>
      <c r="J12" s="15" t="inlineStr">
        <is>
          <t>計画なし</t>
        </is>
      </c>
      <c r="K12" s="13" t="n"/>
      <c r="L12" s="13" t="inlineStr">
        <is>
          <t>第3次藤岡市環境基本計画（R5.3改訂版）</t>
        </is>
      </c>
      <c r="M12" s="13" t="inlineStr">
        <is>
          <t>R1〜R10</t>
        </is>
      </c>
      <c r="N12" s="15" t="n">
        <v>10</v>
      </c>
      <c r="O12" s="15" t="inlineStr">
        <is>
          <t>確認済</t>
        </is>
      </c>
      <c r="P12" s="15" t="inlineStr">
        <is>
          <t>未確認</t>
        </is>
      </c>
      <c r="Q12" s="16" t="inlineStr">
        <is>
          <t>https://www.city.fujioka.gunma.jp/material/files/group/21/gaiyouR05.pdf</t>
        </is>
      </c>
      <c r="R12" s="13" t="inlineStr">
        <is>
          <t>交通：市独自の地域公共交通計画は検索で確認できず（路線バス「めぐるん」、前橋工科大学へのバス路線再編支援業務の調査報告書あり https://www.city.fujioka.gunma.jp/soshiki/somubu/chiikianzen/2/1/9133.html ）。群馬県地域公共交通計画（群馬県交通まちづくり戦略の見直し、R5〜R9、県全域を4広域圏で記載） https://www.pref.gunma.jp/page/140624.html が県全域をカバー。環境：2019〜2028年度の10年、R5.3に前倒し見直し。e_urlは環境事業概要（計画書本体URLは未確認）。</t>
        </is>
      </c>
      <c r="S12" s="20" t="inlineStr">
        <is>
          <t>環境のみ調査</t>
        </is>
      </c>
      <c r="T12" s="13" t="n"/>
    </row>
    <row r="13" ht="134" customHeight="1">
      <c r="A13" s="13" t="n">
        <v>10</v>
      </c>
      <c r="B13" s="13" t="inlineStr">
        <is>
          <t>富岡市</t>
        </is>
      </c>
      <c r="C13" s="14">
        <f>IF(OR(D13="◎",E13="◎"),"◎ 営業",IF(OR(D13="△",E13="△"),"△ 着手済・要確認",IF(OR(D13="？",E13="？"),"？ 期間要確認","✕ 対象外")))</f>
        <v/>
      </c>
      <c r="D13" s="15">
        <f>IF(J13="計画なし","－",IF(J13="策定済","✕",IF(H13="","？",IF(AND(H13&gt;=TGT_MIN,H13&lt;=TGT_MAX),IF(J13="着手済","△","◎"),"✕"))))</f>
        <v/>
      </c>
      <c r="E13" s="15">
        <f>IF(P13="計画なし","－",IF(P13="策定済","✕",IF(N13="","？",IF(AND(N13&gt;=TGT_MIN,N13&lt;=TGT_MAX),IF(P13="着手済","△","◎"),"✕"))))</f>
        <v/>
      </c>
      <c r="F13" s="13" t="inlineStr">
        <is>
          <t>富岡市地域公共交通網形成計画（富岡市 都市と交通のマスタープラン内）</t>
        </is>
      </c>
      <c r="G13" s="13" t="inlineStr">
        <is>
          <t>R2〜R6</t>
        </is>
      </c>
      <c r="H13" s="15" t="n">
        <v>6</v>
      </c>
      <c r="I13" s="15" t="inlineStr">
        <is>
          <t>確認済</t>
        </is>
      </c>
      <c r="J13" s="15" t="inlineStr">
        <is>
          <t>未確認</t>
        </is>
      </c>
      <c r="K13" s="16" t="inlineStr">
        <is>
          <t>https://www.city.tomioka.lg.jp/www/contents/1597279234959/simple/03_koukyoukoutsuu.pdf</t>
        </is>
      </c>
      <c r="L13" s="13" t="inlineStr">
        <is>
          <t>第3次富岡市環境基本計画</t>
        </is>
      </c>
      <c r="M13" s="13" t="inlineStr">
        <is>
          <t>R4〜R13</t>
        </is>
      </c>
      <c r="N13" s="15" t="n">
        <v>13</v>
      </c>
      <c r="O13" s="15" t="inlineStr">
        <is>
          <t>確認済</t>
        </is>
      </c>
      <c r="P13" s="15" t="inlineStr">
        <is>
          <t>未確認</t>
        </is>
      </c>
      <c r="Q13" s="16" t="inlineStr">
        <is>
          <t>https://www.city.tomioka.lg.jp/www/section/1000000000100/index.html</t>
        </is>
      </c>
      <c r="R13" s="13" t="inlineStr">
        <is>
          <t>交通：網形成計画2020〜2024年度で期間満了、後継の地域公共交通計画は検索で確認できず。環境：総合計画後期基本計画の関連計画一覧で期間R4〜R13、R4.3パブコメ結果公表（e_urlは環境政策課ページ）。 【2026.10追記】上信電鉄沿線地域交通リ・デザイン推進協議会（県主導の法定協議会、富岡市・下仁田町・甘楽町・高崎市・南牧村等）が沿線の交通再構築を検討中（R7.6第7回協議会で再構築調査・意見聴取、R8.7.21第3回沿線地域懇談会） https://www.pref.gunma.jp/page/711517.html 。沿線計画の策定は未確認。</t>
        </is>
      </c>
      <c r="S13" s="17" t="inlineStr">
        <is>
          <t>調査済</t>
        </is>
      </c>
      <c r="T13" s="13" t="n"/>
    </row>
    <row r="14" ht="66" customHeight="1">
      <c r="A14" s="13" t="n">
        <v>11</v>
      </c>
      <c r="B14" s="13" t="inlineStr">
        <is>
          <t>安中市</t>
        </is>
      </c>
      <c r="C14" s="14">
        <f>IF(OR(D14="◎",E14="◎"),"◎ 営業",IF(OR(D14="△",E14="△"),"△ 着手済・要確認",IF(OR(D14="？",E14="？"),"？ 期間要確認","✕ 対象外")))</f>
        <v/>
      </c>
      <c r="D14" s="15">
        <f>IF(J14="計画なし","－",IF(J14="策定済","✕",IF(H14="","？",IF(AND(H14&gt;=TGT_MIN,H14&lt;=TGT_MAX),IF(J14="着手済","△","◎"),"✕"))))</f>
        <v/>
      </c>
      <c r="E14" s="15">
        <f>IF(P14="計画なし","－",IF(P14="策定済","✕",IF(N14="","？",IF(AND(N14&gt;=TGT_MIN,N14&lt;=TGT_MAX),IF(P14="着手済","△","◎"),"✕"))))</f>
        <v/>
      </c>
      <c r="F14" s="13" t="inlineStr">
        <is>
          <t>安中市地域公共交通計画</t>
        </is>
      </c>
      <c r="G14" s="13" t="inlineStr">
        <is>
          <t>R8〜R12</t>
        </is>
      </c>
      <c r="H14" s="15" t="n">
        <v>12</v>
      </c>
      <c r="I14" s="15" t="inlineStr">
        <is>
          <t>確認済</t>
        </is>
      </c>
      <c r="J14" s="15" t="inlineStr">
        <is>
          <t>策定済</t>
        </is>
      </c>
      <c r="K14" s="16" t="inlineStr">
        <is>
          <t>https://www.city.annaka.lg.jp/page/17203.html</t>
        </is>
      </c>
      <c r="L14" s="13" t="inlineStr">
        <is>
          <t>安中市環境基本計画2026</t>
        </is>
      </c>
      <c r="M14" s="13" t="inlineStr">
        <is>
          <t>R8〜R17</t>
        </is>
      </c>
      <c r="N14" s="15" t="n">
        <v>17</v>
      </c>
      <c r="O14" s="15" t="inlineStr">
        <is>
          <t>確認済</t>
        </is>
      </c>
      <c r="P14" s="15" t="inlineStr">
        <is>
          <t>策定済</t>
        </is>
      </c>
      <c r="Q14" s="16" t="inlineStr">
        <is>
          <t>https://www.city.annaka.lg.jp/page/1015.html</t>
        </is>
      </c>
      <c r="R14" s="13" t="inlineStr">
        <is>
          <t>交通：2026.3.9策定公表、R8〜R12。環境：R8〜R17の新計画（市の計画一覧ページで期間確認）。</t>
        </is>
      </c>
      <c r="S14" s="17" t="inlineStr">
        <is>
          <t>調査済</t>
        </is>
      </c>
      <c r="T14" s="13" t="n"/>
    </row>
    <row r="15" ht="108" customHeight="1">
      <c r="A15" s="13" t="n">
        <v>12</v>
      </c>
      <c r="B15" s="13" t="inlineStr">
        <is>
          <t>みどり市</t>
        </is>
      </c>
      <c r="C15" s="14">
        <f>IF(OR(D15="◎",E15="◎"),"◎ 営業",IF(OR(D15="△",E15="△"),"△ 着手済・要確認",IF(OR(D15="？",E15="？"),"？ 期間要確認","✕ 対象外")))</f>
        <v/>
      </c>
      <c r="D15" s="15">
        <f>IF(J15="計画なし","－",IF(J15="策定済","✕",IF(H15="","？",IF(AND(H15&gt;=TGT_MIN,H15&lt;=TGT_MAX),IF(J15="着手済","△","◎"),"✕"))))</f>
        <v/>
      </c>
      <c r="E15" s="15">
        <f>IF(P15="計画なし","－",IF(P15="策定済","✕",IF(N15="","？",IF(AND(N15&gt;=TGT_MIN,N15&lt;=TGT_MAX),IF(P15="着手済","△","◎"),"✕"))))</f>
        <v/>
      </c>
      <c r="F15" s="13" t="inlineStr">
        <is>
          <t>みどり市地域公共交通計画</t>
        </is>
      </c>
      <c r="G15" s="13" t="inlineStr">
        <is>
          <t>R8〜R12</t>
        </is>
      </c>
      <c r="H15" s="15" t="n">
        <v>12</v>
      </c>
      <c r="I15" s="15" t="inlineStr">
        <is>
          <t>確認済</t>
        </is>
      </c>
      <c r="J15" s="15" t="inlineStr">
        <is>
          <t>策定済</t>
        </is>
      </c>
      <c r="K15" s="16" t="inlineStr">
        <is>
          <t>https://www.city.midori.gunma.jp/_res/projects/default_project/_page_/001/009/285/keikaku.pdf</t>
        </is>
      </c>
      <c r="L15" s="13" t="inlineStr">
        <is>
          <t>第2次みどり市環境基本計画・後期基本計画</t>
        </is>
      </c>
      <c r="M15" s="13" t="inlineStr">
        <is>
          <t>R5〜R9</t>
        </is>
      </c>
      <c r="N15" s="15" t="n">
        <v>9</v>
      </c>
      <c r="O15" s="15" t="inlineStr">
        <is>
          <t>確認済</t>
        </is>
      </c>
      <c r="P15" s="15" t="inlineStr">
        <is>
          <t>未確認</t>
        </is>
      </c>
      <c r="Q15" s="16" t="inlineStr">
        <is>
          <t>https://www.city.midori.gunma.jp/_res/projects/default_project/_page_/001/005/834/sdgs_midori_202504kaisei.pdf</t>
        </is>
      </c>
      <c r="R15" s="13" t="inlineStr">
        <is>
          <t>交通：R6〜R7の2か年で策定支援業務（プロポーザル https://www.city.midori.gunma.jp/kurashi/1001625/1006056/1006059.html ）、R8〜R12。環境：後期基本計画2023〜2027年度でR9終期（期間はSDGs未来都市計画の記載で確認、計画書本体URLは未確認）。次期計画の着手は未確認。2050年みどり5つのゼロ宣言。 【2026.10再調査】環境基本計画の改定業務・審議会での審議は引き続き確認できず。</t>
        </is>
      </c>
      <c r="S15" s="17" t="inlineStr">
        <is>
          <t>調査済</t>
        </is>
      </c>
      <c r="T15" s="13" t="n"/>
    </row>
    <row r="16" ht="160" customHeight="1">
      <c r="A16" s="13" t="n">
        <v>13</v>
      </c>
      <c r="B16" s="13" t="inlineStr">
        <is>
          <t>榛東村</t>
        </is>
      </c>
      <c r="C16" s="14">
        <f>IF(OR(D16="◎",E16="◎"),"◎ 営業",IF(OR(D16="△",E16="△"),"△ 着手済・要確認",IF(OR(D16="？",E16="？"),"？ 期間要確認","✕ 対象外")))</f>
        <v/>
      </c>
      <c r="D16" s="15">
        <f>IF(J16="計画なし","－",IF(J16="策定済","✕",IF(H16="","？",IF(AND(H16&gt;=TGT_MIN,H16&lt;=TGT_MAX),IF(J16="着手済","△","◎"),"✕"))))</f>
        <v/>
      </c>
      <c r="E16" s="15">
        <f>IF(P16="計画なし","－",IF(P16="策定済","✕",IF(N16="","？",IF(AND(N16&gt;=TGT_MIN,N16&lt;=TGT_MAX),IF(P16="着手済","△","◎"),"✕"))))</f>
        <v/>
      </c>
      <c r="F16" s="13" t="n"/>
      <c r="G16" s="13" t="inlineStr">
        <is>
          <t>不明</t>
        </is>
      </c>
      <c r="H16" s="15" t="n"/>
      <c r="I16" s="15" t="inlineStr">
        <is>
          <t>不明</t>
        </is>
      </c>
      <c r="J16" s="15" t="inlineStr">
        <is>
          <t>計画なし</t>
        </is>
      </c>
      <c r="K16" s="13" t="n"/>
      <c r="L16" s="13" t="n"/>
      <c r="M16" s="13" t="inlineStr">
        <is>
          <t>不明</t>
        </is>
      </c>
      <c r="N16" s="15" t="n"/>
      <c r="O16" s="15" t="inlineStr">
        <is>
          <t>不明</t>
        </is>
      </c>
      <c r="P16" s="15" t="inlineStr">
        <is>
          <t>計画なし</t>
        </is>
      </c>
      <c r="Q16" s="13" t="n"/>
      <c r="R16" s="13" t="inlineStr">
        <is>
          <t>交通：村独自計画は確認できず（村営路線なし、タクシー助成「しんタク」実証）。群馬県地域公共交通計画（群馬県交通まちづくり戦略の見直し、R5〜R9、県全域を4広域圏で記載） https://www.pref.gunma.jp/page/140624.html が県全域をカバー。県はR8.9.29に4広域圏別の計画改定業務プロポーザルを公告（履行期限R9.3.12） https://www.pref.gunma.jp/site/nyuusatsu/list135-773.html 。環境：環境基本計画は村の個別計画ページで確認できず https://www.vill.shinto.gunma.jp/administration/000366/000378/index.html 。</t>
        </is>
      </c>
      <c r="S16" s="20" t="inlineStr">
        <is>
          <t>環境のみ調査</t>
        </is>
      </c>
      <c r="T16" s="13" t="n"/>
    </row>
    <row r="17" ht="108" customHeight="1">
      <c r="A17" s="13" t="n">
        <v>14</v>
      </c>
      <c r="B17" s="13" t="inlineStr">
        <is>
          <t>吉岡町</t>
        </is>
      </c>
      <c r="C17" s="14">
        <f>IF(OR(D17="◎",E17="◎"),"◎ 営業",IF(OR(D17="△",E17="△"),"△ 着手済・要確認",IF(OR(D17="？",E17="？"),"？ 期間要確認","✕ 対象外")))</f>
        <v/>
      </c>
      <c r="D17" s="15">
        <f>IF(J17="計画なし","－",IF(J17="策定済","✕",IF(H17="","？",IF(AND(H17&gt;=TGT_MIN,H17&lt;=TGT_MAX),IF(J17="着手済","△","◎"),"✕"))))</f>
        <v/>
      </c>
      <c r="E17" s="15">
        <f>IF(P17="計画なし","－",IF(P17="策定済","✕",IF(N17="","？",IF(AND(N17&gt;=TGT_MIN,N17&lt;=TGT_MAX),IF(P17="着手済","△","◎"),"✕"))))</f>
        <v/>
      </c>
      <c r="F17" s="13" t="n"/>
      <c r="G17" s="13" t="inlineStr">
        <is>
          <t>不明</t>
        </is>
      </c>
      <c r="H17" s="15" t="n"/>
      <c r="I17" s="15" t="inlineStr">
        <is>
          <t>不明</t>
        </is>
      </c>
      <c r="J17" s="15" t="inlineStr">
        <is>
          <t>計画なし</t>
        </is>
      </c>
      <c r="K17" s="13" t="n"/>
      <c r="L17" s="13" t="n"/>
      <c r="M17" s="13" t="inlineStr">
        <is>
          <t>不明</t>
        </is>
      </c>
      <c r="N17" s="15" t="n"/>
      <c r="O17" s="15" t="inlineStr">
        <is>
          <t>不明</t>
        </is>
      </c>
      <c r="P17" s="15" t="inlineStr">
        <is>
          <t>計画なし</t>
        </is>
      </c>
      <c r="Q17" s="13" t="n"/>
      <c r="R17" s="13" t="inlineStr">
        <is>
          <t>交通：町独自計画は確認できず。群馬県地域公共交通計画（群馬県交通まちづくり戦略の見直し、R5〜R9、県全域を4広域圏で記載） https://www.pref.gunma.jp/page/140624.html が県全域をカバー。環境：環境基本計画は確認できず（再生可能エネルギービジョン、事務事業編、R5.12ゼロカーボンシティ宣言 https://www.town.yoshioka.gunma.jp/kurashi/kankyo/post_163.html ）。</t>
        </is>
      </c>
      <c r="S17" s="20" t="inlineStr">
        <is>
          <t>環境のみ調査</t>
        </is>
      </c>
      <c r="T17" s="13" t="n"/>
    </row>
    <row r="18" ht="173" customHeight="1">
      <c r="A18" s="13" t="n">
        <v>15</v>
      </c>
      <c r="B18" s="13" t="inlineStr">
        <is>
          <t>上野村</t>
        </is>
      </c>
      <c r="C18" s="14">
        <f>IF(OR(D18="◎",E18="◎"),"◎ 営業",IF(OR(D18="△",E18="△"),"△ 着手済・要確認",IF(OR(D18="？",E18="？"),"？ 期間要確認","✕ 対象外")))</f>
        <v/>
      </c>
      <c r="D18" s="15">
        <f>IF(J18="計画なし","－",IF(J18="策定済","✕",IF(H18="","？",IF(AND(H18&gt;=TGT_MIN,H18&lt;=TGT_MAX),IF(J18="着手済","△","◎"),"✕"))))</f>
        <v/>
      </c>
      <c r="E18" s="15">
        <f>IF(P18="計画なし","－",IF(P18="策定済","✕",IF(N18="","？",IF(AND(N18&gt;=TGT_MIN,N18&lt;=TGT_MAX),IF(P18="着手済","△","◎"),"✕"))))</f>
        <v/>
      </c>
      <c r="F18" s="13" t="n"/>
      <c r="G18" s="13" t="inlineStr">
        <is>
          <t>不明</t>
        </is>
      </c>
      <c r="H18" s="15" t="n"/>
      <c r="I18" s="15" t="inlineStr">
        <is>
          <t>不明</t>
        </is>
      </c>
      <c r="J18" s="15" t="inlineStr">
        <is>
          <t>計画なし</t>
        </is>
      </c>
      <c r="K18" s="13" t="n"/>
      <c r="L18" s="13" t="n"/>
      <c r="M18" s="13" t="inlineStr">
        <is>
          <t>不明</t>
        </is>
      </c>
      <c r="N18" s="15" t="n"/>
      <c r="O18" s="15" t="inlineStr">
        <is>
          <t>不明</t>
        </is>
      </c>
      <c r="P18" s="15" t="inlineStr">
        <is>
          <t>計画なし</t>
        </is>
      </c>
      <c r="Q18" s="13" t="n"/>
      <c r="R18" s="13" t="inlineStr">
        <is>
          <t>交通：村独自計画は確認できず（路線バス・乗合タクシー、村内循環EVデマンドバス。多野藤岡広域路線バス奥多野線）。群馬県地域公共交通計画（群馬県交通まちづくり戦略の見直し、R5〜R9、県全域を4広域圏で記載） https://www.pref.gunma.jp/page/140624.html が県全域をカバー。県はR8.9.29に4広域圏別の計画改定業務プロポーザルを公告（履行期限R9.3.12） https://www.pref.gunma.jp/site/nyuusatsu/list135-773.html 。環境：環境基本計画は確認できず（地球温暖化対策実行計画R5.3、脱炭素先行地域計画、Ueno5つのゼロ宣言 https://www.uenomura.jp/admin/politics/post-30.html ）。</t>
        </is>
      </c>
      <c r="S18" s="20" t="inlineStr">
        <is>
          <t>環境のみ調査</t>
        </is>
      </c>
      <c r="T18" s="13" t="n"/>
    </row>
    <row r="19" ht="160" customHeight="1">
      <c r="A19" s="13" t="n">
        <v>16</v>
      </c>
      <c r="B19" s="13" t="inlineStr">
        <is>
          <t>神流町</t>
        </is>
      </c>
      <c r="C19" s="14">
        <f>IF(OR(D19="◎",E19="◎"),"◎ 営業",IF(OR(D19="△",E19="△"),"△ 着手済・要確認",IF(OR(D19="？",E19="？"),"？ 期間要確認","✕ 対象外")))</f>
        <v/>
      </c>
      <c r="D19" s="15">
        <f>IF(J19="計画なし","－",IF(J19="策定済","✕",IF(H19="","？",IF(AND(H19&gt;=TGT_MIN,H19&lt;=TGT_MAX),IF(J19="着手済","△","◎"),"✕"))))</f>
        <v/>
      </c>
      <c r="E19" s="15">
        <f>IF(P19="計画なし","－",IF(P19="策定済","✕",IF(N19="","？",IF(AND(N19&gt;=TGT_MIN,N19&lt;=TGT_MAX),IF(P19="着手済","△","◎"),"✕"))))</f>
        <v/>
      </c>
      <c r="F19" s="13" t="n"/>
      <c r="G19" s="13" t="inlineStr">
        <is>
          <t>不明</t>
        </is>
      </c>
      <c r="H19" s="15" t="n"/>
      <c r="I19" s="15" t="inlineStr">
        <is>
          <t>不明</t>
        </is>
      </c>
      <c r="J19" s="15" t="inlineStr">
        <is>
          <t>計画なし</t>
        </is>
      </c>
      <c r="K19" s="13" t="n"/>
      <c r="L19" s="13" t="n"/>
      <c r="M19" s="13" t="inlineStr">
        <is>
          <t>不明</t>
        </is>
      </c>
      <c r="N19" s="15" t="n"/>
      <c r="O19" s="15" t="inlineStr">
        <is>
          <t>不明</t>
        </is>
      </c>
      <c r="P19" s="15" t="inlineStr">
        <is>
          <t>計画なし</t>
        </is>
      </c>
      <c r="Q19" s="13" t="n"/>
      <c r="R19" s="13" t="inlineStr">
        <is>
          <t>交通：町独自計画は確認できず（公共交通は多野藤岡広域市町村圏振興整備組合が所管）。群馬県地域公共交通計画（群馬県交通まちづくり戦略の見直し、R5〜R9、県全域を4広域圏で記載） https://www.pref.gunma.jp/page/140624.html が県全域をカバー。県はR8.9.29に4広域圏別の計画改定業務プロポーザルを公告（履行期限R9.3.12） https://www.pref.gunma.jp/site/nyuusatsu/list135-773.html 。環境：環境基本計画は確認できず（環境政策ページ https://www.town.kanna.gunma.jp/gyouseijouhou/kouhyoujikou/883.html 、R2.7ゼロカーボンシティ宣言）。</t>
        </is>
      </c>
      <c r="S19" s="20" t="inlineStr">
        <is>
          <t>環境のみ調査</t>
        </is>
      </c>
      <c r="T19" s="13" t="n"/>
    </row>
    <row r="20" ht="225" customHeight="1">
      <c r="A20" s="13" t="n">
        <v>17</v>
      </c>
      <c r="B20" s="13" t="inlineStr">
        <is>
          <t>下仁田町</t>
        </is>
      </c>
      <c r="C20" s="14">
        <f>IF(OR(D20="◎",E20="◎"),"◎ 営業",IF(OR(D20="△",E20="△"),"△ 着手済・要確認",IF(OR(D20="？",E20="？"),"？ 期間要確認","✕ 対象外")))</f>
        <v/>
      </c>
      <c r="D20" s="15">
        <f>IF(J20="計画なし","－",IF(J20="策定済","✕",IF(H20="","？",IF(AND(H20&gt;=TGT_MIN,H20&lt;=TGT_MAX),IF(J20="着手済","△","◎"),"✕"))))</f>
        <v/>
      </c>
      <c r="E20" s="15">
        <f>IF(P20="計画なし","－",IF(P20="策定済","✕",IF(N20="","？",IF(AND(N20&gt;=TGT_MIN,N20&lt;=TGT_MAX),IF(P20="着手済","△","◎"),"✕"))))</f>
        <v/>
      </c>
      <c r="F20" s="13" t="n"/>
      <c r="G20" s="13" t="inlineStr">
        <is>
          <t>不明</t>
        </is>
      </c>
      <c r="H20" s="15" t="n"/>
      <c r="I20" s="15" t="inlineStr">
        <is>
          <t>不明</t>
        </is>
      </c>
      <c r="J20" s="15" t="inlineStr">
        <is>
          <t>計画なし</t>
        </is>
      </c>
      <c r="K20" s="13" t="n"/>
      <c r="L20" s="13" t="inlineStr">
        <is>
          <t>第2次下仁田町環境基本計画</t>
        </is>
      </c>
      <c r="M20" s="13" t="inlineStr">
        <is>
          <t>H29〜R8</t>
        </is>
      </c>
      <c r="N20" s="15" t="n">
        <v>8</v>
      </c>
      <c r="O20" s="15" t="inlineStr">
        <is>
          <t>確認済</t>
        </is>
      </c>
      <c r="P20" s="15" t="inlineStr">
        <is>
          <t>未確認</t>
        </is>
      </c>
      <c r="Q20" s="16" t="inlineStr">
        <is>
          <t>https://www.town.shimonita.lg.jp/hoken-kankyo/m01/m02/m01/kankyo-kihonplan.pdf</t>
        </is>
      </c>
      <c r="R20" s="13" t="inlineStr">
        <is>
          <t>交通：町独自計画は確認できず（町営バス5路線、デマンド検討）。群馬県地域公共交通計画（群馬県交通まちづくり戦略の見直し、R5〜R9、県全域を4広域圏で記載） https://www.pref.gunma.jp/page/140624.html が県全域をカバー。県はR8.9.29に4広域圏別の計画改定業務プロポーザルを公告（履行期限R9.3.12） https://www.pref.gunma.jp/site/nyuusatsu/list135-773.html 。環境：H29〜H38（R8）でR8年度終期、次期（第3次）計画の作業は検索で確認できず。要注視。 【2026.10追記】上信電鉄沿線地域交通リ・デザイン推進協議会（県主導の法定協議会、富岡市・下仁田町・甘楽町・高崎市・南牧村等）が沿線の交通再構築を検討中（R7.6第7回協議会で再構築調査・意見聴取、R8.7.21第3回沿線地域懇談会） https://www.pref.gunma.jp/page/711517.html 。沿線計画の策定は未確認。 環境基本計画の改定委託・入札も2026.10の再調査で確認できず。</t>
        </is>
      </c>
      <c r="S20" s="20" t="inlineStr">
        <is>
          <t>環境のみ調査</t>
        </is>
      </c>
      <c r="T20" s="13" t="n"/>
    </row>
    <row r="21" ht="186" customHeight="1">
      <c r="A21" s="13" t="n">
        <v>18</v>
      </c>
      <c r="B21" s="13" t="inlineStr">
        <is>
          <t>南牧村</t>
        </is>
      </c>
      <c r="C21" s="14">
        <f>IF(OR(D21="◎",E21="◎"),"◎ 営業",IF(OR(D21="△",E21="△"),"△ 着手済・要確認",IF(OR(D21="？",E21="？"),"？ 期間要確認","✕ 対象外")))</f>
        <v/>
      </c>
      <c r="D21" s="15">
        <f>IF(J21="計画なし","－",IF(J21="策定済","✕",IF(H21="","？",IF(AND(H21&gt;=TGT_MIN,H21&lt;=TGT_MAX),IF(J21="着手済","△","◎"),"✕"))))</f>
        <v/>
      </c>
      <c r="E21" s="15">
        <f>IF(P21="計画なし","－",IF(P21="策定済","✕",IF(N21="","？",IF(AND(N21&gt;=TGT_MIN,N21&lt;=TGT_MAX),IF(P21="着手済","△","◎"),"✕"))))</f>
        <v/>
      </c>
      <c r="F21" s="13" t="n"/>
      <c r="G21" s="13" t="inlineStr">
        <is>
          <t>不明</t>
        </is>
      </c>
      <c r="H21" s="15" t="n"/>
      <c r="I21" s="15" t="inlineStr">
        <is>
          <t>不明</t>
        </is>
      </c>
      <c r="J21" s="15" t="inlineStr">
        <is>
          <t>計画なし</t>
        </is>
      </c>
      <c r="K21" s="13" t="n"/>
      <c r="L21" s="13" t="n"/>
      <c r="M21" s="13" t="inlineStr">
        <is>
          <t>不明</t>
        </is>
      </c>
      <c r="N21" s="15" t="n"/>
      <c r="O21" s="15" t="inlineStr">
        <is>
          <t>不明</t>
        </is>
      </c>
      <c r="P21" s="15" t="inlineStr">
        <is>
          <t>計画なし</t>
        </is>
      </c>
      <c r="Q21" s="13" t="n"/>
      <c r="R21" s="13" t="inlineStr">
        <is>
          <t>交通：村独自計画は検索で確認できず。群馬県地域公共交通計画（群馬県交通まちづくり戦略の見直し、R5〜R9、県全域を4広域圏で記載） https://www.pref.gunma.jp/page/140624.html が県全域をカバー。県はR8.9.29に4広域圏別の計画改定業務プロポーザルを公告（履行期限R9.3.12） https://www.pref.gunma.jp/site/nyuusatsu/list135-773.html 。環境：環境基本計画は確認できず。 【2026.10追記】上信電鉄沿線地域交通リ・デザイン推進協議会（県主導の法定協議会、富岡市・下仁田町・甘楽町・高崎市・南牧村等）が沿線の交通再構築を検討中（R7.6第7回協議会で再構築調査・意見聴取、R8.7.21第3回沿線地域懇談会） https://www.pref.gunma.jp/page/711517.html 。沿線計画の策定は未確認。</t>
        </is>
      </c>
      <c r="S21" s="20" t="inlineStr">
        <is>
          <t>環境のみ調査</t>
        </is>
      </c>
      <c r="T21" s="13" t="n"/>
    </row>
    <row r="22" ht="121" customHeight="1">
      <c r="A22" s="13" t="n">
        <v>19</v>
      </c>
      <c r="B22" s="13" t="inlineStr">
        <is>
          <t>甘楽町</t>
        </is>
      </c>
      <c r="C22" s="14">
        <f>IF(OR(D22="◎",E22="◎"),"◎ 営業",IF(OR(D22="△",E22="△"),"△ 着手済・要確認",IF(OR(D22="？",E22="？"),"？ 期間要確認","✕ 対象外")))</f>
        <v/>
      </c>
      <c r="D22" s="15">
        <f>IF(J22="計画なし","－",IF(J22="策定済","✕",IF(H22="","？",IF(AND(H22&gt;=TGT_MIN,H22&lt;=TGT_MAX),IF(J22="着手済","△","◎"),"✕"))))</f>
        <v/>
      </c>
      <c r="E22" s="15">
        <f>IF(P22="計画なし","－",IF(P22="策定済","✕",IF(N22="","？",IF(AND(N22&gt;=TGT_MIN,N22&lt;=TGT_MAX),IF(P22="着手済","△","◎"),"✕"))))</f>
        <v/>
      </c>
      <c r="F22" s="13" t="inlineStr">
        <is>
          <t>甘楽町地域公共交通計画</t>
        </is>
      </c>
      <c r="G22" s="13" t="inlineStr">
        <is>
          <t>R6〜R10</t>
        </is>
      </c>
      <c r="H22" s="15" t="n">
        <v>10</v>
      </c>
      <c r="I22" s="15" t="inlineStr">
        <is>
          <t>確認済</t>
        </is>
      </c>
      <c r="J22" s="15" t="inlineStr">
        <is>
          <t>未確認</t>
        </is>
      </c>
      <c r="K22" s="16" t="inlineStr">
        <is>
          <t>https://www.town.kanra.lg.jp/kikaku/chousei/sozai/other/traffic_plan.pdf</t>
        </is>
      </c>
      <c r="L22" s="13" t="n"/>
      <c r="M22" s="13" t="inlineStr">
        <is>
          <t>不明</t>
        </is>
      </c>
      <c r="N22" s="15" t="n"/>
      <c r="O22" s="15" t="inlineStr">
        <is>
          <t>不明</t>
        </is>
      </c>
      <c r="P22" s="15" t="inlineStr">
        <is>
          <t>計画なし</t>
        </is>
      </c>
      <c r="Q22" s="13" t="n"/>
      <c r="R22" s="13" t="inlineStr">
        <is>
          <t>交通：R6.4策定（甘楽町地域公共交通協議会）、2024〜2028年度。環境：環境基本計画は確認できず（総合計画内で環境施策）。 【2026.10追記】上信電鉄沿線地域交通リ・デザイン推進協議会（県主導の法定協議会、富岡市・下仁田町・甘楽町・高崎市・南牧村等）が沿線の交通再構築を検討中（R7.6第7回協議会で再構築調査・意見聴取、R8.7.21第3回沿線地域懇談会） https://www.pref.gunma.jp/page/711517.html 。沿線計画の策定は未確認。</t>
        </is>
      </c>
      <c r="S22" s="17" t="inlineStr">
        <is>
          <t>調査済</t>
        </is>
      </c>
      <c r="T22" s="13" t="n"/>
    </row>
    <row r="23" ht="66" customHeight="1">
      <c r="A23" s="13" t="n">
        <v>20</v>
      </c>
      <c r="B23" s="13" t="inlineStr">
        <is>
          <t>中之条町</t>
        </is>
      </c>
      <c r="C23" s="14">
        <f>IF(OR(D23="◎",E23="◎"),"◎ 営業",IF(OR(D23="△",E23="△"),"△ 着手済・要確認",IF(OR(D23="？",E23="？"),"？ 期間要確認","✕ 対象外")))</f>
        <v/>
      </c>
      <c r="D23" s="15">
        <f>IF(J23="計画なし","－",IF(J23="策定済","✕",IF(H23="","？",IF(AND(H23&gt;=TGT_MIN,H23&lt;=TGT_MAX),IF(J23="着手済","△","◎"),"✕"))))</f>
        <v/>
      </c>
      <c r="E23" s="15">
        <f>IF(P23="計画なし","－",IF(P23="策定済","✕",IF(N23="","？",IF(AND(N23&gt;=TGT_MIN,N23&lt;=TGT_MAX),IF(P23="着手済","△","◎"),"✕"))))</f>
        <v/>
      </c>
      <c r="F23" s="13" t="inlineStr">
        <is>
          <t>中之条町地域公共交通計画</t>
        </is>
      </c>
      <c r="G23" s="13" t="inlineStr">
        <is>
          <t>R8〜R12</t>
        </is>
      </c>
      <c r="H23" s="15" t="n">
        <v>12</v>
      </c>
      <c r="I23" s="15" t="inlineStr">
        <is>
          <t>確認済</t>
        </is>
      </c>
      <c r="J23" s="15" t="inlineStr">
        <is>
          <t>策定済</t>
        </is>
      </c>
      <c r="K23" s="16" t="inlineStr">
        <is>
          <t>https://www.town.nakanojo.gunma.jp/soshiki/4/14126.html</t>
        </is>
      </c>
      <c r="L23" s="13" t="inlineStr">
        <is>
          <t>第二次中之条町環境基本計画</t>
        </is>
      </c>
      <c r="M23" s="13" t="inlineStr">
        <is>
          <t>2019策定（期間不明）</t>
        </is>
      </c>
      <c r="N23" s="15" t="n"/>
      <c r="O23" s="15" t="inlineStr">
        <is>
          <t>不明</t>
        </is>
      </c>
      <c r="P23" s="15" t="inlineStr">
        <is>
          <t>未確認</t>
        </is>
      </c>
      <c r="Q23" s="16" t="inlineStr">
        <is>
          <t>https://www.town.nakanojo.gunma.jp/soshiki/4/1284.html</t>
        </is>
      </c>
      <c r="R23" s="13" t="inlineStr">
        <is>
          <t>交通：R8〜R12、パブコメ後2026.5公表。環境：2019年策定（計画一覧ページで確認、期間未確認。10年ならR10頃終期）。</t>
        </is>
      </c>
      <c r="S23" s="17" t="inlineStr">
        <is>
          <t>調査済</t>
        </is>
      </c>
      <c r="T23" s="13" t="n"/>
    </row>
    <row r="24" ht="147" customHeight="1">
      <c r="A24" s="13" t="n">
        <v>21</v>
      </c>
      <c r="B24" s="13" t="inlineStr">
        <is>
          <t>長野原町</t>
        </is>
      </c>
      <c r="C24" s="14">
        <f>IF(OR(D24="◎",E24="◎"),"◎ 営業",IF(OR(D24="△",E24="△"),"△ 着手済・要確認",IF(OR(D24="？",E24="？"),"？ 期間要確認","✕ 対象外")))</f>
        <v/>
      </c>
      <c r="D24" s="15">
        <f>IF(J24="計画なし","－",IF(J24="策定済","✕",IF(H24="","？",IF(AND(H24&gt;=TGT_MIN,H24&lt;=TGT_MAX),IF(J24="着手済","△","◎"),"✕"))))</f>
        <v/>
      </c>
      <c r="E24" s="15">
        <f>IF(P24="計画なし","－",IF(P24="策定済","✕",IF(N24="","？",IF(AND(N24&gt;=TGT_MIN,N24&lt;=TGT_MAX),IF(P24="着手済","△","◎"),"✕"))))</f>
        <v/>
      </c>
      <c r="F24" s="13" t="inlineStr">
        <is>
          <t>長野原町地域公共交通計画</t>
        </is>
      </c>
      <c r="G24" s="13" t="inlineStr">
        <is>
          <t>不明</t>
        </is>
      </c>
      <c r="H24" s="15" t="n"/>
      <c r="I24" s="15" t="inlineStr">
        <is>
          <t>不明</t>
        </is>
      </c>
      <c r="J24" s="15" t="inlineStr">
        <is>
          <t>未確認</t>
        </is>
      </c>
      <c r="K24" s="16" t="inlineStr">
        <is>
          <t>https://www.town.naganohara.gunma.jp/www/contents/1681342705782/index.html</t>
        </is>
      </c>
      <c r="L24" s="13" t="n"/>
      <c r="M24" s="13" t="inlineStr">
        <is>
          <t>不明</t>
        </is>
      </c>
      <c r="N24" s="15" t="n"/>
      <c r="O24" s="15" t="inlineStr">
        <is>
          <t>不明</t>
        </is>
      </c>
      <c r="P24" s="15" t="inlineStr">
        <is>
          <t>計画なし</t>
        </is>
      </c>
      <c r="Q24" s="13" t="n"/>
      <c r="R24" s="13" t="inlineStr">
        <is>
          <t>交通：R5頃策定（10〜20年後を見据える、R5年度から実現検討）。期間は検索で確認できず。JR吾妻線 長野原草津口〜大前間についてJR東日本が県・町・嬬恋村に交通体系の議論を申し入れ。群馬県地域公共交通計画（群馬県交通まちづくり戦略の見直し、R5〜R9、県全域を4広域圏で記載） https://www.pref.gunma.jp/page/140624.html が県全域をカバー。県はR8.9.29に4広域圏別の計画改定業務プロポーザルを公告（履行期限R9.3.12） https://www.pref.gunma.jp/site/nyuusatsu/list135-773.html 。環境：環境基本計画は確認できず（地域新エネルギービジョンあり）。</t>
        </is>
      </c>
      <c r="S24" s="17" t="inlineStr">
        <is>
          <t>調査済</t>
        </is>
      </c>
      <c r="T24" s="13" t="n"/>
    </row>
    <row r="25" ht="134" customHeight="1">
      <c r="A25" s="13" t="n">
        <v>22</v>
      </c>
      <c r="B25" s="13" t="inlineStr">
        <is>
          <t>嬬恋村</t>
        </is>
      </c>
      <c r="C25" s="14">
        <f>IF(OR(D25="◎",E25="◎"),"◎ 営業",IF(OR(D25="△",E25="△"),"△ 着手済・要確認",IF(OR(D25="？",E25="？"),"？ 期間要確認","✕ 対象外")))</f>
        <v/>
      </c>
      <c r="D25" s="15">
        <f>IF(J25="計画なし","－",IF(J25="策定済","✕",IF(H25="","？",IF(AND(H25&gt;=TGT_MIN,H25&lt;=TGT_MAX),IF(J25="着手済","△","◎"),"✕"))))</f>
        <v/>
      </c>
      <c r="E25" s="15">
        <f>IF(P25="計画なし","－",IF(P25="策定済","✕",IF(N25="","？",IF(AND(N25&gt;=TGT_MIN,N25&lt;=TGT_MAX),IF(P25="着手済","△","◎"),"✕"))))</f>
        <v/>
      </c>
      <c r="F25" s="13" t="n"/>
      <c r="G25" s="13" t="inlineStr">
        <is>
          <t>不明</t>
        </is>
      </c>
      <c r="H25" s="15" t="n"/>
      <c r="I25" s="15" t="inlineStr">
        <is>
          <t>不明</t>
        </is>
      </c>
      <c r="J25" s="15" t="inlineStr">
        <is>
          <t>計画なし</t>
        </is>
      </c>
      <c r="K25" s="13" t="n"/>
      <c r="L25" s="13" t="n"/>
      <c r="M25" s="13" t="inlineStr">
        <is>
          <t>不明</t>
        </is>
      </c>
      <c r="N25" s="15" t="n"/>
      <c r="O25" s="15" t="inlineStr">
        <is>
          <t>不明</t>
        </is>
      </c>
      <c r="P25" s="15" t="inlineStr">
        <is>
          <t>計画なし</t>
        </is>
      </c>
      <c r="Q25" s="13" t="n"/>
      <c r="R25" s="13" t="inlineStr">
        <is>
          <t>交通：村独自の地域公共交通計画は確認できず（総合計画後期R7〜R11で公共交通見直しを検討、デマンドバス）。JR吾妻線末端区間の在り方議論あり。群馬県地域公共交通計画（群馬県交通まちづくり戦略の見直し、R5〜R9、県全域を4広域圏で記載） https://www.pref.gunma.jp/page/140624.html が県全域をカバー。県はR8.9.29に4広域圏別の計画改定業務プロポーザルを公告（履行期限R9.3.12） https://www.pref.gunma.jp/site/nyuusatsu/list135-773.html 。環境：環境基本計画は確認できず。</t>
        </is>
      </c>
      <c r="S25" s="20" t="inlineStr">
        <is>
          <t>環境のみ調査</t>
        </is>
      </c>
      <c r="T25" s="13" t="n"/>
    </row>
    <row r="26" ht="121" customHeight="1">
      <c r="A26" s="13" t="n">
        <v>23</v>
      </c>
      <c r="B26" s="13" t="inlineStr">
        <is>
          <t>草津町</t>
        </is>
      </c>
      <c r="C26" s="14">
        <f>IF(OR(D26="◎",E26="◎"),"◎ 営業",IF(OR(D26="△",E26="△"),"△ 着手済・要確認",IF(OR(D26="？",E26="？"),"？ 期間要確認","✕ 対象外")))</f>
        <v/>
      </c>
      <c r="D26" s="15">
        <f>IF(J26="計画なし","－",IF(J26="策定済","✕",IF(H26="","？",IF(AND(H26&gt;=TGT_MIN,H26&lt;=TGT_MAX),IF(J26="着手済","△","◎"),"✕"))))</f>
        <v/>
      </c>
      <c r="E26" s="15">
        <f>IF(P26="計画なし","－",IF(P26="策定済","✕",IF(N26="","？",IF(AND(N26&gt;=TGT_MIN,N26&lt;=TGT_MAX),IF(P26="着手済","△","◎"),"✕"))))</f>
        <v/>
      </c>
      <c r="F26" s="13" t="n"/>
      <c r="G26" s="13" t="inlineStr">
        <is>
          <t>不明</t>
        </is>
      </c>
      <c r="H26" s="15" t="n"/>
      <c r="I26" s="15" t="inlineStr">
        <is>
          <t>不明</t>
        </is>
      </c>
      <c r="J26" s="15" t="inlineStr">
        <is>
          <t>計画なし</t>
        </is>
      </c>
      <c r="K26" s="13" t="n"/>
      <c r="L26" s="13" t="n"/>
      <c r="M26" s="13" t="inlineStr">
        <is>
          <t>不明</t>
        </is>
      </c>
      <c r="N26" s="15" t="n"/>
      <c r="O26" s="15" t="inlineStr">
        <is>
          <t>不明</t>
        </is>
      </c>
      <c r="P26" s="15" t="inlineStr">
        <is>
          <t>計画なし</t>
        </is>
      </c>
      <c r="Q26" s="13" t="n"/>
      <c r="R26" s="13" t="inlineStr">
        <is>
          <t>交通：町独自計画は確認できず（総合戦略で公共交通の充実が課題）。群馬県地域公共交通計画（群馬県交通まちづくり戦略の見直し、R5〜R9、県全域を4広域圏で記載） https://www.pref.gunma.jp/page/140624.html が県全域をカバー。県はR8.9.29に4広域圏別の計画改定業務プロポーザルを公告（履行期限R9.3.12） https://www.pref.gunma.jp/site/nyuusatsu/list135-773.html 。環境：環境基本計画は確認できず。</t>
        </is>
      </c>
      <c r="S26" s="20" t="inlineStr">
        <is>
          <t>環境のみ調査</t>
        </is>
      </c>
      <c r="T26" s="13" t="n"/>
    </row>
    <row r="27" ht="121" customHeight="1">
      <c r="A27" s="13" t="n">
        <v>24</v>
      </c>
      <c r="B27" s="13" t="inlineStr">
        <is>
          <t>高山村</t>
        </is>
      </c>
      <c r="C27" s="14">
        <f>IF(OR(D27="◎",E27="◎"),"◎ 営業",IF(OR(D27="△",E27="△"),"△ 着手済・要確認",IF(OR(D27="？",E27="？"),"？ 期間要確認","✕ 対象外")))</f>
        <v/>
      </c>
      <c r="D27" s="15">
        <f>IF(J27="計画なし","－",IF(J27="策定済","✕",IF(H27="","？",IF(AND(H27&gt;=TGT_MIN,H27&lt;=TGT_MAX),IF(J27="着手済","△","◎"),"✕"))))</f>
        <v/>
      </c>
      <c r="E27" s="15">
        <f>IF(P27="計画なし","－",IF(P27="策定済","✕",IF(N27="","？",IF(AND(N27&gt;=TGT_MIN,N27&lt;=TGT_MAX),IF(P27="着手済","△","◎"),"✕"))))</f>
        <v/>
      </c>
      <c r="F27" s="13" t="n"/>
      <c r="G27" s="13" t="inlineStr">
        <is>
          <t>不明</t>
        </is>
      </c>
      <c r="H27" s="15" t="n"/>
      <c r="I27" s="15" t="inlineStr">
        <is>
          <t>不明</t>
        </is>
      </c>
      <c r="J27" s="15" t="inlineStr">
        <is>
          <t>計画なし</t>
        </is>
      </c>
      <c r="K27" s="13" t="n"/>
      <c r="L27" s="13" t="n"/>
      <c r="M27" s="13" t="inlineStr">
        <is>
          <t>不明</t>
        </is>
      </c>
      <c r="N27" s="15" t="n"/>
      <c r="O27" s="15" t="inlineStr">
        <is>
          <t>不明</t>
        </is>
      </c>
      <c r="P27" s="15" t="inlineStr">
        <is>
          <t>計画なし</t>
        </is>
      </c>
      <c r="Q27" s="13" t="n"/>
      <c r="R27" s="13" t="inlineStr">
        <is>
          <t>交通：村独自計画は確認できず（路線バスのデマンド化・有償運送の方針、第6次総合計画R7〜R16）。群馬県地域公共交通計画（群馬県交通まちづくり戦略の見直し、R5〜R9、県全域を4広域圏で記載） https://www.pref.gunma.jp/page/140624.html が県全域をカバー。県はR8.9.29に4広域圏別の計画改定業務プロポーザルを公告（履行期限R9.3.12） https://www.pref.gunma.jp/site/nyuusatsu/list135-773.html 。環境：環境基本計画は確認できず。</t>
        </is>
      </c>
      <c r="S27" s="20" t="inlineStr">
        <is>
          <t>環境のみ調査</t>
        </is>
      </c>
      <c r="T27" s="13" t="n"/>
    </row>
    <row r="28" ht="147" customHeight="1">
      <c r="A28" s="13" t="n">
        <v>25</v>
      </c>
      <c r="B28" s="13" t="inlineStr">
        <is>
          <t>東吾妻町</t>
        </is>
      </c>
      <c r="C28" s="14">
        <f>IF(OR(D28="◎",E28="◎"),"◎ 営業",IF(OR(D28="△",E28="△"),"△ 着手済・要確認",IF(OR(D28="？",E28="？"),"？ 期間要確認","✕ 対象外")))</f>
        <v/>
      </c>
      <c r="D28" s="15">
        <f>IF(J28="計画なし","－",IF(J28="策定済","✕",IF(H28="","？",IF(AND(H28&gt;=TGT_MIN,H28&lt;=TGT_MAX),IF(J28="着手済","△","◎"),"✕"))))</f>
        <v/>
      </c>
      <c r="E28" s="15">
        <f>IF(P28="計画なし","－",IF(P28="策定済","✕",IF(N28="","？",IF(AND(N28&gt;=TGT_MIN,N28&lt;=TGT_MAX),IF(P28="着手済","△","◎"),"✕"))))</f>
        <v/>
      </c>
      <c r="F28" s="13" t="inlineStr">
        <is>
          <t>東吾妻町地域公共交通計画</t>
        </is>
      </c>
      <c r="G28" s="13" t="inlineStr">
        <is>
          <t>R4〜R8</t>
        </is>
      </c>
      <c r="H28" s="15" t="n">
        <v>8</v>
      </c>
      <c r="I28" s="15" t="inlineStr">
        <is>
          <t>確認済</t>
        </is>
      </c>
      <c r="J28" s="15" t="inlineStr">
        <is>
          <t>着手済</t>
        </is>
      </c>
      <c r="K28" s="16" t="inlineStr">
        <is>
          <t>https://www.town.higashiagatsuma.gunma.jp/www/contents/1650246606240/index.html</t>
        </is>
      </c>
      <c r="L28" s="13" t="n"/>
      <c r="M28" s="13" t="inlineStr">
        <is>
          <t>不明</t>
        </is>
      </c>
      <c r="N28" s="15" t="n"/>
      <c r="O28" s="15" t="inlineStr">
        <is>
          <t>不明</t>
        </is>
      </c>
      <c r="P28" s="15" t="inlineStr">
        <is>
          <t>計画なし</t>
        </is>
      </c>
      <c r="Q28" s="13" t="n"/>
      <c r="R28" s="13" t="inlineStr">
        <is>
          <t>交通：2022〜2026年度でR8終期。2026.10.1付で「東吾妻町R9年度地域公共交通再編案」のパブコメを実施（町サイト新着、次期計画との関係は要確認）。群馬県地域公共交通計画（群馬県交通まちづくり戦略の見直し、R5〜R9、県全域を4広域圏で記載） https://www.pref.gunma.jp/page/140624.html が県全域をカバー。県はR8.9.29に4広域圏別の計画改定業務プロポーザルを公告（履行期限R9.3.12） https://www.pref.gunma.jp/site/nyuusatsu/list135-773.html 。環境：環境基本計画は確認できず（地球温暖化対策実行計画のみ）。</t>
        </is>
      </c>
      <c r="S28" s="17" t="inlineStr">
        <is>
          <t>調査済</t>
        </is>
      </c>
      <c r="T28" s="13" t="n"/>
    </row>
    <row r="29" ht="134" customHeight="1">
      <c r="A29" s="13" t="n">
        <v>26</v>
      </c>
      <c r="B29" s="13" t="inlineStr">
        <is>
          <t>片品村</t>
        </is>
      </c>
      <c r="C29" s="14">
        <f>IF(OR(D29="◎",E29="◎"),"◎ 営業",IF(OR(D29="△",E29="△"),"△ 着手済・要確認",IF(OR(D29="？",E29="？"),"？ 期間要確認","✕ 対象外")))</f>
        <v/>
      </c>
      <c r="D29" s="15">
        <f>IF(J29="計画なし","－",IF(J29="策定済","✕",IF(H29="","？",IF(AND(H29&gt;=TGT_MIN,H29&lt;=TGT_MAX),IF(J29="着手済","△","◎"),"✕"))))</f>
        <v/>
      </c>
      <c r="E29" s="15">
        <f>IF(P29="計画なし","－",IF(P29="策定済","✕",IF(N29="","？",IF(AND(N29&gt;=TGT_MIN,N29&lt;=TGT_MAX),IF(P29="着手済","△","◎"),"✕"))))</f>
        <v/>
      </c>
      <c r="F29" s="13" t="n"/>
      <c r="G29" s="13" t="inlineStr">
        <is>
          <t>不明</t>
        </is>
      </c>
      <c r="H29" s="15" t="n"/>
      <c r="I29" s="15" t="inlineStr">
        <is>
          <t>不明</t>
        </is>
      </c>
      <c r="J29" s="15" t="inlineStr">
        <is>
          <t>計画なし</t>
        </is>
      </c>
      <c r="K29" s="13" t="n"/>
      <c r="L29" s="13" t="n"/>
      <c r="M29" s="13" t="inlineStr">
        <is>
          <t>不明</t>
        </is>
      </c>
      <c r="N29" s="15" t="n"/>
      <c r="O29" s="15" t="inlineStr">
        <is>
          <t>不明</t>
        </is>
      </c>
      <c r="P29" s="15" t="inlineStr">
        <is>
          <t>計画なし</t>
        </is>
      </c>
      <c r="Q29" s="13" t="n"/>
      <c r="R29" s="13" t="inlineStr">
        <is>
          <t>交通：村独自計画は確認できず（路線バスのみ、過疎計画R8〜R12、尾瀬の交通対策）。群馬県地域公共交通計画（群馬県交通まちづくり戦略の見直し、R5〜R9、県全域を4広域圏で記載） https://www.pref.gunma.jp/page/140624.html が県全域をカバー。県はR8.9.29に4広域圏別の計画改定業務プロポーザルを公告（履行期限R9.3.12） https://www.pref.gunma.jp/site/nyuusatsu/list135-773.html 。環境：環境基本計画は確認できず（第5次総合計画R8〜R17内に環境保全）。</t>
        </is>
      </c>
      <c r="S29" s="20" t="inlineStr">
        <is>
          <t>環境のみ調査</t>
        </is>
      </c>
      <c r="T29" s="13" t="n"/>
    </row>
    <row r="30" ht="108" customHeight="1">
      <c r="A30" s="13" t="n">
        <v>27</v>
      </c>
      <c r="B30" s="13" t="inlineStr">
        <is>
          <t>川場村</t>
        </is>
      </c>
      <c r="C30" s="14">
        <f>IF(OR(D30="◎",E30="◎"),"◎ 営業",IF(OR(D30="△",E30="△"),"△ 着手済・要確認",IF(OR(D30="？",E30="？"),"？ 期間要確認","✕ 対象外")))</f>
        <v/>
      </c>
      <c r="D30" s="15">
        <f>IF(J30="計画なし","－",IF(J30="策定済","✕",IF(H30="","？",IF(AND(H30&gt;=TGT_MIN,H30&lt;=TGT_MAX),IF(J30="着手済","△","◎"),"✕"))))</f>
        <v/>
      </c>
      <c r="E30" s="15">
        <f>IF(P30="計画なし","－",IF(P30="策定済","✕",IF(N30="","？",IF(AND(N30&gt;=TGT_MIN,N30&lt;=TGT_MAX),IF(P30="着手済","△","◎"),"✕"))))</f>
        <v/>
      </c>
      <c r="F30" s="13" t="n"/>
      <c r="G30" s="13" t="inlineStr">
        <is>
          <t>不明</t>
        </is>
      </c>
      <c r="H30" s="15" t="n"/>
      <c r="I30" s="15" t="inlineStr">
        <is>
          <t>不明</t>
        </is>
      </c>
      <c r="J30" s="15" t="inlineStr">
        <is>
          <t>計画なし</t>
        </is>
      </c>
      <c r="K30" s="13" t="n"/>
      <c r="L30" s="13" t="n"/>
      <c r="M30" s="13" t="inlineStr">
        <is>
          <t>不明</t>
        </is>
      </c>
      <c r="N30" s="15" t="n"/>
      <c r="O30" s="15" t="inlineStr">
        <is>
          <t>不明</t>
        </is>
      </c>
      <c r="P30" s="15" t="inlineStr">
        <is>
          <t>計画なし</t>
        </is>
      </c>
      <c r="Q30" s="13" t="n"/>
      <c r="R30" s="13" t="inlineStr">
        <is>
          <t>交通：村独自計画は確認できず。群馬県地域公共交通計画（群馬県交通まちづくり戦略の見直し、R5〜R9、県全域を4広域圏で記載） https://www.pref.gunma.jp/page/140624.html が県全域をカバー。県はR8.9.29に4広域圏別の計画改定業務プロポーザルを公告（履行期限R9.3.12） https://www.pref.gunma.jp/site/nyuusatsu/list135-773.html 。環境：環境基本計画は確認できず。</t>
        </is>
      </c>
      <c r="S30" s="20" t="inlineStr">
        <is>
          <t>環境のみ調査</t>
        </is>
      </c>
      <c r="T30" s="13" t="n"/>
    </row>
    <row r="31" ht="108" customHeight="1">
      <c r="A31" s="13" t="n">
        <v>28</v>
      </c>
      <c r="B31" s="13" t="inlineStr">
        <is>
          <t>昭和村</t>
        </is>
      </c>
      <c r="C31" s="14">
        <f>IF(OR(D31="◎",E31="◎"),"◎ 営業",IF(OR(D31="△",E31="△"),"△ 着手済・要確認",IF(OR(D31="？",E31="？"),"？ 期間要確認","✕ 対象外")))</f>
        <v/>
      </c>
      <c r="D31" s="15">
        <f>IF(J31="計画なし","－",IF(J31="策定済","✕",IF(H31="","？",IF(AND(H31&gt;=TGT_MIN,H31&lt;=TGT_MAX),IF(J31="着手済","△","◎"),"✕"))))</f>
        <v/>
      </c>
      <c r="E31" s="15">
        <f>IF(P31="計画なし","－",IF(P31="策定済","✕",IF(N31="","？",IF(AND(N31&gt;=TGT_MIN,N31&lt;=TGT_MAX),IF(P31="着手済","△","◎"),"✕"))))</f>
        <v/>
      </c>
      <c r="F31" s="13" t="n"/>
      <c r="G31" s="13" t="inlineStr">
        <is>
          <t>不明</t>
        </is>
      </c>
      <c r="H31" s="15" t="n"/>
      <c r="I31" s="15" t="inlineStr">
        <is>
          <t>不明</t>
        </is>
      </c>
      <c r="J31" s="15" t="inlineStr">
        <is>
          <t>計画なし</t>
        </is>
      </c>
      <c r="K31" s="13" t="n"/>
      <c r="L31" s="13" t="n"/>
      <c r="M31" s="13" t="inlineStr">
        <is>
          <t>不明</t>
        </is>
      </c>
      <c r="N31" s="15" t="n"/>
      <c r="O31" s="15" t="inlineStr">
        <is>
          <t>不明</t>
        </is>
      </c>
      <c r="P31" s="15" t="inlineStr">
        <is>
          <t>計画なし</t>
        </is>
      </c>
      <c r="Q31" s="13" t="n"/>
      <c r="R31" s="13" t="inlineStr">
        <is>
          <t>交通：村独自計画は確認できず。群馬県地域公共交通計画（群馬県交通まちづくり戦略の見直し、R5〜R9、県全域を4広域圏で記載） https://www.pref.gunma.jp/page/140624.html が県全域をカバー。県はR8.9.29に4広域圏別の計画改定業務プロポーザルを公告（履行期限R9.3.12） https://www.pref.gunma.jp/site/nyuusatsu/list135-773.html 。環境：環境基本計画は確認できず。</t>
        </is>
      </c>
      <c r="S31" s="20" t="inlineStr">
        <is>
          <t>環境のみ調査</t>
        </is>
      </c>
      <c r="T31" s="13" t="n"/>
    </row>
    <row r="32" ht="173" customHeight="1">
      <c r="A32" s="13" t="n">
        <v>29</v>
      </c>
      <c r="B32" s="13" t="inlineStr">
        <is>
          <t>みなかみ町</t>
        </is>
      </c>
      <c r="C32" s="14">
        <f>IF(OR(D32="◎",E32="◎"),"◎ 営業",IF(OR(D32="△",E32="△"),"△ 着手済・要確認",IF(OR(D32="？",E32="？"),"？ 期間要確認","✕ 対象外")))</f>
        <v/>
      </c>
      <c r="D32" s="15">
        <f>IF(J32="計画なし","－",IF(J32="策定済","✕",IF(H32="","？",IF(AND(H32&gt;=TGT_MIN,H32&lt;=TGT_MAX),IF(J32="着手済","△","◎"),"✕"))))</f>
        <v/>
      </c>
      <c r="E32" s="15">
        <f>IF(P32="計画なし","－",IF(P32="策定済","✕",IF(N32="","？",IF(AND(N32&gt;=TGT_MIN,N32&lt;=TGT_MAX),IF(P32="着手済","△","◎"),"✕"))))</f>
        <v/>
      </c>
      <c r="F32" s="13" t="n"/>
      <c r="G32" s="13" t="inlineStr">
        <is>
          <t>不明</t>
        </is>
      </c>
      <c r="H32" s="15" t="n"/>
      <c r="I32" s="15" t="inlineStr">
        <is>
          <t>不明</t>
        </is>
      </c>
      <c r="J32" s="15" t="inlineStr">
        <is>
          <t>計画なし</t>
        </is>
      </c>
      <c r="K32" s="13" t="n"/>
      <c r="L32" s="13" t="n"/>
      <c r="M32" s="13" t="inlineStr">
        <is>
          <t>不明</t>
        </is>
      </c>
      <c r="N32" s="15" t="n"/>
      <c r="O32" s="15" t="inlineStr">
        <is>
          <t>不明</t>
        </is>
      </c>
      <c r="P32" s="15" t="inlineStr">
        <is>
          <t>計画なし</t>
        </is>
      </c>
      <c r="Q32" s="13" t="n"/>
      <c r="R32" s="13" t="inlineStr">
        <is>
          <t>交通：町独自計画は確認できず。国交省資料に「みなかみ町でデータを基に地域公共交通計画の策定を行う」との記載あり https://www.mlit.go.jp/sogoseisaku/transport/content/001891615.pdf （策定予定の可能性）。群馬県地域公共交通計画（群馬県交通まちづくり戦略の見直し、R5〜R9、県全域を4広域圏で記載） https://www.pref.gunma.jp/page/140624.html が県全域をカバー。県はR8.9.29に4広域圏別の計画改定業務プロポーザルを公告（履行期限R9.3.12） https://www.pref.gunma.jp/site/nyuusatsu/list135-773.html 。環境：環境基本計画は確認できず（SDGs未来都市計画あり）。</t>
        </is>
      </c>
      <c r="S32" s="20" t="inlineStr">
        <is>
          <t>環境のみ調査</t>
        </is>
      </c>
      <c r="T32" s="13" t="n"/>
    </row>
    <row r="33" ht="121" customHeight="1">
      <c r="A33" s="13" t="n">
        <v>30</v>
      </c>
      <c r="B33" s="13" t="inlineStr">
        <is>
          <t>玉村町</t>
        </is>
      </c>
      <c r="C33" s="14">
        <f>IF(OR(D33="◎",E33="◎"),"◎ 営業",IF(OR(D33="△",E33="△"),"△ 着手済・要確認",IF(OR(D33="？",E33="？"),"？ 期間要確認","✕ 対象外")))</f>
        <v/>
      </c>
      <c r="D33" s="15">
        <f>IF(J33="計画なし","－",IF(J33="策定済","✕",IF(H33="","？",IF(AND(H33&gt;=TGT_MIN,H33&lt;=TGT_MAX),IF(J33="着手済","△","◎"),"✕"))))</f>
        <v/>
      </c>
      <c r="E33" s="15">
        <f>IF(P33="計画なし","－",IF(P33="策定済","✕",IF(N33="","？",IF(AND(N33&gt;=TGT_MIN,N33&lt;=TGT_MAX),IF(P33="着手済","△","◎"),"✕"))))</f>
        <v/>
      </c>
      <c r="F33" s="13" t="n"/>
      <c r="G33" s="13" t="inlineStr">
        <is>
          <t>不明</t>
        </is>
      </c>
      <c r="H33" s="15" t="n"/>
      <c r="I33" s="15" t="inlineStr">
        <is>
          <t>不明</t>
        </is>
      </c>
      <c r="J33" s="15" t="inlineStr">
        <is>
          <t>計画なし</t>
        </is>
      </c>
      <c r="K33" s="13" t="n"/>
      <c r="L33" s="13" t="inlineStr">
        <is>
          <t>玉村町環境基本計画（2021-2030、後期計画R8.5公開）</t>
        </is>
      </c>
      <c r="M33" s="13" t="inlineStr">
        <is>
          <t>R3〜R12</t>
        </is>
      </c>
      <c r="N33" s="15" t="n">
        <v>12</v>
      </c>
      <c r="O33" s="15" t="inlineStr">
        <is>
          <t>確認済</t>
        </is>
      </c>
      <c r="P33" s="15" t="inlineStr">
        <is>
          <t>策定済</t>
        </is>
      </c>
      <c r="Q33" s="16" t="inlineStr">
        <is>
          <t>https://www.town.tamamura.lg.jp/docs/2026050600012</t>
        </is>
      </c>
      <c r="R33" s="13" t="inlineStr">
        <is>
          <t>交通：町独自の地域公共交通計画は確認できず。地域公共交通会議でR5年度に公共交通再編基本設計案 https://www.town.tamamura.lg.jp/docs/2023121400021/ 。群馬県地域公共交通計画（群馬県交通まちづくり戦略の見直し、R5〜R9、県全域を4広域圏で記載） https://www.pref.gunma.jp/page/140624.html が県全域をカバー。環境：R3〜R12、後期計画を2026.5.7公開（R7.10アンケート実施）。</t>
        </is>
      </c>
      <c r="S33" s="20" t="inlineStr">
        <is>
          <t>環境のみ調査</t>
        </is>
      </c>
      <c r="T33" s="13" t="n"/>
    </row>
    <row r="34" ht="121" customHeight="1">
      <c r="A34" s="13" t="n">
        <v>31</v>
      </c>
      <c r="B34" s="13" t="inlineStr">
        <is>
          <t>板倉町</t>
        </is>
      </c>
      <c r="C34" s="14">
        <f>IF(OR(D34="◎",E34="◎"),"◎ 営業",IF(OR(D34="△",E34="△"),"△ 着手済・要確認",IF(OR(D34="？",E34="？"),"？ 期間要確認","✕ 対象外")))</f>
        <v/>
      </c>
      <c r="D34" s="15">
        <f>IF(J34="計画なし","－",IF(J34="策定済","✕",IF(H34="","？",IF(AND(H34&gt;=TGT_MIN,H34&lt;=TGT_MAX),IF(J34="着手済","△","◎"),"✕"))))</f>
        <v/>
      </c>
      <c r="E34" s="15">
        <f>IF(P34="計画なし","－",IF(P34="策定済","✕",IF(N34="","？",IF(AND(N34&gt;=TGT_MIN,N34&lt;=TGT_MAX),IF(P34="着手済","△","◎"),"✕"))))</f>
        <v/>
      </c>
      <c r="F34" s="13" t="inlineStr">
        <is>
          <t>第2次館林都市圏地域公共交通計画（1市4町共同）</t>
        </is>
      </c>
      <c r="G34" s="13" t="inlineStr">
        <is>
          <t>R8〜R12</t>
        </is>
      </c>
      <c r="H34" s="18" t="n">
        <v>12</v>
      </c>
      <c r="I34" s="15" t="inlineStr">
        <is>
          <t>推定</t>
        </is>
      </c>
      <c r="J34" s="15" t="inlineStr">
        <is>
          <t>策定済</t>
        </is>
      </c>
      <c r="K34" s="16" t="inlineStr">
        <is>
          <t>https://www.city.tatebayashi.gunma.jp/s015/shisei/040/020tatebayashitoshikenchiikikoukyoukoutukeikaku/2ndtatebayashitoshikentiikikoukyoukoutukeikaku.pdf</t>
        </is>
      </c>
      <c r="L34" s="13" t="n"/>
      <c r="M34" s="13" t="inlineStr">
        <is>
          <t>不明</t>
        </is>
      </c>
      <c r="N34" s="15" t="n"/>
      <c r="O34" s="15" t="inlineStr">
        <is>
          <t>不明</t>
        </is>
      </c>
      <c r="P34" s="15" t="inlineStr">
        <is>
          <t>計画なし</t>
        </is>
      </c>
      <c r="Q34" s="13" t="n"/>
      <c r="R34" s="13" t="inlineStr">
        <is>
          <t>交通：第2次館林都市圏地域公共交通計画（館林市・板倉町・明和町・千代田町・邑楽町の1市4町共同）。前計画R3〜R7の後継、パブコメR7.12.22〜R8.1.16、目標年次R12（期間R8〜R12は推定）。環境：環境基本計画は町の計画一覧で確認できず https://www.town.itakura.gunma.jp/d000050/d000060/d000010/index.html 。</t>
        </is>
      </c>
      <c r="S34" s="17" t="inlineStr">
        <is>
          <t>調査済</t>
        </is>
      </c>
      <c r="T34" s="13" t="n"/>
    </row>
    <row r="35" ht="66" customHeight="1">
      <c r="A35" s="13" t="n">
        <v>32</v>
      </c>
      <c r="B35" s="13" t="inlineStr">
        <is>
          <t>明和町</t>
        </is>
      </c>
      <c r="C35" s="14">
        <f>IF(OR(D35="◎",E35="◎"),"◎ 営業",IF(OR(D35="△",E35="△"),"△ 着手済・要確認",IF(OR(D35="？",E35="？"),"？ 期間要確認","✕ 対象外")))</f>
        <v/>
      </c>
      <c r="D35" s="15">
        <f>IF(J35="計画なし","－",IF(J35="策定済","✕",IF(H35="","？",IF(AND(H35&gt;=TGT_MIN,H35&lt;=TGT_MAX),IF(J35="着手済","△","◎"),"✕"))))</f>
        <v/>
      </c>
      <c r="E35" s="15">
        <f>IF(P35="計画なし","－",IF(P35="策定済","✕",IF(N35="","？",IF(AND(N35&gt;=TGT_MIN,N35&lt;=TGT_MAX),IF(P35="着手済","△","◎"),"✕"))))</f>
        <v/>
      </c>
      <c r="F35" s="13" t="inlineStr">
        <is>
          <t>第2次館林都市圏地域公共交通計画（1市4町共同）</t>
        </is>
      </c>
      <c r="G35" s="13" t="inlineStr">
        <is>
          <t>R8〜R12</t>
        </is>
      </c>
      <c r="H35" s="18" t="n">
        <v>12</v>
      </c>
      <c r="I35" s="15" t="inlineStr">
        <is>
          <t>推定</t>
        </is>
      </c>
      <c r="J35" s="15" t="inlineStr">
        <is>
          <t>策定済</t>
        </is>
      </c>
      <c r="K35" s="16" t="inlineStr">
        <is>
          <t>https://www.town.meiwa.gunma.jp/material/files/group/2/2ndkeikaku.pdf</t>
        </is>
      </c>
      <c r="L35" s="13" t="n"/>
      <c r="M35" s="13" t="inlineStr">
        <is>
          <t>不明</t>
        </is>
      </c>
      <c r="N35" s="15" t="n"/>
      <c r="O35" s="15" t="inlineStr">
        <is>
          <t>不明</t>
        </is>
      </c>
      <c r="P35" s="15" t="inlineStr">
        <is>
          <t>計画なし</t>
        </is>
      </c>
      <c r="Q35" s="13" t="n"/>
      <c r="R35" s="13" t="inlineStr">
        <is>
          <t>交通：第2次館林都市圏地域公共交通計画（館林市・板倉町・明和町・千代田町・邑楽町の1市4町共同）。前計画R3〜R7の後継、パブコメR7.12.22〜R8.1.16、目標年次R12（期間R8〜R12は推定）。環境：環境基本計画は確認できず。</t>
        </is>
      </c>
      <c r="S35" s="17" t="inlineStr">
        <is>
          <t>調査済</t>
        </is>
      </c>
      <c r="T35" s="13" t="n"/>
    </row>
    <row r="36" ht="121" customHeight="1">
      <c r="A36" s="13" t="n">
        <v>33</v>
      </c>
      <c r="B36" s="13" t="inlineStr">
        <is>
          <t>千代田町</t>
        </is>
      </c>
      <c r="C36" s="14">
        <f>IF(OR(D36="◎",E36="◎"),"◎ 営業",IF(OR(D36="△",E36="△"),"△ 着手済・要確認",IF(OR(D36="？",E36="？"),"？ 期間要確認","✕ 対象外")))</f>
        <v/>
      </c>
      <c r="D36" s="15">
        <f>IF(J36="計画なし","－",IF(J36="策定済","✕",IF(H36="","？",IF(AND(H36&gt;=TGT_MIN,H36&lt;=TGT_MAX),IF(J36="着手済","△","◎"),"✕"))))</f>
        <v/>
      </c>
      <c r="E36" s="15">
        <f>IF(P36="計画なし","－",IF(P36="策定済","✕",IF(N36="","？",IF(AND(N36&gt;=TGT_MIN,N36&lt;=TGT_MAX),IF(P36="着手済","△","◎"),"✕"))))</f>
        <v/>
      </c>
      <c r="F36" s="13" t="inlineStr">
        <is>
          <t>第2次館林都市圏地域公共交通計画（1市4町共同）</t>
        </is>
      </c>
      <c r="G36" s="13" t="inlineStr">
        <is>
          <t>R8〜R12</t>
        </is>
      </c>
      <c r="H36" s="18" t="n">
        <v>12</v>
      </c>
      <c r="I36" s="15" t="inlineStr">
        <is>
          <t>推定</t>
        </is>
      </c>
      <c r="J36" s="15" t="inlineStr">
        <is>
          <t>策定済</t>
        </is>
      </c>
      <c r="K36" s="16" t="inlineStr">
        <is>
          <t>https://www.city.tatebayashi.gunma.jp/s015/shisei/040/020tatebayashitoshikenchiikikoukyoukoutukeikaku/2ndtatebayashitoshikentiikikoukyoukoutukeikaku.pdf</t>
        </is>
      </c>
      <c r="L36" s="13" t="n"/>
      <c r="M36" s="13" t="inlineStr">
        <is>
          <t>不明</t>
        </is>
      </c>
      <c r="N36" s="15" t="n"/>
      <c r="O36" s="15" t="inlineStr">
        <is>
          <t>不明</t>
        </is>
      </c>
      <c r="P36" s="15" t="inlineStr">
        <is>
          <t>計画なし</t>
        </is>
      </c>
      <c r="Q36" s="13" t="n"/>
      <c r="R36" s="13" t="inlineStr">
        <is>
          <t>交通：第2次館林都市圏地域公共交通計画（館林市・板倉町・明和町・千代田町・邑楽町の1市4町共同）。前計画R3〜R7の後継、パブコメR7.12.22〜R8.1.16、目標年次R12（期間R8〜R12は推定）。大泉町と共同の地域公共交通会議も設置。環境：環境基本計画は確認できず（地球温暖化防止実行計画R3〜R12、ゼロカーボンシティ表明）。</t>
        </is>
      </c>
      <c r="S36" s="17" t="inlineStr">
        <is>
          <t>調査済</t>
        </is>
      </c>
      <c r="T36" s="13" t="n"/>
    </row>
    <row r="37" ht="173" customHeight="1">
      <c r="A37" s="13" t="n">
        <v>34</v>
      </c>
      <c r="B37" s="13" t="inlineStr">
        <is>
          <t>大泉町</t>
        </is>
      </c>
      <c r="C37" s="14">
        <f>IF(OR(D37="◎",E37="◎"),"◎ 営業",IF(OR(D37="△",E37="△"),"△ 着手済・要確認",IF(OR(D37="？",E37="？"),"？ 期間要確認","✕ 対象外")))</f>
        <v/>
      </c>
      <c r="D37" s="15">
        <f>IF(J37="計画なし","－",IF(J37="策定済","✕",IF(H37="","？",IF(AND(H37&gt;=TGT_MIN,H37&lt;=TGT_MAX),IF(J37="着手済","△","◎"),"✕"))))</f>
        <v/>
      </c>
      <c r="E37" s="15">
        <f>IF(P37="計画なし","－",IF(P37="策定済","✕",IF(N37="","？",IF(AND(N37&gt;=TGT_MIN,N37&lt;=TGT_MAX),IF(P37="着手済","△","◎"),"✕"))))</f>
        <v/>
      </c>
      <c r="F37" s="13" t="inlineStr">
        <is>
          <t>大泉町地域公共交通計画（策定中）</t>
        </is>
      </c>
      <c r="G37" s="13" t="inlineStr">
        <is>
          <t>不明</t>
        </is>
      </c>
      <c r="H37" s="15" t="n"/>
      <c r="I37" s="15" t="inlineStr">
        <is>
          <t>不明</t>
        </is>
      </c>
      <c r="J37" s="15" t="inlineStr">
        <is>
          <t>着手済</t>
        </is>
      </c>
      <c r="K37" s="13" t="n"/>
      <c r="L37" s="13" t="inlineStr">
        <is>
          <t>大泉町環境基本計画</t>
        </is>
      </c>
      <c r="M37" s="13" t="inlineStr">
        <is>
          <t>R6〜R12</t>
        </is>
      </c>
      <c r="N37" s="15" t="n">
        <v>12</v>
      </c>
      <c r="O37" s="15" t="inlineStr">
        <is>
          <t>確認済</t>
        </is>
      </c>
      <c r="P37" s="15" t="inlineStr">
        <is>
          <t>未確認</t>
        </is>
      </c>
      <c r="Q37" s="16" t="inlineStr">
        <is>
          <t>https://www.town.oizumi.gunma.jp/s024/gyosei/010/010/050kankyokihonkeikaku/20240325132109.html</t>
        </is>
      </c>
      <c r="R37" s="13" t="inlineStr">
        <is>
          <t>交通：現行計画は確認できず。町サイトに「大泉町地域公共交通計画策定業務プロポーザルの再実施について」掲載（4月3日付、年は未確認） https://www.town.oizumi.gunma.jp/li/gyosei/120/020/ 。大泉町・千代田町地域公共交通会議で広域バスあおぞら・デマンド「ほほえみ」運営。群馬県地域公共交通計画（群馬県交通まちづくり戦略の見直し、R5〜R9、県全域を4広域圏で記載） https://www.pref.gunma.jp/page/140624.html が県全域をカバー。県はR8.9.29に4広域圏別の計画改定業務プロポーザルを公告（履行期限R9.3.12） https://www.pref.gunma.jp/site/nyuusatsu/list135-773.html 。環境：R6〜R12。</t>
        </is>
      </c>
      <c r="S37" s="17" t="inlineStr">
        <is>
          <t>調査済</t>
        </is>
      </c>
      <c r="T37" s="13" t="n"/>
    </row>
    <row r="38" ht="121" customHeight="1">
      <c r="A38" s="13" t="n">
        <v>35</v>
      </c>
      <c r="B38" s="13" t="inlineStr">
        <is>
          <t>邑楽町</t>
        </is>
      </c>
      <c r="C38" s="14">
        <f>IF(OR(D38="◎",E38="◎"),"◎ 営業",IF(OR(D38="△",E38="△"),"△ 着手済・要確認",IF(OR(D38="？",E38="？"),"？ 期間要確認","✕ 対象外")))</f>
        <v/>
      </c>
      <c r="D38" s="15">
        <f>IF(J38="計画なし","－",IF(J38="策定済","✕",IF(H38="","？",IF(AND(H38&gt;=TGT_MIN,H38&lt;=TGT_MAX),IF(J38="着手済","△","◎"),"✕"))))</f>
        <v/>
      </c>
      <c r="E38" s="15">
        <f>IF(P38="計画なし","－",IF(P38="策定済","✕",IF(N38="","？",IF(AND(N38&gt;=TGT_MIN,N38&lt;=TGT_MAX),IF(P38="着手済","△","◎"),"✕"))))</f>
        <v/>
      </c>
      <c r="F38" s="13" t="inlineStr">
        <is>
          <t>第2次館林都市圏地域公共交通計画（1市4町共同）</t>
        </is>
      </c>
      <c r="G38" s="13" t="inlineStr">
        <is>
          <t>R8〜R12</t>
        </is>
      </c>
      <c r="H38" s="18" t="n">
        <v>12</v>
      </c>
      <c r="I38" s="15" t="inlineStr">
        <is>
          <t>推定</t>
        </is>
      </c>
      <c r="J38" s="15" t="inlineStr">
        <is>
          <t>策定済</t>
        </is>
      </c>
      <c r="K38" s="16" t="inlineStr">
        <is>
          <t>https://www.city.tatebayashi.gunma.jp/s015/shisei/040/020tatebayashitoshikenchiikikoukyoukoutukeikaku/2ndtatebayashitoshikentiikikoukyoukoutukeikaku.pdf</t>
        </is>
      </c>
      <c r="L38" s="13" t="inlineStr">
        <is>
          <t>邑楽町環境基本計画</t>
        </is>
      </c>
      <c r="M38" s="13" t="inlineStr">
        <is>
          <t>R7〜R16</t>
        </is>
      </c>
      <c r="N38" s="15" t="n">
        <v>16</v>
      </c>
      <c r="O38" s="15" t="inlineStr">
        <is>
          <t>確認済</t>
        </is>
      </c>
      <c r="P38" s="15" t="inlineStr">
        <is>
          <t>策定済</t>
        </is>
      </c>
      <c r="Q38" s="16" t="inlineStr">
        <is>
          <t>https://www.town.ora.gunma.jp/s017/020/100/700/env-basicplan.pdf</t>
        </is>
      </c>
      <c r="R38" s="13" t="inlineStr">
        <is>
          <t>交通：第2次館林都市圏地域公共交通計画（館林市・板倉町・明和町・千代田町・邑楽町の1市4町共同）。前計画R3〜R7の後継、パブコメR7.12.22〜R8.1.16、目標年次R12（期間R8〜R12は推定）。環境：R7.3策定、R7〜R16（期間は素案で確認）。</t>
        </is>
      </c>
      <c r="S38" s="17" t="inlineStr">
        <is>
          <t>調査済</t>
        </is>
      </c>
      <c r="T38" s="13" t="n"/>
    </row>
  </sheetData>
  <autoFilter ref="A3:T38"/>
  <conditionalFormatting sqref="A4:T38">
    <cfRule type="expression" priority="5" dxfId="0">
      <formula>LEFT($C4,1)="◎"</formula>
    </cfRule>
    <cfRule type="expression" priority="6" dxfId="1">
      <formula>LEFT($C4,1)="△"</formula>
    </cfRule>
    <cfRule type="expression" priority="7" dxfId="2">
      <formula>LEFT($C4,1)="？"</formula>
    </cfRule>
    <cfRule type="expression" priority="8" dxfId="3">
      <formula>LEFT($C4,1)="✕"</formula>
    </cfRule>
  </conditionalFormatting>
  <conditionalFormatting sqref="H4:H38">
    <cfRule type="expression" priority="1" dxfId="4" stopIfTrue="1">
      <formula>AND(ISNUMBER(H4),H4&gt;=TGT_MIN,H4&lt;=TGT_MAX)</formula>
    </cfRule>
    <cfRule type="expression" priority="2" dxfId="5">
      <formula>AND(ISNUMBER(H4),H4=TGT_MAX+1)</formula>
    </cfRule>
  </conditionalFormatting>
  <conditionalFormatting sqref="N4:N38">
    <cfRule type="expression" priority="3" dxfId="4" stopIfTrue="1">
      <formula>AND(ISNUMBER(N4),N4&gt;=TGT_MIN,N4&lt;=TGT_MAX)</formula>
    </cfRule>
    <cfRule type="expression" priority="4" dxfId="5">
      <formula>AND(ISNUMBER(N4),N4=TGT_MAX+1)</formula>
    </cfRule>
  </conditionalFormatting>
  <dataValidations count="1">
    <dataValidation sqref="J4:J38 P4:P38" showDropDown="0" showInputMessage="0" showErrorMessage="0" allowBlank="1" type="list">
      <formula1>"未確認,着手済,策定済,計画なし"</formula1>
    </dataValidation>
  </dataValidations>
  <hyperlinks>
    <hyperlink xmlns:r="http://schemas.openxmlformats.org/officeDocument/2006/relationships" ref="K4" r:id="rId1"/>
    <hyperlink xmlns:r="http://schemas.openxmlformats.org/officeDocument/2006/relationships" ref="Q4" r:id="rId2"/>
    <hyperlink xmlns:r="http://schemas.openxmlformats.org/officeDocument/2006/relationships" ref="Q5" r:id="rId3"/>
    <hyperlink xmlns:r="http://schemas.openxmlformats.org/officeDocument/2006/relationships" ref="K6" r:id="rId4"/>
    <hyperlink xmlns:r="http://schemas.openxmlformats.org/officeDocument/2006/relationships" ref="Q6" r:id="rId5"/>
    <hyperlink xmlns:r="http://schemas.openxmlformats.org/officeDocument/2006/relationships" ref="Q7" r:id="rId6"/>
    <hyperlink xmlns:r="http://schemas.openxmlformats.org/officeDocument/2006/relationships" ref="K8" r:id="rId7"/>
    <hyperlink xmlns:r="http://schemas.openxmlformats.org/officeDocument/2006/relationships" ref="Q8" r:id="rId8"/>
    <hyperlink xmlns:r="http://schemas.openxmlformats.org/officeDocument/2006/relationships" ref="K9" r:id="rId9"/>
    <hyperlink xmlns:r="http://schemas.openxmlformats.org/officeDocument/2006/relationships" ref="Q9" r:id="rId10"/>
    <hyperlink xmlns:r="http://schemas.openxmlformats.org/officeDocument/2006/relationships" ref="K10" r:id="rId11"/>
    <hyperlink xmlns:r="http://schemas.openxmlformats.org/officeDocument/2006/relationships" ref="Q10" r:id="rId12"/>
    <hyperlink xmlns:r="http://schemas.openxmlformats.org/officeDocument/2006/relationships" ref="K11" r:id="rId13"/>
    <hyperlink xmlns:r="http://schemas.openxmlformats.org/officeDocument/2006/relationships" ref="Q11" r:id="rId14"/>
    <hyperlink xmlns:r="http://schemas.openxmlformats.org/officeDocument/2006/relationships" ref="Q12" r:id="rId15"/>
    <hyperlink xmlns:r="http://schemas.openxmlformats.org/officeDocument/2006/relationships" ref="K13" r:id="rId16"/>
    <hyperlink xmlns:r="http://schemas.openxmlformats.org/officeDocument/2006/relationships" ref="Q13" r:id="rId17"/>
    <hyperlink xmlns:r="http://schemas.openxmlformats.org/officeDocument/2006/relationships" ref="K14" r:id="rId18"/>
    <hyperlink xmlns:r="http://schemas.openxmlformats.org/officeDocument/2006/relationships" ref="Q14" r:id="rId19"/>
    <hyperlink xmlns:r="http://schemas.openxmlformats.org/officeDocument/2006/relationships" ref="K15" r:id="rId20"/>
    <hyperlink xmlns:r="http://schemas.openxmlformats.org/officeDocument/2006/relationships" ref="Q15" r:id="rId21"/>
    <hyperlink xmlns:r="http://schemas.openxmlformats.org/officeDocument/2006/relationships" ref="Q20" r:id="rId22"/>
    <hyperlink xmlns:r="http://schemas.openxmlformats.org/officeDocument/2006/relationships" ref="K22" r:id="rId23"/>
    <hyperlink xmlns:r="http://schemas.openxmlformats.org/officeDocument/2006/relationships" ref="K23" r:id="rId24"/>
    <hyperlink xmlns:r="http://schemas.openxmlformats.org/officeDocument/2006/relationships" ref="Q23" r:id="rId25"/>
    <hyperlink xmlns:r="http://schemas.openxmlformats.org/officeDocument/2006/relationships" ref="K24" r:id="rId26"/>
    <hyperlink xmlns:r="http://schemas.openxmlformats.org/officeDocument/2006/relationships" ref="K28" r:id="rId27"/>
    <hyperlink xmlns:r="http://schemas.openxmlformats.org/officeDocument/2006/relationships" ref="Q33" r:id="rId28"/>
    <hyperlink xmlns:r="http://schemas.openxmlformats.org/officeDocument/2006/relationships" ref="K34" r:id="rId29"/>
    <hyperlink xmlns:r="http://schemas.openxmlformats.org/officeDocument/2006/relationships" ref="K35" r:id="rId30"/>
    <hyperlink xmlns:r="http://schemas.openxmlformats.org/officeDocument/2006/relationships" ref="K36" r:id="rId31"/>
    <hyperlink xmlns:r="http://schemas.openxmlformats.org/officeDocument/2006/relationships" ref="Q37" r:id="rId32"/>
    <hyperlink xmlns:r="http://schemas.openxmlformats.org/officeDocument/2006/relationships" ref="K38" r:id="rId33"/>
    <hyperlink xmlns:r="http://schemas.openxmlformats.org/officeDocument/2006/relationships" ref="Q38" r:id="rId34"/>
  </hyperlinks>
  <pageMargins left="0.75" right="0.75" top="1" bottom="1" header="0.5" footer="0.5"/>
  <drawing xmlns:r="http://schemas.openxmlformats.org/officeDocument/2006/relationships" r:id="rId35"/>
</worksheet>
</file>

<file path=xl/worksheets/sheet11.xml><?xml version="1.0" encoding="utf-8"?>
<worksheet xmlns="http://schemas.openxmlformats.org/spreadsheetml/2006/main">
  <sheetPr>
    <outlinePr summaryBelow="1" summaryRight="1"/>
    <pageSetUpPr/>
  </sheetPr>
  <dimension ref="A1:V29"/>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16" customWidth="1" min="3" max="3"/>
    <col width="7" customWidth="1" min="4" max="4"/>
    <col width="7" customWidth="1" min="5" max="5"/>
    <col width="30" customWidth="1" min="6" max="6"/>
    <col width="15" customWidth="1" min="7" max="7"/>
    <col width="9" customWidth="1" min="8" max="8"/>
    <col width="8" customWidth="1" min="9" max="9"/>
    <col width="9" customWidth="1" min="10" max="10"/>
    <col width="34" customWidth="1" min="11" max="11"/>
    <col width="30" customWidth="1" min="12" max="12"/>
    <col width="15" customWidth="1" min="13" max="13"/>
    <col width="9" customWidth="1" min="14" max="14"/>
    <col width="8" customWidth="1" min="15" max="15"/>
    <col width="9" customWidth="1" min="16" max="16"/>
    <col width="34" customWidth="1" min="17" max="17"/>
    <col width="55" customWidth="1" min="18" max="18"/>
    <col width="14" customWidth="1" min="19" max="19"/>
    <col width="24" customWidth="1" min="20" max="20"/>
    <col width="10" customWidth="1" min="21" max="21"/>
    <col width="13" customWidth="1" min="22" max="22"/>
  </cols>
  <sheetData>
    <row r="1">
      <c r="A1" s="1" t="inlineStr">
        <is>
          <t>宮崎県　地域公共交通計画・環境基本計画の終期一覧（2026年9月30日時点の調査）</t>
        </is>
      </c>
    </row>
    <row r="2">
      <c r="A2" s="10">
        <f>"営業判定の対象：終期 R"&amp;TGT_MIN&amp;"〜R"&amp;TGT_MAX&amp;"年度 →◎（着手済は△、期間不明は？）。終期セルの色：緑＝対象年度／橙＝その翌年度（次の候補）。対象年度は「集計・設定」シートのC4・C5のプルダウンで切替。"</f>
        <v/>
      </c>
    </row>
    <row r="3" ht="32" customHeight="1">
      <c r="A3" s="11" t="inlineStr">
        <is>
          <t>No</t>
        </is>
      </c>
      <c r="B3" s="11" t="inlineStr">
        <is>
          <t>市町村</t>
        </is>
      </c>
      <c r="C3" s="11" t="inlineStr">
        <is>
          <t>営業判定</t>
        </is>
      </c>
      <c r="D3" s="11" t="inlineStr">
        <is>
          <t>交通判定</t>
        </is>
      </c>
      <c r="E3" s="11" t="inlineStr">
        <is>
          <t>環境判定</t>
        </is>
      </c>
      <c r="F3" s="11" t="inlineStr">
        <is>
          <t>地域公共交通計画</t>
        </is>
      </c>
      <c r="G3" s="11" t="inlineStr">
        <is>
          <t>交通 計画期間</t>
        </is>
      </c>
      <c r="H3" s="11" t="inlineStr">
        <is>
          <t>交通 終期(令和年度)</t>
        </is>
      </c>
      <c r="I3" s="11" t="inlineStr">
        <is>
          <t>交通 確度</t>
        </is>
      </c>
      <c r="J3" s="11" t="inlineStr">
        <is>
          <t>交通 改定状況</t>
        </is>
      </c>
      <c r="K3" s="11" t="inlineStr">
        <is>
          <t>交通 計画リンク（エビデンス）</t>
        </is>
      </c>
      <c r="L3" s="11" t="inlineStr">
        <is>
          <t>環境基本計画</t>
        </is>
      </c>
      <c r="M3" s="11" t="inlineStr">
        <is>
          <t>環境 計画期間</t>
        </is>
      </c>
      <c r="N3" s="11" t="inlineStr">
        <is>
          <t>環境 終期(令和年度)</t>
        </is>
      </c>
      <c r="O3" s="11" t="inlineStr">
        <is>
          <t>環境 確度</t>
        </is>
      </c>
      <c r="P3" s="11" t="inlineStr">
        <is>
          <t>環境 改定状況</t>
        </is>
      </c>
      <c r="Q3" s="11" t="inlineStr">
        <is>
          <t>環境 計画リンク（エビデンス）</t>
        </is>
      </c>
      <c r="R3" s="11" t="inlineStr">
        <is>
          <t>注釈（改定作業の状況など）</t>
        </is>
      </c>
      <c r="S3" s="11" t="inlineStr">
        <is>
          <t>調査状況</t>
        </is>
      </c>
      <c r="T3" s="11" t="inlineStr">
        <is>
          <t>国交省一覧(R8.5末)</t>
        </is>
      </c>
      <c r="U3" s="11" t="inlineStr">
        <is>
          <t>営業メモ</t>
        </is>
      </c>
      <c r="V3" s="12" t="inlineStr">
        <is>
          <t>位置図</t>
        </is>
      </c>
    </row>
    <row r="4" ht="409" customHeight="1">
      <c r="A4" s="13" t="n">
        <v>1</v>
      </c>
      <c r="B4" s="13" t="inlineStr">
        <is>
          <t>宮崎市</t>
        </is>
      </c>
      <c r="C4" s="14">
        <f>IF(OR(D4="◎",E4="◎"),"◎ 営業",IF(OR(D4="△",E4="△"),"△ 着手済・要確認",IF(OR(D4="？",E4="？"),"？ 期間要確認","✕ 対象外")))</f>
        <v/>
      </c>
      <c r="D4" s="15">
        <f>IF(J4="計画なし","－",IF(J4="策定済","✕",IF(H4="","？",IF(AND(H4&gt;=TGT_MIN,H4&lt;=TGT_MAX),IF(J4="着手済","△","◎"),"✕"))))</f>
        <v/>
      </c>
      <c r="E4" s="15">
        <f>IF(P4="計画なし","－",IF(P4="策定済","✕",IF(N4="","？",IF(AND(N4&gt;=TGT_MIN,N4&lt;=TGT_MAX),IF(P4="着手済","△","◎"),"✕"))))</f>
        <v/>
      </c>
      <c r="F4" s="13" t="inlineStr">
        <is>
          <t>宮崎市地域公共交通網形成計画（R2.3策定、期間延長中）※後継の宮崎市地域公共交通計画は策定中</t>
        </is>
      </c>
      <c r="G4" s="13" t="inlineStr">
        <is>
          <t>R2〜R8（当初R2〜R6、R8.2再延長でR9.2まで）</t>
        </is>
      </c>
      <c r="H4" s="15" t="n">
        <v>8</v>
      </c>
      <c r="I4" s="15" t="inlineStr">
        <is>
          <t>確認済</t>
        </is>
      </c>
      <c r="J4" s="15" t="inlineStr">
        <is>
          <t>着手済</t>
        </is>
      </c>
      <c r="K4" s="16" t="inlineStr">
        <is>
          <t>https://www.city.miyazaki.miyazaki.jp/city/policy/transportation/223591.html</t>
        </is>
      </c>
      <c r="L4" s="13" t="inlineStr">
        <is>
          <t>第四次宮崎市環境基本計画</t>
        </is>
      </c>
      <c r="M4" s="13" t="inlineStr">
        <is>
          <t>R7〜R16</t>
        </is>
      </c>
      <c r="N4" s="15" t="n">
        <v>16</v>
      </c>
      <c r="O4" s="15" t="inlineStr">
        <is>
          <t>確認済</t>
        </is>
      </c>
      <c r="P4" s="15" t="inlineStr">
        <is>
          <t>策定済</t>
        </is>
      </c>
      <c r="Q4" s="16" t="inlineStr">
        <is>
          <t>https://www.city.miyazaki.miyazaki.jp/fs/8/3/8/2/2/9/_/838229.pdf</t>
        </is>
      </c>
      <c r="R4" s="13" t="inlineStr">
        <is>
          <t>交通：網形成計画（R2〜R6の5年）を延長、R6.8地域公共交通会議で新計画（宮崎市地域公共交通計画）策定方針を承認。R8.2.6の令和7年度第2回宮崎市地域公共交通会議で議題『「宮崎市地域公共交通計画」策定スケジュールの見直し及び現計画期間の再延長について』（資料 https://www.city.miyazaki.miyazaki.jp/fs/8/7/2/3/1/6/_/__2___________________.pdf ）→次期計画策定作業中だが遅延。網形成計画ページに『計画期間を再延長しました（令和8年2月変更）』、期間R2〜R8（令和9年2月まで）。市は地域公共交通計画（マスタープラン）と利便増進実施計画（アクションプラン）を一体策定する方針。R7新規事業評価表（総合政策部総合政策課、事業期間R8〜R9）にR7データ分析・R8市全域の新計画策定・公表と記載（ https://www.city.miyazaki.miyazaki.jp/fs/8/7/6/4/6/3/_/01-03_______7_________.pdf ）→R8年度中に新計画策定予定。策定支援業務の委託公告は検索で未確認。担当：総合政策課（地域公共交通会議事務局 https://www.city.miyazaki.miyazaki.jp/city/policy/transportation/207006.html ）。旧網形成計画PDFらしきもの https://www.city.miyazaki.miyazaki.jp/fs/3/8/7/2/3/3/_/387233.pdf 。R8脱炭素先行地域づくり事業推進支援業務委託プロポあり。関連資料 https://www.city.miyazaki.miyazaki.jp/fs/8/3/4/6/2/1/_/834621.pdf 。環境：第三次計画（H30〜R9の予定をR5.3改訂でH30〜R6に短縮）の後継として第四次計画R7〜R16をR7.3策定。概要版 https://www.city.miyazaki.miyazaki.jp/fs/8/3/9/1/0/9/_/839109.pdf （どちらが本編か未確認）。</t>
        </is>
      </c>
      <c r="S4" s="17" t="inlineStr">
        <is>
          <t>調査済</t>
        </is>
      </c>
      <c r="T4" s="13" t="inlineStr">
        <is>
          <t>掲載</t>
        </is>
      </c>
    </row>
    <row r="5" ht="160" customHeight="1">
      <c r="A5" s="13" t="n">
        <v>2</v>
      </c>
      <c r="B5" s="13" t="inlineStr">
        <is>
          <t>都城市</t>
        </is>
      </c>
      <c r="C5" s="14">
        <f>IF(OR(D5="◎",E5="◎"),"◎ 営業",IF(OR(D5="△",E5="△"),"△ 着手済・要確認",IF(OR(D5="？",E5="？"),"？ 期間要確認","✕ 対象外")))</f>
        <v/>
      </c>
      <c r="D5" s="15">
        <f>IF(J5="計画なし","－",IF(J5="策定済","✕",IF(H5="","？",IF(AND(H5&gt;=TGT_MIN,H5&lt;=TGT_MAX),IF(J5="着手済","△","◎"),"✕"))))</f>
        <v/>
      </c>
      <c r="E5" s="15">
        <f>IF(P5="計画なし","－",IF(P5="策定済","✕",IF(N5="","？",IF(AND(N5&gt;=TGT_MIN,N5&lt;=TGT_MAX),IF(P5="着手済","△","◎"),"✕"))))</f>
        <v/>
      </c>
      <c r="F5" s="13" t="inlineStr">
        <is>
          <t>都城市地域公共交通計画</t>
        </is>
      </c>
      <c r="G5" s="13" t="inlineStr">
        <is>
          <t>R4頃〜（終期不明）</t>
        </is>
      </c>
      <c r="H5" s="15" t="n"/>
      <c r="I5" s="15" t="inlineStr">
        <is>
          <t>不明</t>
        </is>
      </c>
      <c r="J5" s="15" t="inlineStr">
        <is>
          <t>未確認</t>
        </is>
      </c>
      <c r="K5" s="16" t="inlineStr">
        <is>
          <t>https://www.city.miyakonojo.miyazaki.jp/soshiki/78/63199.html</t>
        </is>
      </c>
      <c r="L5" s="13" t="inlineStr">
        <is>
          <t>第2次都城市環境基本計画</t>
        </is>
      </c>
      <c r="M5" s="13" t="inlineStr">
        <is>
          <t>R5〜R14</t>
        </is>
      </c>
      <c r="N5" s="15" t="n">
        <v>14</v>
      </c>
      <c r="O5" s="15" t="inlineStr">
        <is>
          <t>確認済</t>
        </is>
      </c>
      <c r="P5" s="15" t="inlineStr">
        <is>
          <t>未確認</t>
        </is>
      </c>
      <c r="Q5" s="16" t="inlineStr">
        <is>
          <t>https://www.city.miyakonojo.miyazaki.jp/uploaded/attachment/26663.pdf</t>
        </is>
      </c>
      <c r="R5" s="13" t="inlineStr">
        <is>
          <t>交通：担当は総合政策課。前計画の網形成計画はH29〜R3（https://www.city.miyakonojo.miyazaki.jp/soshiki/78/3994.html ）。後継の地域公共交通計画ページあり、R6.10（山之口地区デマンドタクシー見直し）・R8.4（実施主体変更）に変更。期間は検索で確認できず（網形成計画の後継としてR4開始なら5年でR8終期の可能性＝推測、要確認）。次期計画の策定支援業務プロポ等は検索で未確認。環境：2023年4月策定、R5〜R14の10年、カーボンニュートラル推進計画と一体。R6年度実績報告R8.2公表。ゼロカーボン宣言済（https://www.city.miyakonojo.miyazaki.jp/soshiki/9/54776.html ）。</t>
        </is>
      </c>
      <c r="S5" s="17" t="inlineStr">
        <is>
          <t>調査済</t>
        </is>
      </c>
      <c r="T5" s="13" t="inlineStr">
        <is>
          <t>掲載</t>
        </is>
      </c>
    </row>
    <row r="6" ht="108" customHeight="1">
      <c r="A6" s="13" t="n">
        <v>3</v>
      </c>
      <c r="B6" s="13" t="inlineStr">
        <is>
          <t>延岡市</t>
        </is>
      </c>
      <c r="C6" s="14">
        <f>IF(OR(D6="◎",E6="◎"),"◎ 営業",IF(OR(D6="△",E6="△"),"△ 着手済・要確認",IF(OR(D6="？",E6="？"),"？ 期間要確認","✕ 対象外")))</f>
        <v/>
      </c>
      <c r="D6" s="15">
        <f>IF(J6="計画なし","－",IF(J6="策定済","✕",IF(H6="","？",IF(AND(H6&gt;=TGT_MIN,H6&lt;=TGT_MAX),IF(J6="着手済","△","◎"),"✕"))))</f>
        <v/>
      </c>
      <c r="E6" s="15">
        <f>IF(P6="計画なし","－",IF(P6="策定済","✕",IF(N6="","？",IF(AND(N6&gt;=TGT_MIN,N6&lt;=TGT_MAX),IF(P6="着手済","△","◎"),"✕"))))</f>
        <v/>
      </c>
      <c r="F6" s="13" t="inlineStr">
        <is>
          <t>延岡市地域公共交通計画（R7.12変更版）</t>
        </is>
      </c>
      <c r="G6" s="13" t="inlineStr">
        <is>
          <t>R6〜R11</t>
        </is>
      </c>
      <c r="H6" s="15" t="n">
        <v>11</v>
      </c>
      <c r="I6" s="15" t="inlineStr">
        <is>
          <t>確認済</t>
        </is>
      </c>
      <c r="J6" s="15" t="inlineStr">
        <is>
          <t>未確認</t>
        </is>
      </c>
      <c r="K6" s="16" t="inlineStr">
        <is>
          <t>https://www.city.nobeoka.miyazaki.jp/soshiki/4/33676.html</t>
        </is>
      </c>
      <c r="L6" s="13" t="inlineStr">
        <is>
          <t>第3次延岡市環境基本計画（後期計画 R8〜R12）</t>
        </is>
      </c>
      <c r="M6" s="13" t="inlineStr">
        <is>
          <t>R3〜R12（後期R8〜R12）</t>
        </is>
      </c>
      <c r="N6" s="15" t="n">
        <v>12</v>
      </c>
      <c r="O6" s="15" t="inlineStr">
        <is>
          <t>確認済</t>
        </is>
      </c>
      <c r="P6" s="15" t="inlineStr">
        <is>
          <t>策定済</t>
        </is>
      </c>
      <c r="Q6" s="16" t="inlineStr">
        <is>
          <t>https://www.city.nobeoka.miyazaki.jp/soshiki/24/33838.html</t>
        </is>
      </c>
      <c r="R6" s="13" t="inlineStr">
        <is>
          <t>交通：R6.3.27策定、当初R6〜R10を利便増進実施計画（R7〜R11、https://www.city.nobeoka.miyazaki.jp/uploaded/attachment/24594.pdf ）に合わせR11まで延長。R7.2・R7.12改定（北浦町乗合タクシー2路線廃止）。利便増進実施計画はR8.4一部変更。環境：第3次計画（R3〜R12）、後期計画（R8〜R12）をR7年度策定、パブコメ結果R8.2.24公表。</t>
        </is>
      </c>
      <c r="S6" s="17" t="inlineStr">
        <is>
          <t>調査済</t>
        </is>
      </c>
      <c r="T6" s="13" t="inlineStr">
        <is>
          <t>掲載</t>
        </is>
      </c>
    </row>
    <row r="7" ht="264" customHeight="1">
      <c r="A7" s="13" t="n">
        <v>4</v>
      </c>
      <c r="B7" s="13" t="inlineStr">
        <is>
          <t>日南市</t>
        </is>
      </c>
      <c r="C7" s="14">
        <f>IF(OR(D7="◎",E7="◎"),"◎ 営業",IF(OR(D7="△",E7="△"),"△ 着手済・要確認",IF(OR(D7="？",E7="？"),"？ 期間要確認","✕ 対象外")))</f>
        <v/>
      </c>
      <c r="D7" s="15">
        <f>IF(J7="計画なし","－",IF(J7="策定済","✕",IF(H7="","？",IF(AND(H7&gt;=TGT_MIN,H7&lt;=TGT_MAX),IF(J7="着手済","△","◎"),"✕"))))</f>
        <v/>
      </c>
      <c r="E7" s="15">
        <f>IF(P7="計画なし","－",IF(P7="策定済","✕",IF(N7="","？",IF(AND(N7&gt;=TGT_MIN,N7&lt;=TGT_MAX),IF(P7="着手済","△","◎"),"✕"))))</f>
        <v/>
      </c>
      <c r="F7" s="13" t="inlineStr">
        <is>
          <t>日南市地域公共交通網形成計画（H31.3策定）</t>
        </is>
      </c>
      <c r="G7" s="13" t="inlineStr">
        <is>
          <t>R1頃〜（終期不明）</t>
        </is>
      </c>
      <c r="H7" s="15" t="n"/>
      <c r="I7" s="15" t="inlineStr">
        <is>
          <t>不明</t>
        </is>
      </c>
      <c r="J7" s="15" t="inlineStr">
        <is>
          <t>未確認</t>
        </is>
      </c>
      <c r="K7" s="16" t="inlineStr">
        <is>
          <t>https://www.city.nichinan.lg.jp/soshikikarasagasu/miraisoseika/2/2/1125.html</t>
        </is>
      </c>
      <c r="L7" s="13" t="inlineStr">
        <is>
          <t>第二次日南市環境基本計画</t>
        </is>
      </c>
      <c r="M7" s="13" t="inlineStr">
        <is>
          <t>R4頃〜（終期不明、10年ならR13＝推定）</t>
        </is>
      </c>
      <c r="N7" s="15" t="n"/>
      <c r="O7" s="15" t="inlineStr">
        <is>
          <t>不明</t>
        </is>
      </c>
      <c r="P7" s="15" t="inlineStr">
        <is>
          <t>未確認</t>
        </is>
      </c>
      <c r="Q7" s="13" t="n"/>
      <c r="R7" s="13" t="inlineStr">
        <is>
          <t>交通：網形成計画（H31.3、本文PDF https://www.city.nichinan.lg.jp/material/files/group/8/cdb416195e8da0535facafa68c59737a.pdf ）が最新として掲載。期間・後継の地域公共交通計画は検索で確認できず（期間満了・延長の可能性、要確認）。担当：未来創生課（0987-31-1128）。JR日南線活用検討会あり。環境：第一次計画H23〜H32（R2）の後継として第二次計画を策定、R4.3.2に同計画策定に伴いゼロカーボンシティ宣言（https://www.city.nichinan.lg.jp/soshikikarasagasu/chiikijichika/2/2/1/1108.html ）。計画書URL・期間は検索で確認できず（https://www.city.nichinan.lg.jp/material/files/group/34/33098224.pdf が環境基本計画の可能性あるが文字化けで未確認）。 【追加検索 2026-10-21】第一次環境基本計画はH23〜H32（R2）の10年（https://www.city.nichinan.lg.jp/material/files/group/34/33098224.pdf の要約より）。第二次計画の期間は依然未確認。</t>
        </is>
      </c>
      <c r="S7" s="17" t="inlineStr">
        <is>
          <t>調査済</t>
        </is>
      </c>
      <c r="T7" s="19" t="inlineStr">
        <is>
          <t>掲載／期間満了</t>
        </is>
      </c>
    </row>
    <row r="8" ht="186" customHeight="1">
      <c r="A8" s="13" t="n">
        <v>5</v>
      </c>
      <c r="B8" s="13" t="inlineStr">
        <is>
          <t>小林市</t>
        </is>
      </c>
      <c r="C8" s="14">
        <f>IF(OR(D8="◎",E8="◎"),"◎ 営業",IF(OR(D8="△",E8="△"),"△ 着手済・要確認",IF(OR(D8="？",E8="？"),"？ 期間要確認","✕ 対象外")))</f>
        <v/>
      </c>
      <c r="D8" s="15">
        <f>IF(J8="計画なし","－",IF(J8="策定済","✕",IF(H8="","？",IF(AND(H8&gt;=TGT_MIN,H8&lt;=TGT_MAX),IF(J8="着手済","△","◎"),"✕"))))</f>
        <v/>
      </c>
      <c r="E8" s="15">
        <f>IF(P8="計画なし","－",IF(P8="策定済","✕",IF(N8="","？",IF(AND(N8&gt;=TGT_MIN,N8&lt;=TGT_MAX),IF(P8="着手済","△","◎"),"✕"))))</f>
        <v/>
      </c>
      <c r="F8" s="13" t="inlineStr">
        <is>
          <t>小林市地域公共交通計画（R6.5改正）</t>
        </is>
      </c>
      <c r="G8" s="13" t="inlineStr">
        <is>
          <t>R4〜R8</t>
        </is>
      </c>
      <c r="H8" s="15" t="n">
        <v>8</v>
      </c>
      <c r="I8" s="15" t="inlineStr">
        <is>
          <t>確認済</t>
        </is>
      </c>
      <c r="J8" s="15" t="inlineStr">
        <is>
          <t>着手済</t>
        </is>
      </c>
      <c r="K8" s="16" t="inlineStr">
        <is>
          <t>https://www.city.kobayashi.lg.jp/material/files/group/6/20240531koutuukeikaku.pdf</t>
        </is>
      </c>
      <c r="L8" s="13" t="inlineStr">
        <is>
          <t>小林市環境基本計画</t>
        </is>
      </c>
      <c r="M8" s="13" t="inlineStr">
        <is>
          <t>R5〜R14</t>
        </is>
      </c>
      <c r="N8" s="15" t="n">
        <v>14</v>
      </c>
      <c r="O8" s="15" t="inlineStr">
        <is>
          <t>確認済</t>
        </is>
      </c>
      <c r="P8" s="15" t="inlineStr">
        <is>
          <t>未確認</t>
        </is>
      </c>
      <c r="Q8" s="16" t="inlineStr">
        <is>
          <t>https://www.city.kobayashi.lg.jp/material/files/group/14/R5-R14kobayasisikankyoukihonkeikaku.pdf</t>
        </is>
      </c>
      <c r="R8" s="13" t="inlineStr">
        <is>
          <t>交通：計画ページ https://www.city.kobayashi.lg.jp/soshikikarasagasu/sogoseisakubukikakuseisakuka/oshirase/2290.html 。担当：総合政策部企画政策課。次期計画：『小林市地域公共交通計画策定支援業務委託』公募型プロポーザルをR8.5開始（契約R8.7上旬予定、履行期限R9.3.19）https://www.city.kobayashi.lg.jp/soshikikarasagasu/sogoseisakubukikakuseisakuka/oshirase/11204.html →着手済（受託者は検索で未確認）。西諸県（小林市・えびの市・高原町）の共同交通計画は検索で確認できず、小林市は単独計画。環境：R5.3策定R5〜R14、R9年度目安に中間見直し予定、区域施策編を兼ねる、ゼロカーボンシティこばやし。</t>
        </is>
      </c>
      <c r="S8" s="17" t="inlineStr">
        <is>
          <t>調査済</t>
        </is>
      </c>
      <c r="T8" s="13" t="inlineStr">
        <is>
          <t>掲載</t>
        </is>
      </c>
    </row>
    <row r="9" ht="329" customHeight="1">
      <c r="A9" s="13" t="n">
        <v>6</v>
      </c>
      <c r="B9" s="13" t="inlineStr">
        <is>
          <t>日向市</t>
        </is>
      </c>
      <c r="C9" s="14">
        <f>IF(OR(D9="◎",E9="◎"),"◎ 営業",IF(OR(D9="△",E9="△"),"△ 着手済・要確認",IF(OR(D9="？",E9="？"),"？ 期間要確認","✕ 対象外")))</f>
        <v/>
      </c>
      <c r="D9" s="15">
        <f>IF(J9="計画なし","－",IF(J9="策定済","✕",IF(H9="","？",IF(AND(H9&gt;=TGT_MIN,H9&lt;=TGT_MAX),IF(J9="着手済","△","◎"),"✕"))))</f>
        <v/>
      </c>
      <c r="E9" s="15">
        <f>IF(P9="計画なし","－",IF(P9="策定済","✕",IF(N9="","？",IF(AND(N9&gt;=TGT_MIN,N9&lt;=TGT_MAX),IF(P9="着手済","△","◎"),"✕"))))</f>
        <v/>
      </c>
      <c r="F9" s="13" t="inlineStr">
        <is>
          <t>日向市地域公共交通計画（R6.1改定）</t>
        </is>
      </c>
      <c r="G9" s="13" t="inlineStr">
        <is>
          <t>R5〜R9</t>
        </is>
      </c>
      <c r="H9" s="15" t="n">
        <v>9</v>
      </c>
      <c r="I9" s="15" t="inlineStr">
        <is>
          <t>確認済</t>
        </is>
      </c>
      <c r="J9" s="15" t="inlineStr">
        <is>
          <t>未確認</t>
        </is>
      </c>
      <c r="K9" s="16" t="inlineStr">
        <is>
          <t>https://www.hyugacity.jp/sp/tempimg/20240124090032.pdf</t>
        </is>
      </c>
      <c r="L9" s="13" t="inlineStr">
        <is>
          <t>第3次日向市環境基本計画</t>
        </is>
      </c>
      <c r="M9" s="13" t="inlineStr">
        <is>
          <t>R7〜（終期不明）</t>
        </is>
      </c>
      <c r="N9" s="15" t="n"/>
      <c r="O9" s="15" t="inlineStr">
        <is>
          <t>不明</t>
        </is>
      </c>
      <c r="P9" s="15" t="inlineStr">
        <is>
          <t>策定済</t>
        </is>
      </c>
      <c r="Q9" s="16" t="inlineStr">
        <is>
          <t>https://www.hyugacity.jp/sp/display.php?slist=0012</t>
        </is>
      </c>
      <c r="R9" s="13" t="inlineStr">
        <is>
          <t>交通：R5.3.16策定。作成業務仕様書に計画期間R5〜R9と明記（https://www.hyugacity.jp/sp/tempimg/20220623085655.pdf ）。ただしR8.6.2の計画別紙（https://www.hyugacity.jp/sp/tempimg/20260630130356.pdf ）に『計画期間最終年度（令和10年）』との記述あり→R9年度末＝R10.3の意味か延長かは未確認。前回策定業務：公募型プロポーザル（R4.6）でランドブレイン株式会社が特定（461/500点、履行R5.3.17まで、金額不明）https://www.hyugacity.jp/sp/display.php?cont=220622140143 。担当：建設部都市政策課（総務・交通係）。関連：AIオンデマンドバス『のるーと日向』実証運行（R7.10計画）、東郷地域公共ライドシェアR8.4本格運行。R8.6.26に令和8年度日向市地域公共交通会議掲載、次期計画策定（プロポ等）は検索で未確認＝R9終期の有望案件。日向圏域（日向市・門川町・美郷町・諸塚村・椎葉村）の共同地域公共交通計画は確認できず（定住自立圏で過去に再編実施計画の事例あり、九州運輸局資料 https://wwwtb.mlit.go.jp/kyushu/content/000246814.pdf ＝要確認）。第4次日向圏域定住自立圏共生ビジョン（R7〜R11）https://www.hyugacity.jp/sp/tempimg/20260414083901.pdf 。環境：第3次計画をR7.3策定（期間は検索で未確認、e_urlは環境政策課ページ）。ごみ処理基本計画R8〜R17。</t>
        </is>
      </c>
      <c r="S9" s="17" t="inlineStr">
        <is>
          <t>調査済</t>
        </is>
      </c>
      <c r="T9" s="13" t="inlineStr">
        <is>
          <t>掲載（広域：日向・東臼杵）</t>
        </is>
      </c>
    </row>
    <row r="10" ht="264" customHeight="1">
      <c r="A10" s="13" t="n">
        <v>7</v>
      </c>
      <c r="B10" s="13" t="inlineStr">
        <is>
          <t>串間市</t>
        </is>
      </c>
      <c r="C10" s="14">
        <f>IF(OR(D10="◎",E10="◎"),"◎ 営業",IF(OR(D10="△",E10="△"),"△ 着手済・要確認",IF(OR(D10="？",E10="？"),"？ 期間要確認","✕ 対象外")))</f>
        <v/>
      </c>
      <c r="D10" s="15">
        <f>IF(J10="計画なし","－",IF(J10="策定済","✕",IF(H10="","？",IF(AND(H10&gt;=TGT_MIN,H10&lt;=TGT_MAX),IF(J10="着手済","△","◎"),"✕"))))</f>
        <v/>
      </c>
      <c r="E10" s="15">
        <f>IF(P10="計画なし","－",IF(P10="策定済","✕",IF(N10="","？",IF(AND(N10&gt;=TGT_MIN,N10&lt;=TGT_MAX),IF(P10="着手済","△","◎"),"✕"))))</f>
        <v/>
      </c>
      <c r="F10" s="13" t="inlineStr">
        <is>
          <t>串間市地域公共交通計画</t>
        </is>
      </c>
      <c r="G10" s="13" t="inlineStr">
        <is>
          <t>R6.4〜R11.9</t>
        </is>
      </c>
      <c r="H10" s="18" t="n">
        <v>11</v>
      </c>
      <c r="I10" s="15" t="inlineStr">
        <is>
          <t>推定</t>
        </is>
      </c>
      <c r="J10" s="15" t="inlineStr">
        <is>
          <t>未確認</t>
        </is>
      </c>
      <c r="K10" s="16" t="inlineStr">
        <is>
          <t>https://www.city.kushima.lg.jp/main/city/tiitki/cat3051/post-658.html</t>
        </is>
      </c>
      <c r="L10" s="13" t="n"/>
      <c r="M10" s="13" t="inlineStr">
        <is>
          <t>不明</t>
        </is>
      </c>
      <c r="N10" s="15" t="n"/>
      <c r="O10" s="15" t="inlineStr">
        <is>
          <t>不明</t>
        </is>
      </c>
      <c r="P10" s="15" t="inlineStr">
        <is>
          <t>計画なし</t>
        </is>
      </c>
      <c r="Q10" s="13" t="n"/>
      <c r="R10" s="13" t="inlineStr">
        <is>
          <t>交通：市公式の策定告知でR6.4〜R11.9（要約1回のみのため推定）。前計画は網形成計画＋利便増進実施計画（R3〜R5）https://www.city.kushima.lg.jp/main/city/upload/3dd9a5128660c7ce73e6f69ec07ed9568cdd6fdf.pdf 。環境：環境基本計画は検索で見つからず（計画なしの可能性、未確定）。代替として串間市地球温暖化対策実行計画（区域施策編・事務事業編、R5〜R12、R5.3）https://www.city.kushima.lg.jp/main/info/upload/%E3%80%90%E6%9C%AC%E7%B7%A8%E3%80%91%E4%B8%B2%E9%96%93%E5%B8%82%E5%9C%B0%E7%90%83%E6%B8%A9%E6%9A%96%E5%8C%96%E5%AF%BE%E7%AD%96%E5%AE%9F%E8%A1%8C%E8%A8%88%E7%94%BB%EF%BC%88%E5%8C%BA%E5%9F%9F%E6%96%BD%E7%AD%96%E7%B7%A8%E3%83%BB%E4%BA%8B%E5%8B%99%E4%BA%8B%E6%A5%AD%E7%B7%A8%EF%BC%89.pdf 。R2.12ゼロカーボンシティ宣言。</t>
        </is>
      </c>
      <c r="S10" s="17" t="inlineStr">
        <is>
          <t>調査済</t>
        </is>
      </c>
      <c r="T10" s="13" t="inlineStr">
        <is>
          <t>掲載</t>
        </is>
      </c>
    </row>
    <row r="11" ht="225" customHeight="1">
      <c r="A11" s="13" t="n">
        <v>8</v>
      </c>
      <c r="B11" s="13" t="inlineStr">
        <is>
          <t>西都市</t>
        </is>
      </c>
      <c r="C11" s="14">
        <f>IF(OR(D11="◎",E11="◎"),"◎ 営業",IF(OR(D11="△",E11="△"),"△ 着手済・要確認",IF(OR(D11="？",E11="？"),"？ 期間要確認","✕ 対象外")))</f>
        <v/>
      </c>
      <c r="D11" s="15">
        <f>IF(J11="計画なし","－",IF(J11="策定済","✕",IF(H11="","？",IF(AND(H11&gt;=TGT_MIN,H11&lt;=TGT_MAX),IF(J11="着手済","△","◎"),"✕"))))</f>
        <v/>
      </c>
      <c r="E11" s="15">
        <f>IF(P11="計画なし","－",IF(P11="策定済","✕",IF(N11="","？",IF(AND(N11&gt;=TGT_MIN,N11&lt;=TGT_MAX),IF(P11="着手済","△","◎"),"✕"))))</f>
        <v/>
      </c>
      <c r="F11" s="13" t="inlineStr">
        <is>
          <t>西都市地域公共交通計画（R7.3改訂）</t>
        </is>
      </c>
      <c r="G11" s="13" t="inlineStr">
        <is>
          <t>R5〜R11</t>
        </is>
      </c>
      <c r="H11" s="15" t="n">
        <v>11</v>
      </c>
      <c r="I11" s="15" t="inlineStr">
        <is>
          <t>確認済</t>
        </is>
      </c>
      <c r="J11" s="15" t="inlineStr">
        <is>
          <t>未確認</t>
        </is>
      </c>
      <c r="K11" s="16" t="inlineStr">
        <is>
          <t>https://www.city.saito.lg.jp/kurashi/kokyokotsu/post_1473.html</t>
        </is>
      </c>
      <c r="L11" s="13" t="inlineStr">
        <is>
          <t>第三次西都市環境基本計画</t>
        </is>
      </c>
      <c r="M11" s="13" t="inlineStr">
        <is>
          <t>R4〜R10</t>
        </is>
      </c>
      <c r="N11" s="15" t="n">
        <v>10</v>
      </c>
      <c r="O11" s="15" t="inlineStr">
        <is>
          <t>確認済</t>
        </is>
      </c>
      <c r="P11" s="15" t="inlineStr">
        <is>
          <t>未確認</t>
        </is>
      </c>
      <c r="Q11" s="16" t="inlineStr">
        <is>
          <t>https://www.city.saito.lg.jp/%E6%A6%82%E8%A6%81%E7%89%88.pdf</t>
        </is>
      </c>
      <c r="R11" s="13" t="inlineStr">
        <is>
          <t>交通：R5〜R11の7年計画、R7.3に変更（変更案パブコメR7.2.27〜3.26、意見なし https://www.city.saito.lg.jp/shiseigyosei/public_comment/post_1438.html ）。担当は総合政策課。デマンド型乗合タクシー・コミュニティバス運行、西都バスセンターを交通拠点化。環境：R4〜R10（第五次総合計画と整合、R7中間見直し予定）。素案PDF https://www.city.saito.lg.jp/%E7%AC%AC%E4%B8%89%E6%AC%A1%E8%A5%BF%E9%83%BD%E5%B8%82%E7%92%B0%E5%A2%83%E5%9F%BA%E6%9C%AC%E8%A8%88%E7%94%BB%EF%BC%88%E7%B4%A0%E6%A1%88%EF%BC%89.pdf 。担当は生活環境課。地球温暖化対策実行計画（区域施策編）2025.3策定 https://www.city.saito.lg.jp/b55189322065669ea41edbf8443fde72.pdf 。終期R9の計画なし。</t>
        </is>
      </c>
      <c r="S11" s="17" t="inlineStr">
        <is>
          <t>調査済</t>
        </is>
      </c>
      <c r="T11" s="13" t="inlineStr">
        <is>
          <t>掲載</t>
        </is>
      </c>
    </row>
    <row r="12" ht="277" customHeight="1">
      <c r="A12" s="13" t="n">
        <v>9</v>
      </c>
      <c r="B12" s="13" t="inlineStr">
        <is>
          <t>えびの市</t>
        </is>
      </c>
      <c r="C12" s="14">
        <f>IF(OR(D12="◎",E12="◎"),"◎ 営業",IF(OR(D12="△",E12="△"),"△ 着手済・要確認",IF(OR(D12="？",E12="？"),"？ 期間要確認","✕ 対象外")))</f>
        <v/>
      </c>
      <c r="D12" s="15">
        <f>IF(J12="計画なし","－",IF(J12="策定済","✕",IF(H12="","？",IF(AND(H12&gt;=TGT_MIN,H12&lt;=TGT_MAX),IF(J12="着手済","△","◎"),"✕"))))</f>
        <v/>
      </c>
      <c r="E12" s="15">
        <f>IF(P12="計画なし","－",IF(P12="策定済","✕",IF(N12="","？",IF(AND(N12&gt;=TGT_MIN,N12&lt;=TGT_MAX),IF(P12="着手済","△","◎"),"✕"))))</f>
        <v/>
      </c>
      <c r="F12" s="13" t="inlineStr">
        <is>
          <t>えびの市地域公共交通網形成計画（H27.3策定、期間満了）</t>
        </is>
      </c>
      <c r="G12" s="13" t="inlineStr">
        <is>
          <t>H27〜H29（期間満了・後継計画未確認）</t>
        </is>
      </c>
      <c r="H12" s="15" t="n"/>
      <c r="I12" s="15" t="inlineStr">
        <is>
          <t>不明</t>
        </is>
      </c>
      <c r="J12" s="15" t="inlineStr">
        <is>
          <t>未確認</t>
        </is>
      </c>
      <c r="K12" s="16" t="inlineStr">
        <is>
          <t>https://www.city.ebino.lg.jp/soshiki/kikaku/6/866.html</t>
        </is>
      </c>
      <c r="L12" s="13" t="inlineStr">
        <is>
          <t>第二次えびの市環境基本計画（R5.3見直し版）</t>
        </is>
      </c>
      <c r="M12" s="13" t="inlineStr">
        <is>
          <t>H30〜R9</t>
        </is>
      </c>
      <c r="N12" s="15" t="n">
        <v>9</v>
      </c>
      <c r="O12" s="15" t="inlineStr">
        <is>
          <t>確認済</t>
        </is>
      </c>
      <c r="P12" s="15" t="inlineStr">
        <is>
          <t>未確認</t>
        </is>
      </c>
      <c r="Q12" s="16" t="inlineStr">
        <is>
          <t>https://www.city.ebino.lg.jp/soshiki/shiminkankyo/2/1343.html</t>
        </is>
      </c>
      <c r="R12" s="13" t="inlineStr">
        <is>
          <t>交通：市単独の網形成計画（H27〜H29、担当 企画課）は期間満了。令和の地域公共交通計画や小林市・高原町との西諸県共同計画は検索で確認できず（宮崎県地域公共交通計画でカバーの可能性）。はまゆう号R3.3休止、R6.9から鹿児島空港行つばめエアポートライナー運行。概要版PDF https://www.city.ebino.lg.jp/material/files/group/3/120402133407201504101608451f.pdf 。環境：H30〜R9の10年計画（ページタイトル「平成30年度～平成39年度」）、R5.3中間見直し版 https://www.city.ebino.lg.jp/material/files/group/9/daiinizikankyokihonkeikakuminaosiban.pdf 。担当 市民環境課。R9終期のため第三次計画はR8〜R9策定見込みだが、プロポーザル・審議会等の着手は検索で未確認（有望）。関連：えびの市・高原町の循環型社会形成推進地域計画（R6〜R10）、えびの市地域再生可能エネルギービジョンあり。 広域：宮崎県地域公共交通計画（R6〜R10、広域的バス・地域間幹線バス対象）https://www.pref.miyazaki.lg.jp/sogokotsu/shigoto/butsuryu/20240221101503.html が広域バス部分をカバー（市単独計画ではない）。</t>
        </is>
      </c>
      <c r="S12" s="17" t="inlineStr">
        <is>
          <t>調査済</t>
        </is>
      </c>
      <c r="T12" s="19" t="inlineStr">
        <is>
          <t>掲載／期間満了</t>
        </is>
      </c>
    </row>
    <row r="13" ht="342" customHeight="1">
      <c r="A13" s="13" t="n">
        <v>10</v>
      </c>
      <c r="B13" s="13" t="inlineStr">
        <is>
          <t>三股町</t>
        </is>
      </c>
      <c r="C13" s="14">
        <f>IF(OR(D13="◎",E13="◎"),"◎ 営業",IF(OR(D13="△",E13="△"),"△ 着手済・要確認",IF(OR(D13="？",E13="？"),"？ 期間要確認","✕ 対象外")))</f>
        <v/>
      </c>
      <c r="D13" s="15">
        <f>IF(J13="計画なし","－",IF(J13="策定済","✕",IF(H13="","？",IF(AND(H13&gt;=TGT_MIN,H13&lt;=TGT_MAX),IF(J13="着手済","△","◎"),"✕"))))</f>
        <v/>
      </c>
      <c r="E13" s="15">
        <f>IF(P13="計画なし","－",IF(P13="策定済","✕",IF(N13="","？",IF(AND(N13&gt;=TGT_MIN,N13&lt;=TGT_MAX),IF(P13="着手済","△","◎"),"✕"))))</f>
        <v/>
      </c>
      <c r="F13" s="13" t="inlineStr">
        <is>
          <t>三股町地域公共交通計画（R5.3策定、R6.6一部改定）</t>
        </is>
      </c>
      <c r="G13" s="13" t="inlineStr">
        <is>
          <t>R5〜R9</t>
        </is>
      </c>
      <c r="H13" s="18" t="n">
        <v>9</v>
      </c>
      <c r="I13" s="15" t="inlineStr">
        <is>
          <t>推定</t>
        </is>
      </c>
      <c r="J13" s="15" t="inlineStr">
        <is>
          <t>未確認</t>
        </is>
      </c>
      <c r="K13" s="16" t="inlineStr">
        <is>
          <t>https://www.town.mimata.lg.jp/upload/file/01soumu/03gyosei/%E5%85%AC%E5%85%B1%E4%BA%A4%E9%80%9A%E8%A8%88%E7%94%BB/%E3%80%90%E5%AE%8C%E6%88%90%E7%89%88%E3%80%91%E2%98%85%E4%B8%89%E8%82%A1%E7%94%BA%E5%9C%B0%E5%9F%9F%E5%85%AC%E5%85%B1%E4%BA%A4%E9%80%9A%E8%A8%88%E7%94%BB.pdf</t>
        </is>
      </c>
      <c r="L13" s="13" t="n"/>
      <c r="M13" s="13" t="inlineStr">
        <is>
          <t>不明</t>
        </is>
      </c>
      <c r="N13" s="15" t="n"/>
      <c r="O13" s="15" t="inlineStr">
        <is>
          <t>不明</t>
        </is>
      </c>
      <c r="P13" s="15" t="inlineStr">
        <is>
          <t>計画なし</t>
        </is>
      </c>
      <c r="Q13" s="13" t="n"/>
      <c r="R13" s="13" t="inlineStr">
        <is>
          <t>交通：R5.3策定（R4年度策定）、R6.6.3地域公共交通会議で一部改定承認。策定ページ https://www.town.mimata.lg.jp/contents/1699.html 。計画期間は町サイト限定検索の要約で「令和5年度〜令和9年度の5年間、対象区域は町全域」（1回のみのため推定、R9終期・有望）。改定ページ https://www.town.mimata.lg.jp/contents/1909.html 。担当は総務課（行政係、計画PDFの格納パス01soumu/03gyoseiより）。次期計画の策定業務・協議会審議は検索で見つからず（未確認）。前回の策定受託者・金額は不明。コミュニティバス「くいまーる」をR6.4再編（三股駅結節）、R8.1〜2にオンデマンドバス無料実証実験 https://www.town.mimata.lg.jp/contents/2100.html 、バス予報導入。WebFetchは不可。環境：三股町環境基本条例（第8条に計画規定）はあるが、環境基本計画本体は検索で見つからず（計画なしと判断、要確認）。代替：地球温暖化対策実行計画（区域施策編）、重点対策加速化事業計画（R6〜R10）https://www.town.mimata.lg.jp/upload/file/08kansui/01kankyou/%E5%9C%B0%E7%90%83%E6%B8%A9%E6%9A%96%E5%8C%96/%E4%BA%8B%E6%A5%AD%E8%A8%88%E7%94%BB%EF%BC%88%E6%9C%AC%E4%BD%93%EF%BC%89.pdf 、第2次事務事業編（R4〜R12）https://www.town.mimata.lg.jp/contents/828.html 。担当 環境水道課。</t>
        </is>
      </c>
      <c r="S13" s="17" t="inlineStr">
        <is>
          <t>調査済</t>
        </is>
      </c>
      <c r="T13" s="13" t="inlineStr">
        <is>
          <t>掲載</t>
        </is>
      </c>
    </row>
    <row r="14" ht="225" customHeight="1">
      <c r="A14" s="13" t="n">
        <v>11</v>
      </c>
      <c r="B14" s="13" t="inlineStr">
        <is>
          <t>高原町</t>
        </is>
      </c>
      <c r="C14" s="14">
        <f>IF(OR(D14="◎",E14="◎"),"◎ 営業",IF(OR(D14="△",E14="△"),"△ 着手済・要確認",IF(OR(D14="？",E14="？"),"？ 期間要確認","✕ 対象外")))</f>
        <v/>
      </c>
      <c r="D14" s="15">
        <f>IF(J14="計画なし","－",IF(J14="策定済","✕",IF(H14="","？",IF(AND(H14&gt;=TGT_MIN,H14&lt;=TGT_MAX),IF(J14="着手済","△","◎"),"✕"))))</f>
        <v/>
      </c>
      <c r="E14" s="15">
        <f>IF(P14="計画なし","－",IF(P14="策定済","✕",IF(N14="","？",IF(AND(N14&gt;=TGT_MIN,N14&lt;=TGT_MAX),IF(P14="着手済","△","◎"),"✕"))))</f>
        <v/>
      </c>
      <c r="F14" s="13" t="inlineStr">
        <is>
          <t>高原町地域公共交通計画（R7.4改定）</t>
        </is>
      </c>
      <c r="G14" s="13" t="inlineStr">
        <is>
          <t>R6〜R10</t>
        </is>
      </c>
      <c r="H14" s="15" t="n">
        <v>10</v>
      </c>
      <c r="I14" s="15" t="inlineStr">
        <is>
          <t>確認済</t>
        </is>
      </c>
      <c r="J14" s="15" t="inlineStr">
        <is>
          <t>未確認</t>
        </is>
      </c>
      <c r="K14" s="16" t="inlineStr">
        <is>
          <t>https://www.town.takaharu.lg.jp/uploaded/life/303843_13457119_misc.pdf</t>
        </is>
      </c>
      <c r="L14" s="13" t="n"/>
      <c r="M14" s="13" t="inlineStr">
        <is>
          <t>不明</t>
        </is>
      </c>
      <c r="N14" s="15" t="n"/>
      <c r="O14" s="15" t="inlineStr">
        <is>
          <t>不明</t>
        </is>
      </c>
      <c r="P14" s="15" t="inlineStr">
        <is>
          <t>計画なし</t>
        </is>
      </c>
      <c r="Q14" s="13" t="n"/>
      <c r="R14" s="13" t="inlineStr">
        <is>
          <t>宮崎県西諸県郡高原町（神石高原町・久万高原町とは別）。交通：R6.3策定、R6.4〜R11.3の5か年。R7.4改定で乗合タクシーを町内全域デマンド化、小林祓川線を小林駅〜並木区間に短縮。改定ページ https://www.town.takaharu.lg.jp/soshiki/18/238554.html 。R8.7に「バス小林並木線と乗合タクシーの変更計画」パブコメ（小林並木線をR9.3末廃止予定、乗合タクシーを小林市内まで延伸）https://www.town.takaharu.lg.jp/soshiki/31/305198.html （計画の一部変更であり次期計画策定ではない）。小林市・えびの市との共同計画は確認できず（町単独計画）。環境：環境基本計画・温暖化対策実行計画とも町サイト検索で見つからず。えびの市と共同の循環型社会形成推進地域計画（R6〜R10）はあり https://www.env.go.jp/recycle/waste/3r_network/5_region/project_list/45_miyazaki/10_ebino_r6.pdf 。</t>
        </is>
      </c>
      <c r="S14" s="17" t="inlineStr">
        <is>
          <t>調査済</t>
        </is>
      </c>
      <c r="T14" s="13" t="inlineStr">
        <is>
          <t>掲載</t>
        </is>
      </c>
    </row>
    <row r="15" ht="251" customHeight="1">
      <c r="A15" s="13" t="n">
        <v>12</v>
      </c>
      <c r="B15" s="13" t="inlineStr">
        <is>
          <t>国富町</t>
        </is>
      </c>
      <c r="C15" s="14">
        <f>IF(OR(D15="◎",E15="◎"),"◎ 営業",IF(OR(D15="△",E15="△"),"△ 着手済・要確認",IF(OR(D15="？",E15="？"),"？ 期間要確認","✕ 対象外")))</f>
        <v/>
      </c>
      <c r="D15" s="15">
        <f>IF(J15="計画なし","－",IF(J15="策定済","✕",IF(H15="","？",IF(AND(H15&gt;=TGT_MIN,H15&lt;=TGT_MAX),IF(J15="着手済","△","◎"),"✕"))))</f>
        <v/>
      </c>
      <c r="E15" s="15">
        <f>IF(P15="計画なし","－",IF(P15="策定済","✕",IF(N15="","？",IF(AND(N15&gt;=TGT_MIN,N15&lt;=TGT_MAX),IF(P15="着手済","△","◎"),"✕"))))</f>
        <v/>
      </c>
      <c r="F15" s="13" t="inlineStr">
        <is>
          <t>国富町地域公共交通網形成計画</t>
        </is>
      </c>
      <c r="G15" s="13" t="inlineStr">
        <is>
          <t>不明</t>
        </is>
      </c>
      <c r="H15" s="15" t="n"/>
      <c r="I15" s="15" t="inlineStr">
        <is>
          <t>不明</t>
        </is>
      </c>
      <c r="J15" s="15" t="inlineStr">
        <is>
          <t>未確認</t>
        </is>
      </c>
      <c r="K15" s="13" t="n"/>
      <c r="L15" s="13" t="n"/>
      <c r="M15" s="13" t="inlineStr">
        <is>
          <t>不明</t>
        </is>
      </c>
      <c r="N15" s="15" t="n"/>
      <c r="O15" s="15" t="inlineStr">
        <is>
          <t>不明</t>
        </is>
      </c>
      <c r="P15" s="15" t="inlineStr">
        <is>
          <t>計画なし</t>
        </is>
      </c>
      <c r="Q15" s="13" t="n"/>
      <c r="R15" s="13" t="inlineStr">
        <is>
          <t>交通：立地適正化計画 http://www.town.kunitomi.miyazaki.jp/main/administration/1aea1a1faa8ec122ae91ac27aa78c6c3.pdf に関連計画として「国富町地域公共交通網形成計画」の記載があるが、本文・期間・URLは検索で確認できず。地域公共交通会議設置あり https://www.town.kunitomi.miyazaki.jp/main/administration/page000891.html 。R2.9末に宮崎交通 法ケ岳線・馬渡線廃止→町コミュニティバスで代替、デマンド型乗合タクシー「よつば号」運行。担当 企画政策課。環境：環境基本計画は見つからず。代替：国富町地球温暖化対策実行計画（区域施策編）R7.1策定、R7〜R12 http://www.town.kunitomi.miyazaki.jp/main/living/e89a1ade96220e0eba3a859198aef55e.pdf 。R7.2.28ゼロカーボンシティ宣言 https://www.town.kunitomi.miyazaki.jp/main/living/trash/page002177.html 。事務事業編R2.5策定。</t>
        </is>
      </c>
      <c r="S15" s="17" t="inlineStr">
        <is>
          <t>調査済</t>
        </is>
      </c>
      <c r="T15" s="19" t="inlineStr">
        <is>
          <t>未掲載【当方は計画あり】</t>
        </is>
      </c>
    </row>
    <row r="16" ht="277" customHeight="1">
      <c r="A16" s="13" t="n">
        <v>13</v>
      </c>
      <c r="B16" s="13" t="inlineStr">
        <is>
          <t>綾町</t>
        </is>
      </c>
      <c r="C16" s="14">
        <f>IF(OR(D16="◎",E16="◎"),"◎ 営業",IF(OR(D16="△",E16="△"),"△ 着手済・要確認",IF(OR(D16="？",E16="？"),"？ 期間要確認","✕ 対象外")))</f>
        <v/>
      </c>
      <c r="D16" s="15">
        <f>IF(J16="計画なし","－",IF(J16="策定済","✕",IF(H16="","？",IF(AND(H16&gt;=TGT_MIN,H16&lt;=TGT_MAX),IF(J16="着手済","△","◎"),"✕"))))</f>
        <v/>
      </c>
      <c r="E16" s="15">
        <f>IF(P16="計画なし","－",IF(P16="策定済","✕",IF(N16="","？",IF(AND(N16&gt;=TGT_MIN,N16&lt;=TGT_MAX),IF(P16="着手済","△","◎"),"✕"))))</f>
        <v/>
      </c>
      <c r="F16" s="13" t="n"/>
      <c r="G16" s="13" t="inlineStr">
        <is>
          <t>不明</t>
        </is>
      </c>
      <c r="H16" s="15" t="n"/>
      <c r="I16" s="15" t="inlineStr">
        <is>
          <t>不明</t>
        </is>
      </c>
      <c r="J16" s="15" t="inlineStr">
        <is>
          <t>計画なし</t>
        </is>
      </c>
      <c r="K16" s="13" t="n"/>
      <c r="L16" s="13" t="n"/>
      <c r="M16" s="13" t="inlineStr">
        <is>
          <t>不明</t>
        </is>
      </c>
      <c r="N16" s="15" t="n"/>
      <c r="O16" s="15" t="inlineStr">
        <is>
          <t>不明</t>
        </is>
      </c>
      <c r="P16" s="15" t="inlineStr">
        <is>
          <t>計画なし</t>
        </is>
      </c>
      <c r="Q16" s="13" t="n"/>
      <c r="R16" s="13" t="inlineStr">
        <is>
          <t>宮崎県東諸県郡綾町（香川県綾川町とは別）。交通：町単独の地域公共交通計画は検索で確認できず（計画なしと判断、要確認）。広域バスは宮崎県地域公共交通計画（R6〜R10、広域的バス・地域間幹線バス対象）https://www.pref.miyazaki.lg.jp/sogokotsu/shigoto/butsuryu/20240221101503.html。R7年度実証運行→R8.4からオンデマンド交通「ぐるっとあや」本格運行（担当 福祉保健課）https://www.town.aya.miyazaki.jp/soshiki/hukusihokenka/9031.html 、高齢者向け「おでかけバスカ」（宮崎交通路線バス）。R8年度「日本のひなた宮崎国スポ綾町輸送計画等策定業務委託」入札公告あり https://www.town.aya.miyazaki.jp/site/kokusupo2027/10906.html （国スポ輸送計画で公共交通計画ではない）。環境：環境基本計画・温暖化対策実行計画（区域施策編）・ゼロカーボン宣言とも検索で見つからず。関連：ユネスコエコパーク推進室、オーガニックビレッジ宣言、綾町バイオガスプラント建設計画（R7 FS、R8基本設計予定）https://www.town.aya.miyazaki.jp/soshiki/nourinsinkou/10881.html 。</t>
        </is>
      </c>
      <c r="S16" s="20" t="inlineStr">
        <is>
          <t>環境のみ調査</t>
        </is>
      </c>
      <c r="T16" s="13" t="inlineStr">
        <is>
          <t>未掲載</t>
        </is>
      </c>
    </row>
    <row r="17" ht="316" customHeight="1">
      <c r="A17" s="13" t="n">
        <v>14</v>
      </c>
      <c r="B17" s="13" t="inlineStr">
        <is>
          <t>高鍋町</t>
        </is>
      </c>
      <c r="C17" s="14">
        <f>IF(OR(D17="◎",E17="◎"),"◎ 営業",IF(OR(D17="△",E17="△"),"△ 着手済・要確認",IF(OR(D17="？",E17="？"),"？ 期間要確認","✕ 対象外")))</f>
        <v/>
      </c>
      <c r="D17" s="15">
        <f>IF(J17="計画なし","－",IF(J17="策定済","✕",IF(H17="","？",IF(AND(H17&gt;=TGT_MIN,H17&lt;=TGT_MAX),IF(J17="着手済","△","◎"),"✕"))))</f>
        <v/>
      </c>
      <c r="E17" s="15">
        <f>IF(P17="計画なし","－",IF(P17="策定済","✕",IF(N17="","？",IF(AND(N17&gt;=TGT_MIN,N17&lt;=TGT_MAX),IF(P17="着手済","△","◎"),"✕"))))</f>
        <v/>
      </c>
      <c r="F17" s="13" t="n"/>
      <c r="G17" s="13" t="inlineStr">
        <is>
          <t>不明</t>
        </is>
      </c>
      <c r="H17" s="15" t="n"/>
      <c r="I17" s="15" t="inlineStr">
        <is>
          <t>不明</t>
        </is>
      </c>
      <c r="J17" s="15" t="inlineStr">
        <is>
          <t>計画なし</t>
        </is>
      </c>
      <c r="K17" s="13" t="n"/>
      <c r="L17" s="13" t="inlineStr">
        <is>
          <t>第2次高鍋町環境基本計画</t>
        </is>
      </c>
      <c r="M17" s="13" t="inlineStr">
        <is>
          <t>R8〜R17</t>
        </is>
      </c>
      <c r="N17" s="18" t="n">
        <v>17</v>
      </c>
      <c r="O17" s="15" t="inlineStr">
        <is>
          <t>推定</t>
        </is>
      </c>
      <c r="P17" s="15" t="inlineStr">
        <is>
          <t>着手済</t>
        </is>
      </c>
      <c r="Q17" s="13" t="n"/>
      <c r="R17" s="13" t="inlineStr">
        <is>
          <t>交通：町単独の地域公共交通計画は検索で確認できず（計画なしと判断、要確認）。広域：宮崎県地域公共交通計画（R6〜R10、広域的バス・地域間幹線バス対象）https://www.pref.miyazaki.lg.jp/sogokotsu/shigoto/butsuryu/20240221101503.html。西都市・新富町と広域コミュニティバス「三納代線」「一丁田線」運行（R7.10から三和交通に事業者変更）https://www.town.takanabe.lg.jp/soshiki/chiikiseisaku/1/1/4613.html 、町デマンド交通あり（R8.10.9乗降所変更）https://www.town.takanabe.lg.jp/soshiki/chiikiseisaku/1/1/3730.html 。担当 地域政策課。環境：第7次高鍋町総合計画前期基本計画（R8.3）の関連計画表に「第2次高鍋町環境基本計画」「高鍋町地球温暖化対策実行計画」「気候変動適応計画」がいずれもR8〜R17として記載 https://www.town.takanabe.lg.jp/material/files/group/4/03_28-33.pdf 。計画書本体・策定済か否かは検索で確認できず（R8年度策定作業中の可能性→着手済扱い、要確認）。第1次計画の期間も未確認。SDGs未来都市計画（2025〜2027）https://www.town.takanabe.lg.jp/material/files/group/4/miraitoshikeikaku.pdf 。</t>
        </is>
      </c>
      <c r="S17" s="20" t="inlineStr">
        <is>
          <t>環境のみ調査</t>
        </is>
      </c>
      <c r="T17" s="13" t="inlineStr">
        <is>
          <t>未掲載</t>
        </is>
      </c>
    </row>
    <row r="18" ht="108" customHeight="1">
      <c r="A18" s="13" t="n">
        <v>15</v>
      </c>
      <c r="B18" s="13" t="inlineStr">
        <is>
          <t>新富町</t>
        </is>
      </c>
      <c r="C18" s="14">
        <f>IF(OR(D18="◎",E18="◎"),"◎ 営業",IF(OR(D18="△",E18="△"),"△ 着手済・要確認",IF(OR(D18="？",E18="？"),"？ 期間要確認","✕ 対象外")))</f>
        <v/>
      </c>
      <c r="D18" s="15">
        <f>IF(J18="計画なし","－",IF(J18="策定済","✕",IF(H18="","？",IF(AND(H18&gt;=TGT_MIN,H18&lt;=TGT_MAX),IF(J18="着手済","△","◎"),"✕"))))</f>
        <v/>
      </c>
      <c r="E18" s="15">
        <f>IF(P18="計画なし","－",IF(P18="策定済","✕",IF(N18="","？",IF(AND(N18&gt;=TGT_MIN,N18&lt;=TGT_MAX),IF(P18="着手済","△","◎"),"✕"))))</f>
        <v/>
      </c>
      <c r="F18" s="13" t="inlineStr">
        <is>
          <t>新富町地域公共交通計画</t>
        </is>
      </c>
      <c r="G18" s="13" t="inlineStr">
        <is>
          <t>R6〜（終期不明）</t>
        </is>
      </c>
      <c r="H18" s="15" t="n"/>
      <c r="I18" s="15" t="inlineStr">
        <is>
          <t>不明</t>
        </is>
      </c>
      <c r="J18" s="15" t="inlineStr">
        <is>
          <t>未確認</t>
        </is>
      </c>
      <c r="K18" s="16" t="inlineStr">
        <is>
          <t>https://www.town.shintomi.lg.jp/item/20459.htm</t>
        </is>
      </c>
      <c r="L18" s="13" t="n"/>
      <c r="M18" s="13" t="inlineStr">
        <is>
          <t>不明</t>
        </is>
      </c>
      <c r="N18" s="15" t="n"/>
      <c r="O18" s="15" t="inlineStr">
        <is>
          <t>不明</t>
        </is>
      </c>
      <c r="P18" s="15" t="inlineStr">
        <is>
          <t>計画なし</t>
        </is>
      </c>
      <c r="Q18" s="13" t="n"/>
      <c r="R18" s="13" t="inlineStr">
        <is>
          <t>交通：R6.3策定（新富町地域公共交通活性化協議会と連携、担当 総合政策課）。期間は検索で確認できず（5年なら R6〜R10 だが未確認）。コミュニティバス運行、R6.4県内初のEVバス導入。県の宮崎県地域公共交通計画（R6〜R10）も広域でカバー。環境：環境基本計画・区域施策編は検索で見つからず。代替：新富町ゼロカーボンシティ宣言（R5.12.15） https://www.town.shintomi.lg.jp/item/20470.htm 。</t>
        </is>
      </c>
      <c r="S18" s="17" t="inlineStr">
        <is>
          <t>調査済</t>
        </is>
      </c>
      <c r="T18" s="13" t="inlineStr">
        <is>
          <t>掲載</t>
        </is>
      </c>
    </row>
    <row r="19" ht="66" customHeight="1">
      <c r="A19" s="13" t="n">
        <v>16</v>
      </c>
      <c r="B19" s="13" t="inlineStr">
        <is>
          <t>西米良村</t>
        </is>
      </c>
      <c r="C19" s="14">
        <f>IF(OR(D19="◎",E19="◎"),"◎ 営業",IF(OR(D19="△",E19="△"),"△ 着手済・要確認",IF(OR(D19="？",E19="？"),"？ 期間要確認","✕ 対象外")))</f>
        <v/>
      </c>
      <c r="D19" s="15">
        <f>IF(J19="計画なし","－",IF(J19="策定済","✕",IF(H19="","？",IF(AND(H19&gt;=TGT_MIN,H19&lt;=TGT_MAX),IF(J19="着手済","△","◎"),"✕"))))</f>
        <v/>
      </c>
      <c r="E19" s="15">
        <f>IF(P19="計画なし","－",IF(P19="策定済","✕",IF(N19="","？",IF(AND(N19&gt;=TGT_MIN,N19&lt;=TGT_MAX),IF(P19="着手済","△","◎"),"✕"))))</f>
        <v/>
      </c>
      <c r="F19" s="13" t="n"/>
      <c r="G19" s="13" t="inlineStr">
        <is>
          <t>不明</t>
        </is>
      </c>
      <c r="H19" s="15" t="n"/>
      <c r="I19" s="15" t="inlineStr">
        <is>
          <t>不明</t>
        </is>
      </c>
      <c r="J19" s="15" t="inlineStr">
        <is>
          <t>計画なし</t>
        </is>
      </c>
      <c r="K19" s="13" t="n"/>
      <c r="L19" s="13" t="n"/>
      <c r="M19" s="13" t="inlineStr">
        <is>
          <t>不明</t>
        </is>
      </c>
      <c r="N19" s="15" t="n"/>
      <c r="O19" s="15" t="inlineStr">
        <is>
          <t>不明</t>
        </is>
      </c>
      <c r="P19" s="15" t="inlineStr">
        <is>
          <t>計画なし</t>
        </is>
      </c>
      <c r="Q19" s="13" t="n"/>
      <c r="R19" s="13" t="inlineStr">
        <is>
          <t>交通：村単独の地域公共交通計画は検索で見つからず（村営バス・デマンド対応あり）。県の宮崎県地域公共交通計画（R6〜R10）が広域カバー。環境：環境基本計画・区域施策編とも見つからず。</t>
        </is>
      </c>
      <c r="S19" s="20" t="inlineStr">
        <is>
          <t>環境のみ調査</t>
        </is>
      </c>
      <c r="T19" s="13" t="inlineStr">
        <is>
          <t>未掲載</t>
        </is>
      </c>
    </row>
    <row r="20" ht="69" customHeight="1">
      <c r="A20" s="13" t="n">
        <v>17</v>
      </c>
      <c r="B20" s="13" t="inlineStr">
        <is>
          <t>木城町</t>
        </is>
      </c>
      <c r="C20" s="14">
        <f>IF(OR(D20="◎",E20="◎"),"◎ 営業",IF(OR(D20="△",E20="△"),"△ 着手済・要確認",IF(OR(D20="？",E20="？"),"？ 期間要確認","✕ 対象外")))</f>
        <v/>
      </c>
      <c r="D20" s="15">
        <f>IF(J20="計画なし","－",IF(J20="策定済","✕",IF(H20="","？",IF(AND(H20&gt;=TGT_MIN,H20&lt;=TGT_MAX),IF(J20="着手済","△","◎"),"✕"))))</f>
        <v/>
      </c>
      <c r="E20" s="15">
        <f>IF(P20="計画なし","－",IF(P20="策定済","✕",IF(N20="","？",IF(AND(N20&gt;=TGT_MIN,N20&lt;=TGT_MAX),IF(P20="着手済","△","◎"),"✕"))))</f>
        <v/>
      </c>
      <c r="F20" s="13" t="inlineStr">
        <is>
          <t>木城町地域公共交通計画</t>
        </is>
      </c>
      <c r="G20" s="13" t="inlineStr">
        <is>
          <t>R6〜R10</t>
        </is>
      </c>
      <c r="H20" s="15" t="n">
        <v>10</v>
      </c>
      <c r="I20" s="15" t="inlineStr">
        <is>
          <t>確認済</t>
        </is>
      </c>
      <c r="J20" s="15" t="inlineStr">
        <is>
          <t>未確認</t>
        </is>
      </c>
      <c r="K20" s="16" t="inlineStr">
        <is>
          <t>https://www.town.kijo.lg.jp/sosikikarasagasu/tiikiseisakuka/7/1/2433.html</t>
        </is>
      </c>
      <c r="L20" s="13" t="n"/>
      <c r="M20" s="13" t="inlineStr">
        <is>
          <t>不明</t>
        </is>
      </c>
      <c r="N20" s="15" t="n"/>
      <c r="O20" s="15" t="inlineStr">
        <is>
          <t>不明</t>
        </is>
      </c>
      <c r="P20" s="15" t="inlineStr">
        <is>
          <t>計画なし</t>
        </is>
      </c>
      <c r="Q20" s="13" t="n"/>
      <c r="R20" s="13" t="inlineStr">
        <is>
          <t>交通：対象期間R6〜R10（担当 地域政策課）。環境：環境基本計画は見つからず。代替として木城町カーボンニュートラル計画（R5.2） https://www.town.kijo.lg.jp/material/files/group/8/carbonneutralkeikaku.pdf 。</t>
        </is>
      </c>
      <c r="S20" s="17" t="inlineStr">
        <is>
          <t>調査済</t>
        </is>
      </c>
      <c r="T20" s="13" t="inlineStr">
        <is>
          <t>掲載</t>
        </is>
      </c>
    </row>
    <row r="21" ht="160" customHeight="1">
      <c r="A21" s="13" t="n">
        <v>18</v>
      </c>
      <c r="B21" s="13" t="inlineStr">
        <is>
          <t>川南町</t>
        </is>
      </c>
      <c r="C21" s="14">
        <f>IF(OR(D21="◎",E21="◎"),"◎ 営業",IF(OR(D21="△",E21="△"),"△ 着手済・要確認",IF(OR(D21="？",E21="？"),"？ 期間要確認","✕ 対象外")))</f>
        <v/>
      </c>
      <c r="D21" s="15">
        <f>IF(J21="計画なし","－",IF(J21="策定済","✕",IF(H21="","？",IF(AND(H21&gt;=TGT_MIN,H21&lt;=TGT_MAX),IF(J21="着手済","△","◎"),"✕"))))</f>
        <v/>
      </c>
      <c r="E21" s="15">
        <f>IF(P21="計画なし","－",IF(P21="策定済","✕",IF(N21="","？",IF(AND(N21&gt;=TGT_MIN,N21&lt;=TGT_MAX),IF(P21="着手済","△","◎"),"✕"))))</f>
        <v/>
      </c>
      <c r="F21" s="13" t="n"/>
      <c r="G21" s="13" t="inlineStr">
        <is>
          <t>不明</t>
        </is>
      </c>
      <c r="H21" s="15" t="n"/>
      <c r="I21" s="15" t="inlineStr">
        <is>
          <t>不明</t>
        </is>
      </c>
      <c r="J21" s="15" t="inlineStr">
        <is>
          <t>計画なし</t>
        </is>
      </c>
      <c r="K21" s="13" t="n"/>
      <c r="L21" s="13" t="n"/>
      <c r="M21" s="13" t="inlineStr">
        <is>
          <t>不明</t>
        </is>
      </c>
      <c r="N21" s="15" t="n"/>
      <c r="O21" s="15" t="inlineStr">
        <is>
          <t>不明</t>
        </is>
      </c>
      <c r="P21" s="15" t="inlineStr">
        <is>
          <t>計画なし</t>
        </is>
      </c>
      <c r="Q21" s="13" t="n"/>
      <c r="R21" s="13" t="inlineStr">
        <is>
          <t>交通：町単独の地域公共交通計画は検索で見つからず（トロントロンバス＝定時路線＋オンデマンド、川南町地域公共交通会議あり）。R7.12議会で乗合タクシー導入が議論、R8.10からタクシー撤退を受け町内常駐タクシー体制 https://www.town.kawaminami.miyazaki.jp/soshiki/2/16936.html 。県計画（R6〜R10）が広域カバー。環境：環境基本計画は見つからず。代替として川南町再生可能エネルギー導入計画及び地球温暖化対策実行計画（区域施策編・事務事業編）R6.1、ゼロカーボンシティ宣言済 https://www.town.kawaminami.miyazaki.jp/uploaded/attachment/5648.pdf 。</t>
        </is>
      </c>
      <c r="S21" s="20" t="inlineStr">
        <is>
          <t>環境のみ調査</t>
        </is>
      </c>
      <c r="T21" s="13" t="inlineStr">
        <is>
          <t>未掲載</t>
        </is>
      </c>
    </row>
    <row r="22" ht="121" customHeight="1">
      <c r="A22" s="13" t="n">
        <v>19</v>
      </c>
      <c r="B22" s="13" t="inlineStr">
        <is>
          <t>都農町</t>
        </is>
      </c>
      <c r="C22" s="14">
        <f>IF(OR(D22="◎",E22="◎"),"◎ 営業",IF(OR(D22="△",E22="△"),"△ 着手済・要確認",IF(OR(D22="？",E22="？"),"？ 期間要確認","✕ 対象外")))</f>
        <v/>
      </c>
      <c r="D22" s="15">
        <f>IF(J22="計画なし","－",IF(J22="策定済","✕",IF(H22="","？",IF(AND(H22&gt;=TGT_MIN,H22&lt;=TGT_MAX),IF(J22="着手済","△","◎"),"✕"))))</f>
        <v/>
      </c>
      <c r="E22" s="15">
        <f>IF(P22="計画なし","－",IF(P22="策定済","✕",IF(N22="","？",IF(AND(N22&gt;=TGT_MIN,N22&lt;=TGT_MAX),IF(P22="着手済","△","◎"),"✕"))))</f>
        <v/>
      </c>
      <c r="F22" s="13" t="n"/>
      <c r="G22" s="13" t="inlineStr">
        <is>
          <t>不明</t>
        </is>
      </c>
      <c r="H22" s="15" t="n"/>
      <c r="I22" s="15" t="inlineStr">
        <is>
          <t>不明</t>
        </is>
      </c>
      <c r="J22" s="15" t="inlineStr">
        <is>
          <t>計画なし</t>
        </is>
      </c>
      <c r="K22" s="13" t="n"/>
      <c r="L22" s="13" t="n"/>
      <c r="M22" s="13" t="inlineStr">
        <is>
          <t>不明</t>
        </is>
      </c>
      <c r="N22" s="15" t="n"/>
      <c r="O22" s="15" t="inlineStr">
        <is>
          <t>不明</t>
        </is>
      </c>
      <c r="P22" s="15" t="inlineStr">
        <is>
          <t>計画なし</t>
        </is>
      </c>
      <c r="Q22" s="13" t="n"/>
      <c r="R22" s="13" t="inlineStr">
        <is>
          <t>交通：町単独の地域公共交通計画は検索で見つからず（町公式サイト内検索でも出ず）。コミュニティバスはR8.4から一部定時路線を除き事前予約制へ移行 https://www.town.tsuno.lg.jp/article?articleId=604ec335889ebd12ec684b26 。県計画（R6〜R10）が広域カバー。第6次長期総合計画がH29〜R8で今年度終期（次期総合計画策定中と推定）。環境：環境基本計画・区域施策編は見つからず（木質バイオマス発電の整備計画あり）。</t>
        </is>
      </c>
      <c r="S22" s="20" t="inlineStr">
        <is>
          <t>環境のみ調査</t>
        </is>
      </c>
      <c r="T22" s="13" t="inlineStr">
        <is>
          <t>未掲載</t>
        </is>
      </c>
    </row>
    <row r="23" ht="121" customHeight="1">
      <c r="A23" s="13" t="n">
        <v>20</v>
      </c>
      <c r="B23" s="13" t="inlineStr">
        <is>
          <t>門川町</t>
        </is>
      </c>
      <c r="C23" s="14">
        <f>IF(OR(D23="◎",E23="◎"),"◎ 営業",IF(OR(D23="△",E23="△"),"△ 着手済・要確認",IF(OR(D23="？",E23="？"),"？ 期間要確認","✕ 対象外")))</f>
        <v/>
      </c>
      <c r="D23" s="15">
        <f>IF(J23="計画なし","－",IF(J23="策定済","✕",IF(H23="","？",IF(AND(H23&gt;=TGT_MIN,H23&lt;=TGT_MAX),IF(J23="着手済","△","◎"),"✕"))))</f>
        <v/>
      </c>
      <c r="E23" s="15">
        <f>IF(P23="計画なし","－",IF(P23="策定済","✕",IF(N23="","？",IF(AND(N23&gt;=TGT_MIN,N23&lt;=TGT_MAX),IF(P23="着手済","△","◎"),"✕"))))</f>
        <v/>
      </c>
      <c r="F23" s="13" t="inlineStr">
        <is>
          <t>門川町地域公共交通計画（R6.1改訂）</t>
        </is>
      </c>
      <c r="G23" s="13" t="inlineStr">
        <is>
          <t>R5〜R9</t>
        </is>
      </c>
      <c r="H23" s="15" t="n">
        <v>9</v>
      </c>
      <c r="I23" s="15" t="inlineStr">
        <is>
          <t>確認済</t>
        </is>
      </c>
      <c r="J23" s="15" t="inlineStr">
        <is>
          <t>未確認</t>
        </is>
      </c>
      <c r="K23" s="16" t="inlineStr">
        <is>
          <t>https://www.town.kadogawa.lg.jp/live/data/772474da5c2da6f187648a7d061279dd.pdf</t>
        </is>
      </c>
      <c r="L23" s="13" t="inlineStr">
        <is>
          <t>第2次門川町環境基本計画</t>
        </is>
      </c>
      <c r="M23" s="13" t="inlineStr">
        <is>
          <t>R5〜R14</t>
        </is>
      </c>
      <c r="N23" s="15" t="n">
        <v>14</v>
      </c>
      <c r="O23" s="15" t="inlineStr">
        <is>
          <t>確認済</t>
        </is>
      </c>
      <c r="P23" s="15" t="inlineStr">
        <is>
          <t>未確認</t>
        </is>
      </c>
      <c r="Q23" s="16" t="inlineStr">
        <is>
          <t>https://www.town.kadogawa.lg.jp/news/data/730a8477ba8ab68d33388d679ee484d0.pdf</t>
        </is>
      </c>
      <c r="R23" s="13" t="inlineStr">
        <is>
          <t>交通：町単独計画（日向市との共同計画ではない）。前計画の門川町地域公共交通網形成計画（H28〜R1）を評価して策定、R6.1改訂。R9終期のため次期計画はR8〜R9策定見込みだが、着手（委託・会議）は検索で未確認（有望）。路線バス維持・乗合タクシー（かどっぴータクシー）https://www.town.kadogawa.lg.jp/live/traffic/page003600.html 、公共交通ガイドブックR8.4改定。担当課・前回受託者は未確認。環境：R5〜R14の10年、中間目標年度R9（中間見直しの可能性）。</t>
        </is>
      </c>
      <c r="S23" s="17" t="inlineStr">
        <is>
          <t>調査済</t>
        </is>
      </c>
      <c r="T23" s="13" t="inlineStr">
        <is>
          <t>掲載（広域：日向・東臼杵）</t>
        </is>
      </c>
    </row>
    <row r="24" ht="264" customHeight="1">
      <c r="A24" s="13" t="n">
        <v>21</v>
      </c>
      <c r="B24" s="13" t="inlineStr">
        <is>
          <t>諸塚村</t>
        </is>
      </c>
      <c r="C24" s="14">
        <f>IF(OR(D24="◎",E24="◎"),"◎ 営業",IF(OR(D24="△",E24="△"),"△ 着手済・要確認",IF(OR(D24="？",E24="？"),"？ 期間要確認","✕ 対象外")))</f>
        <v/>
      </c>
      <c r="D24" s="15">
        <f>IF(J24="計画なし","－",IF(J24="策定済","✕",IF(H24="","？",IF(AND(H24&gt;=TGT_MIN,H24&lt;=TGT_MAX),IF(J24="着手済","△","◎"),"✕"))))</f>
        <v/>
      </c>
      <c r="E24" s="15">
        <f>IF(P24="計画なし","－",IF(P24="策定済","✕",IF(N24="","？",IF(AND(N24&gt;=TGT_MIN,N24&lt;=TGT_MAX),IF(P24="着手済","△","◎"),"✕"))))</f>
        <v/>
      </c>
      <c r="F24" s="13" t="inlineStr">
        <is>
          <t>宮崎県地域公共交通計画（県全域の広域計画。町村単独計画は未確認）</t>
        </is>
      </c>
      <c r="G24" s="13" t="inlineStr">
        <is>
          <t>R6〜R10</t>
        </is>
      </c>
      <c r="H24" s="15" t="n">
        <v>10</v>
      </c>
      <c r="I24" s="15" t="inlineStr">
        <is>
          <t>確認済</t>
        </is>
      </c>
      <c r="J24" s="15" t="inlineStr">
        <is>
          <t>未確認</t>
        </is>
      </c>
      <c r="K24" s="16" t="inlineStr">
        <is>
          <t>https://www.pref.miyazaki.lg.jp/sogokotsu/shigoto/butsuryu/20240221101503.html</t>
        </is>
      </c>
      <c r="L24" s="13" t="n"/>
      <c r="M24" s="13" t="inlineStr">
        <is>
          <t>不明</t>
        </is>
      </c>
      <c r="N24" s="15" t="n"/>
      <c r="O24" s="15" t="inlineStr">
        <is>
          <t>不明</t>
        </is>
      </c>
      <c r="P24" s="15" t="inlineStr">
        <is>
          <t>計画なし</t>
        </is>
      </c>
      <c r="Q24" s="13" t="n"/>
      <c r="R24" s="13" t="inlineStr">
        <is>
          <t>交通：村単独の地域公共交通計画は検索で確認できず。県計画（R6〜R10、県全域・広域バス路線中心）がカバー。旧『日向・東臼杵地域公共交通網形成計画』（日向市・門川町・美郷町・諸塚村・椎葉村、H28.4〜R4.9）は期間満了、協議会はR4年度で解散（日向市地域公共交通計画R5.3 https://www.hyugacity.jp/sp/tempimg/20240124090032.pdf に記載）。村は地域バスを諸塚交通に委託運行（国交省事例 https://www.mlit.go.jp/sogoseisaku/transport/pdf/100_morotsuka.pdf ）。第6次総合長期計画後期基本計画（R7.3）で公共交通維持を掲げる https://www.vill.morotsuka.miyazaki.jp/material/files/group/3/1114.pdf 。R8.10.1から宮崎交通×ヤマト運輸の路線バス型公共ライドシェア『ねこみやバス』実証運行（日向市・美郷町・諸塚村・椎葉村、〜R9.3、R9.4本格運行目標） https://www.miyakoh.co.jp/news/mediafile/8163cd6c3a9036e3cb1cb968d1444335eae2ee44.pdf 。環境：環境基本計画・区域施策編・ゼロカーボン宣言とも検索で確認できず。</t>
        </is>
      </c>
      <c r="S24" s="17" t="inlineStr">
        <is>
          <t>調査済</t>
        </is>
      </c>
      <c r="T24" s="19" t="inlineStr">
        <is>
          <t>掲載（広域：日向・東臼杵）／期間満了</t>
        </is>
      </c>
    </row>
    <row r="25" ht="303" customHeight="1">
      <c r="A25" s="13" t="n">
        <v>22</v>
      </c>
      <c r="B25" s="13" t="inlineStr">
        <is>
          <t>椎葉村</t>
        </is>
      </c>
      <c r="C25" s="14">
        <f>IF(OR(D25="◎",E25="◎"),"◎ 営業",IF(OR(D25="△",E25="△"),"△ 着手済・要確認",IF(OR(D25="？",E25="？"),"？ 期間要確認","✕ 対象外")))</f>
        <v/>
      </c>
      <c r="D25" s="15">
        <f>IF(J25="計画なし","－",IF(J25="策定済","✕",IF(H25="","？",IF(AND(H25&gt;=TGT_MIN,H25&lt;=TGT_MAX),IF(J25="着手済","△","◎"),"✕"))))</f>
        <v/>
      </c>
      <c r="E25" s="15">
        <f>IF(P25="計画なし","－",IF(P25="策定済","✕",IF(N25="","？",IF(AND(N25&gt;=TGT_MIN,N25&lt;=TGT_MAX),IF(P25="着手済","△","◎"),"✕"))))</f>
        <v/>
      </c>
      <c r="F25" s="13" t="inlineStr">
        <is>
          <t>宮崎県地域公共交通計画（県全域の広域計画。町村単独計画は未確認）</t>
        </is>
      </c>
      <c r="G25" s="13" t="inlineStr">
        <is>
          <t>R6〜R10</t>
        </is>
      </c>
      <c r="H25" s="15" t="n">
        <v>10</v>
      </c>
      <c r="I25" s="15" t="inlineStr">
        <is>
          <t>確認済</t>
        </is>
      </c>
      <c r="J25" s="15" t="inlineStr">
        <is>
          <t>未確認</t>
        </is>
      </c>
      <c r="K25" s="16" t="inlineStr">
        <is>
          <t>https://www.pref.miyazaki.lg.jp/sogokotsu/shigoto/butsuryu/20240221101503.html</t>
        </is>
      </c>
      <c r="L25" s="13" t="n"/>
      <c r="M25" s="13" t="inlineStr">
        <is>
          <t>不明</t>
        </is>
      </c>
      <c r="N25" s="15" t="n"/>
      <c r="O25" s="15" t="inlineStr">
        <is>
          <t>不明</t>
        </is>
      </c>
      <c r="P25" s="15" t="inlineStr">
        <is>
          <t>計画なし</t>
        </is>
      </c>
      <c r="Q25" s="13" t="n"/>
      <c r="R25" s="13" t="inlineStr">
        <is>
          <t>交通：村単独の地域公共交通計画は検索で確認できず。県計画（R6〜R10）がカバー。旧『日向・東臼杵地域公共交通網形成計画』（日向市・門川町・美郷町・諸塚村・椎葉村、H28.4〜R4.9）は期間満了、協議会はR4年度で解散（日向市地域公共交通計画R5.3 https://www.hyugacity.jp/sp/tempimg/20240124090032.pdf に記載）。村営バス・予約型タクシー（担当：地域振興課 https://www.vill.shiiba.miyazaki.jp/promote/bus.php ）、過疎計画（R3〜R7）でオンデマンドバス運行事業、総合計画の個別施策で自家用有償旅客運送の検討 https://www.vill.shiiba.miyazaki.jp/promote/008_20_%E9%81%93%E8%B7%AF%E3%83%BB%E5%9C%B0%E5%9F%9F%E4%BA%A4%E9%80%9A%E7%B6%B2%E3%81%AE%E6%95%B4%E5%82%99.pdf 。R8.10.1から宮崎交通×ヤマト運輸の路線バス型公共ライドシェア『ねこみやバス』実証運行（日向市・美郷町・諸塚村・椎葉村、〜R9.3、R9.4本格運行目標） https://www.miyakoh.co.jp/news/mediafile/8163cd6c3a9036e3cb1cb968d1444335eae2ee44.pdf 。環境：環境基本計画・区域施策編・ゼロカーボン宣言とも検索で確認できず。</t>
        </is>
      </c>
      <c r="S25" s="17" t="inlineStr">
        <is>
          <t>調査済</t>
        </is>
      </c>
      <c r="T25" s="19" t="inlineStr">
        <is>
          <t>掲載（広域：日向・東臼杵）／期間満了</t>
        </is>
      </c>
    </row>
    <row r="26" ht="342" customHeight="1">
      <c r="A26" s="13" t="n">
        <v>23</v>
      </c>
      <c r="B26" s="13" t="inlineStr">
        <is>
          <t>美郷町</t>
        </is>
      </c>
      <c r="C26" s="14">
        <f>IF(OR(D26="◎",E26="◎"),"◎ 営業",IF(OR(D26="△",E26="△"),"△ 着手済・要確認",IF(OR(D26="？",E26="？"),"？ 期間要確認","✕ 対象外")))</f>
        <v/>
      </c>
      <c r="D26" s="15">
        <f>IF(J26="計画なし","－",IF(J26="策定済","✕",IF(H26="","？",IF(AND(H26&gt;=TGT_MIN,H26&lt;=TGT_MAX),IF(J26="着手済","△","◎"),"✕"))))</f>
        <v/>
      </c>
      <c r="E26" s="15">
        <f>IF(P26="計画なし","－",IF(P26="策定済","✕",IF(N26="","？",IF(AND(N26&gt;=TGT_MIN,N26&lt;=TGT_MAX),IF(P26="着手済","△","◎"),"✕"))))</f>
        <v/>
      </c>
      <c r="F26" s="13" t="inlineStr">
        <is>
          <t>宮崎県地域公共交通計画（県全域の広域計画。町村単独計画は未確認）</t>
        </is>
      </c>
      <c r="G26" s="13" t="inlineStr">
        <is>
          <t>R6〜R10</t>
        </is>
      </c>
      <c r="H26" s="15" t="n">
        <v>10</v>
      </c>
      <c r="I26" s="15" t="inlineStr">
        <is>
          <t>確認済</t>
        </is>
      </c>
      <c r="J26" s="15" t="inlineStr">
        <is>
          <t>未確認</t>
        </is>
      </c>
      <c r="K26" s="16" t="inlineStr">
        <is>
          <t>https://www.pref.miyazaki.lg.jp/sogokotsu/shigoto/butsuryu/20240221101503.html</t>
        </is>
      </c>
      <c r="L26" s="13" t="n"/>
      <c r="M26" s="13" t="inlineStr">
        <is>
          <t>不明</t>
        </is>
      </c>
      <c r="N26" s="15" t="n"/>
      <c r="O26" s="15" t="inlineStr">
        <is>
          <t>不明</t>
        </is>
      </c>
      <c r="P26" s="15" t="inlineStr">
        <is>
          <t>計画なし</t>
        </is>
      </c>
      <c r="Q26" s="13" t="n"/>
      <c r="R26" s="13" t="inlineStr">
        <is>
          <t>宮崎県東臼杵郡美郷町（town.miyazaki-misato.lg.jp）。交通：町議会会議録（R3第1回定例会 https://www.town.miyazaki-misato.lg.jp/gikai/kiji003494/3_494_476_up_e03hoou3.pdf ）で『美郷町地域公共交通計画及び日向・東臼杵地域公共交通再編実施計画』に基づく施策と答弁があるが、町計画の本文・期間は検索で確認できず（旧網形成計画期の計画の可能性）。現行は県計画（R6〜R10）がカバー。旧『日向・東臼杵地域公共交通網形成計画』（日向市・門川町・美郷町・諸塚村・椎葉村、H28.4〜R4.9）は期間満了、協議会はR4年度で解散（日向市地域公共交通計画R5.3 https://www.hyugacity.jp/sp/tempimg/20240124090032.pdf に記載）。通院目的のコミュニティバスを運行。R8.10.1から宮崎交通×ヤマト運輸の路線バス型公共ライドシェア『ねこみやバス』実証運行（日向市・美郷町・諸塚村・椎葉村、〜R9.3、R9.4本格運行目標） https://www.miyakoh.co.jp/news/mediafile/8163cd6c3a9036e3cb1cb968d1444335eae2ee44.pdf 。環境：環境基本計画は確認できず。地球温暖化対策実行計画（事務事業編）は作成済、『地球温暖化防止の里宣言』あり（R3議会答弁 https://www.town.miyazaki-misato.lg.jp/gikai/kiji003494/3_494_472_up_64q42zzx.pdf ）。区域施策編は未確認。※秋田県美郷町の交通計画（R4.3）・温暖化計画とは別。</t>
        </is>
      </c>
      <c r="S26" s="17" t="inlineStr">
        <is>
          <t>調査済</t>
        </is>
      </c>
      <c r="T26" s="19" t="inlineStr">
        <is>
          <t>掲載（広域：日向・東臼杵）／期間満了</t>
        </is>
      </c>
    </row>
    <row r="27" ht="173" customHeight="1">
      <c r="A27" s="13" t="n">
        <v>24</v>
      </c>
      <c r="B27" s="13" t="inlineStr">
        <is>
          <t>高千穂町</t>
        </is>
      </c>
      <c r="C27" s="14">
        <f>IF(OR(D27="◎",E27="◎"),"◎ 営業",IF(OR(D27="△",E27="△"),"△ 着手済・要確認",IF(OR(D27="？",E27="？"),"？ 期間要確認","✕ 対象外")))</f>
        <v/>
      </c>
      <c r="D27" s="15">
        <f>IF(J27="計画なし","－",IF(J27="策定済","✕",IF(H27="","？",IF(AND(H27&gt;=TGT_MIN,H27&lt;=TGT_MAX),IF(J27="着手済","△","◎"),"✕"))))</f>
        <v/>
      </c>
      <c r="E27" s="15">
        <f>IF(P27="計画なし","－",IF(P27="策定済","✕",IF(N27="","？",IF(AND(N27&gt;=TGT_MIN,N27&lt;=TGT_MAX),IF(P27="着手済","△","◎"),"✕"))))</f>
        <v/>
      </c>
      <c r="F27" s="13" t="inlineStr">
        <is>
          <t>高千穂町地域公共交通計画（策定準備中）</t>
        </is>
      </c>
      <c r="G27" s="13" t="inlineStr">
        <is>
          <t>不明</t>
        </is>
      </c>
      <c r="H27" s="15" t="n"/>
      <c r="I27" s="15" t="inlineStr">
        <is>
          <t>不明</t>
        </is>
      </c>
      <c r="J27" s="15" t="inlineStr">
        <is>
          <t>着手済</t>
        </is>
      </c>
      <c r="K27" s="16" t="inlineStr">
        <is>
          <t>https://www.town-takachiho.jp/top/soshiki/kikakukanko/2881.html</t>
        </is>
      </c>
      <c r="L27" s="13" t="n"/>
      <c r="M27" s="13" t="inlineStr">
        <is>
          <t>不明</t>
        </is>
      </c>
      <c r="N27" s="15" t="n"/>
      <c r="O27" s="15" t="inlineStr">
        <is>
          <t>不明</t>
        </is>
      </c>
      <c r="P27" s="15" t="inlineStr">
        <is>
          <t>計画なし</t>
        </is>
      </c>
      <c r="Q27" s="13" t="n"/>
      <c r="R27" s="13" t="inlineStr">
        <is>
          <t>交通：現行の町単独計画は確認できず（県計画R6〜R10が広域カバー。西臼杵3町の共同計画はH20年代の『西臼杵地域公共交通総合連携計画』のみで現行の共同計画は確認できず）。【着手済】企画観光課が『地域公共交通計画策定事前調査業務』を公募型プロポーザル（R8.5.20公募、7.3プレゼン、7.10結果通知、上限5,922,000円税込）→第一優先交渉者ランドブレイン㈱福岡事務所、契約期間〜R9.3.31。本計画策定はR9年度以降の見込み（営業機会：本策定業務）。コミュニティバス『ふれあいバス』運行 https://www.town-takachiho.jp/top/soshiki/kikakukanko/fureaibasu/index.html 。環境：環境基本計画・区域施策編・ゼロカーボン宣言とも検索で確認できず。</t>
        </is>
      </c>
      <c r="S27" s="17" t="inlineStr">
        <is>
          <t>調査済</t>
        </is>
      </c>
      <c r="T27" s="19" t="inlineStr">
        <is>
          <t>未掲載【当方は計画あり】</t>
        </is>
      </c>
    </row>
    <row r="28" ht="238" customHeight="1">
      <c r="A28" s="13" t="n">
        <v>25</v>
      </c>
      <c r="B28" s="13" t="inlineStr">
        <is>
          <t>日之影町</t>
        </is>
      </c>
      <c r="C28" s="14">
        <f>IF(OR(D28="◎",E28="◎"),"◎ 営業",IF(OR(D28="△",E28="△"),"△ 着手済・要確認",IF(OR(D28="？",E28="？"),"？ 期間要確認","✕ 対象外")))</f>
        <v/>
      </c>
      <c r="D28" s="15">
        <f>IF(J28="計画なし","－",IF(J28="策定済","✕",IF(H28="","？",IF(AND(H28&gt;=TGT_MIN,H28&lt;=TGT_MAX),IF(J28="着手済","△","◎"),"✕"))))</f>
        <v/>
      </c>
      <c r="E28" s="15">
        <f>IF(P28="計画なし","－",IF(P28="策定済","✕",IF(N28="","？",IF(AND(N28&gt;=TGT_MIN,N28&lt;=TGT_MAX),IF(P28="着手済","△","◎"),"✕"))))</f>
        <v/>
      </c>
      <c r="F28" s="13" t="inlineStr">
        <is>
          <t>日之影町地域公共交通計画</t>
        </is>
      </c>
      <c r="G28" s="13" t="inlineStr">
        <is>
          <t>R5〜R9</t>
        </is>
      </c>
      <c r="H28" s="15" t="n">
        <v>9</v>
      </c>
      <c r="I28" s="15" t="inlineStr">
        <is>
          <t>確認済</t>
        </is>
      </c>
      <c r="J28" s="15" t="inlineStr">
        <is>
          <t>未確認</t>
        </is>
      </c>
      <c r="K28" s="16" t="inlineStr">
        <is>
          <t>https://www.town.hinokage.lg.jp/docs/2023032900016/file_contents/keikaku_.pdf</t>
        </is>
      </c>
      <c r="L28" s="13" t="n"/>
      <c r="M28" s="13" t="inlineStr">
        <is>
          <t>不明</t>
        </is>
      </c>
      <c r="N28" s="15" t="n"/>
      <c r="O28" s="15" t="inlineStr">
        <is>
          <t>不明</t>
        </is>
      </c>
      <c r="P28" s="15" t="inlineStr">
        <is>
          <t>計画なし</t>
        </is>
      </c>
      <c r="Q28" s="13" t="n"/>
      <c r="R28" s="13" t="inlineStr">
        <is>
          <t>交通：R5.3策定、R5〜R9の5か年（町単独。西臼杵共同計画ではない）。計画本文に最終年度R9に効果検証し次期計画を策定と明記。R4.4に地域公共交通会議を活性化再生法に基づく会議へ改組。R8.6.1に令和8年度第1回地域公共交通会議開催（議事録あり https://www.town.hinokage.lg.jp/docs/2022042900023/ 、議題は未確認）→次期計画（R10〜）策定はR8〜R9着手見込み（有望、委託公告は未確認）。前回策定業務の受託者・金額は検索で確認できず。関連：宮崎交通延岡〜高千穂線の一部（県道北方高千穂線旧道区間）廃止を補完しすまいるバス八戸線を本格運行、町内全域の予約型乗合交通を本格運行（R6.10） https://www.town.hinokage.lg.jp/docs/2016020200106/ 、R8.7〜八戸線迂回運行。環境：環境基本計画は確認できず。代替として『日之影町地球温暖化対策実行計画（区域施策編）』策定済（期間未確認）、ゼロカーボンシティ宣言（R6.3頃） https://www.town.hinokage.lg.jp/docs/2024030700011/ 。</t>
        </is>
      </c>
      <c r="S28" s="17" t="inlineStr">
        <is>
          <t>調査済</t>
        </is>
      </c>
      <c r="T28" s="13" t="inlineStr">
        <is>
          <t>掲載</t>
        </is>
      </c>
    </row>
    <row r="29" ht="147" customHeight="1">
      <c r="A29" s="13" t="n">
        <v>26</v>
      </c>
      <c r="B29" s="13" t="inlineStr">
        <is>
          <t>五ヶ瀬町</t>
        </is>
      </c>
      <c r="C29" s="14">
        <f>IF(OR(D29="◎",E29="◎"),"◎ 営業",IF(OR(D29="△",E29="△"),"△ 着手済・要確認",IF(OR(D29="？",E29="？"),"？ 期間要確認","✕ 対象外")))</f>
        <v/>
      </c>
      <c r="D29" s="15">
        <f>IF(J29="計画なし","－",IF(J29="策定済","✕",IF(H29="","？",IF(AND(H29&gt;=TGT_MIN,H29&lt;=TGT_MAX),IF(J29="着手済","△","◎"),"✕"))))</f>
        <v/>
      </c>
      <c r="E29" s="15">
        <f>IF(P29="計画なし","－",IF(P29="策定済","✕",IF(N29="","？",IF(AND(N29&gt;=TGT_MIN,N29&lt;=TGT_MAX),IF(P29="着手済","△","◎"),"✕"))))</f>
        <v/>
      </c>
      <c r="F29" s="13" t="inlineStr">
        <is>
          <t>宮崎県地域公共交通計画（県全域の広域計画。町村単独計画は未確認）</t>
        </is>
      </c>
      <c r="G29" s="13" t="inlineStr">
        <is>
          <t>R6〜R10</t>
        </is>
      </c>
      <c r="H29" s="15" t="n">
        <v>10</v>
      </c>
      <c r="I29" s="15" t="inlineStr">
        <is>
          <t>確認済</t>
        </is>
      </c>
      <c r="J29" s="15" t="inlineStr">
        <is>
          <t>未確認</t>
        </is>
      </c>
      <c r="K29" s="16" t="inlineStr">
        <is>
          <t>https://www.pref.miyazaki.lg.jp/sogokotsu/shigoto/butsuryu/20240221101503.html</t>
        </is>
      </c>
      <c r="L29" s="13" t="n"/>
      <c r="M29" s="13" t="inlineStr">
        <is>
          <t>不明</t>
        </is>
      </c>
      <c r="N29" s="15" t="n"/>
      <c r="O29" s="15" t="inlineStr">
        <is>
          <t>不明</t>
        </is>
      </c>
      <c r="P29" s="15" t="inlineStr">
        <is>
          <t>計画なし</t>
        </is>
      </c>
      <c r="Q29" s="13" t="n"/>
      <c r="R29" s="13" t="inlineStr">
        <is>
          <t>交通：町単独の地域公共交通計画は検索で確認できず。県計画（R6〜R10）が広域カバー、西臼杵3町の現行共同計画も確認できず。コミュニティバス『Gライン』（H19.10〜、担当：企画課、R6.8から一部区間・便でデマンド型運行導入） https://www.town.gokase.miyazaki.jp/kakuka/kikaku/110.html 。五ヶ瀬町総合交通対策運営委員会・地域公共交通会議あり。環境：環境基本計画・区域施策編は確認できず。ゼロカーボンシティ宣言を表明 https://www.town.gokase.miyazaki.jp/kakuka/kikaku/1233.html （区域施策編策定の可能性あり、要確認）。</t>
        </is>
      </c>
      <c r="S29" s="17" t="inlineStr">
        <is>
          <t>調査済</t>
        </is>
      </c>
      <c r="T29" s="19" t="inlineStr">
        <is>
          <t>未掲載【当方は計画あり】</t>
        </is>
      </c>
    </row>
  </sheetData>
  <autoFilter ref="A3:T29"/>
  <conditionalFormatting sqref="A4:T29">
    <cfRule type="expression" priority="5" dxfId="0">
      <formula>LEFT($C4,1)="◎"</formula>
    </cfRule>
    <cfRule type="expression" priority="6" dxfId="1">
      <formula>LEFT($C4,1)="△"</formula>
    </cfRule>
    <cfRule type="expression" priority="7" dxfId="2">
      <formula>LEFT($C4,1)="？"</formula>
    </cfRule>
    <cfRule type="expression" priority="8" dxfId="3">
      <formula>LEFT($C4,1)="✕"</formula>
    </cfRule>
  </conditionalFormatting>
  <conditionalFormatting sqref="H4:H29">
    <cfRule type="expression" priority="1" dxfId="4" stopIfTrue="1">
      <formula>AND(ISNUMBER(H4),H4&gt;=TGT_MIN,H4&lt;=TGT_MAX)</formula>
    </cfRule>
    <cfRule type="expression" priority="2" dxfId="5">
      <formula>AND(ISNUMBER(H4),H4=TGT_MAX+1)</formula>
    </cfRule>
  </conditionalFormatting>
  <conditionalFormatting sqref="N4:N29">
    <cfRule type="expression" priority="3" dxfId="4" stopIfTrue="1">
      <formula>AND(ISNUMBER(N4),N4&gt;=TGT_MIN,N4&lt;=TGT_MAX)</formula>
    </cfRule>
    <cfRule type="expression" priority="4" dxfId="5">
      <formula>AND(ISNUMBER(N4),N4=TGT_MAX+1)</formula>
    </cfRule>
  </conditionalFormatting>
  <dataValidations count="1">
    <dataValidation sqref="J4:J29 P4:P29" showDropDown="0" showInputMessage="0" showErrorMessage="0" allowBlank="1" type="list">
      <formula1>"未確認,着手済,策定済,計画なし"</formula1>
    </dataValidation>
  </dataValidations>
  <hyperlinks>
    <hyperlink xmlns:r="http://schemas.openxmlformats.org/officeDocument/2006/relationships" ref="K4" r:id="rId1"/>
    <hyperlink xmlns:r="http://schemas.openxmlformats.org/officeDocument/2006/relationships" ref="Q4" r:id="rId2"/>
    <hyperlink xmlns:r="http://schemas.openxmlformats.org/officeDocument/2006/relationships" ref="K5" r:id="rId3"/>
    <hyperlink xmlns:r="http://schemas.openxmlformats.org/officeDocument/2006/relationships" ref="Q5" r:id="rId4"/>
    <hyperlink xmlns:r="http://schemas.openxmlformats.org/officeDocument/2006/relationships" ref="K6" r:id="rId5"/>
    <hyperlink xmlns:r="http://schemas.openxmlformats.org/officeDocument/2006/relationships" ref="Q6" r:id="rId6"/>
    <hyperlink xmlns:r="http://schemas.openxmlformats.org/officeDocument/2006/relationships" ref="K7" r:id="rId7"/>
    <hyperlink xmlns:r="http://schemas.openxmlformats.org/officeDocument/2006/relationships" ref="K8" r:id="rId8"/>
    <hyperlink xmlns:r="http://schemas.openxmlformats.org/officeDocument/2006/relationships" ref="Q8" r:id="rId9"/>
    <hyperlink xmlns:r="http://schemas.openxmlformats.org/officeDocument/2006/relationships" ref="K9" r:id="rId10"/>
    <hyperlink xmlns:r="http://schemas.openxmlformats.org/officeDocument/2006/relationships" ref="Q9" r:id="rId11"/>
    <hyperlink xmlns:r="http://schemas.openxmlformats.org/officeDocument/2006/relationships" ref="K10" r:id="rId12"/>
    <hyperlink xmlns:r="http://schemas.openxmlformats.org/officeDocument/2006/relationships" ref="K11" r:id="rId13"/>
    <hyperlink xmlns:r="http://schemas.openxmlformats.org/officeDocument/2006/relationships" ref="Q11" r:id="rId14"/>
    <hyperlink xmlns:r="http://schemas.openxmlformats.org/officeDocument/2006/relationships" ref="K12" r:id="rId15"/>
    <hyperlink xmlns:r="http://schemas.openxmlformats.org/officeDocument/2006/relationships" ref="Q12" r:id="rId16"/>
    <hyperlink xmlns:r="http://schemas.openxmlformats.org/officeDocument/2006/relationships" ref="K13" r:id="rId17"/>
    <hyperlink xmlns:r="http://schemas.openxmlformats.org/officeDocument/2006/relationships" ref="K14" r:id="rId18"/>
    <hyperlink xmlns:r="http://schemas.openxmlformats.org/officeDocument/2006/relationships" ref="K18" r:id="rId19"/>
    <hyperlink xmlns:r="http://schemas.openxmlformats.org/officeDocument/2006/relationships" ref="K20" r:id="rId20"/>
    <hyperlink xmlns:r="http://schemas.openxmlformats.org/officeDocument/2006/relationships" ref="K23" r:id="rId21"/>
    <hyperlink xmlns:r="http://schemas.openxmlformats.org/officeDocument/2006/relationships" ref="Q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s>
  <pageMargins left="0.75" right="0.75" top="1" bottom="1" header="0.5" footer="0.5"/>
  <drawing xmlns:r="http://schemas.openxmlformats.org/officeDocument/2006/relationships" r:id="rId29"/>
</worksheet>
</file>

<file path=xl/worksheets/sheet12.xml><?xml version="1.0" encoding="utf-8"?>
<worksheet xmlns="http://schemas.openxmlformats.org/spreadsheetml/2006/main">
  <sheetPr>
    <outlinePr summaryBelow="1" summaryRight="1"/>
    <pageSetUpPr fitToPage="1"/>
  </sheetPr>
  <dimension ref="A1:N44"/>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4" customWidth="1" min="1" max="1"/>
    <col width="7" customWidth="1" min="2" max="2"/>
    <col width="12" customWidth="1" min="3" max="3"/>
    <col width="17" customWidth="1" min="4" max="4"/>
    <col width="5" customWidth="1" min="5" max="5"/>
    <col width="24" customWidth="1" min="6" max="6"/>
    <col width="46" customWidth="1" min="7" max="7"/>
    <col width="28" customWidth="1" min="8" max="8"/>
    <col width="46" customWidth="1" min="9" max="9"/>
    <col width="38" customWidth="1" min="10" max="10"/>
    <col width="40" customWidth="1" min="11" max="11"/>
    <col width="42" customWidth="1" min="12" max="12"/>
    <col width="40" customWidth="1" min="13" max="13"/>
    <col width="30" customWidth="1" min="14" max="14"/>
  </cols>
  <sheetData>
    <row r="1">
      <c r="A1" s="1" t="inlineStr">
        <is>
          <t>営業メモ：終期R9年度の計画を持つ自治体（2026年10月作成）</t>
        </is>
      </c>
    </row>
    <row r="2">
      <c r="A2" s="10" t="inlineStr">
        <is>
          <t>Web検索で確認できた範囲の情報です。「推定」「要確認」は訪問前に電話・HPで確認してください。次期計画に着手済みの自治体は「着手」列に●。</t>
        </is>
      </c>
    </row>
    <row r="4">
      <c r="A4" s="22" t="inlineStr">
        <is>
          <t>No</t>
        </is>
      </c>
      <c r="B4" s="22" t="inlineStr">
        <is>
          <t>県</t>
        </is>
      </c>
      <c r="C4" s="22" t="inlineStr">
        <is>
          <t>自治体</t>
        </is>
      </c>
      <c r="D4" s="22" t="inlineStr">
        <is>
          <t>位置図</t>
        </is>
      </c>
      <c r="E4" s="22" t="inlineStr">
        <is>
          <t>着手</t>
        </is>
      </c>
      <c r="F4" s="22" t="inlineStr">
        <is>
          <t>対象計画</t>
        </is>
      </c>
      <c r="G4" s="22" t="inlineStr">
        <is>
          <t>計画の概要</t>
        </is>
      </c>
      <c r="H4" s="22" t="inlineStr">
        <is>
          <t>担当課・連絡先</t>
        </is>
      </c>
      <c r="I4" s="22" t="inlineStr">
        <is>
          <t>次期計画の見込みスケジュール</t>
        </is>
      </c>
      <c r="J4" s="22" t="inlineStr">
        <is>
          <t>前回の策定業務（方式・受託者・金額）</t>
        </is>
      </c>
      <c r="K4" s="22" t="inlineStr">
        <is>
          <t>関連する動き</t>
        </is>
      </c>
      <c r="L4" s="22" t="inlineStr">
        <is>
          <t>訪問時の切り口</t>
        </is>
      </c>
      <c r="M4" s="22" t="inlineStr">
        <is>
          <t>根拠URL</t>
        </is>
      </c>
      <c r="N4" s="22" t="inlineStr">
        <is>
          <t>備考</t>
        </is>
      </c>
    </row>
    <row r="5" ht="268" customHeight="1">
      <c r="A5" s="23" t="n">
        <v>1</v>
      </c>
      <c r="B5" s="23" t="inlineStr">
        <is>
          <t>青森県</t>
        </is>
      </c>
      <c r="C5" s="24" t="inlineStr">
        <is>
          <t>十和田市</t>
        </is>
      </c>
      <c r="D5" s="23" t="n"/>
      <c r="E5" s="25" t="inlineStr"/>
      <c r="F5" s="23" t="inlineStr">
        <is>
          <t>十和田市地域公共交通計画（R5〜R9）</t>
        </is>
      </c>
      <c r="G5" s="23" t="inlineStr">
        <is>
          <t>十和田市地域公共交通計画（令和5年3月策定、計画期間 令和5（2023）〜令和9（2027）年度の5か年、確認済）。平成30年策定の十和田市地域公共交通網形成計画（H30〜R4）の後継。主な施策は中心市街地の循環路線導入・交通拠点（まちなか交通広場）設定、路線バス運休地域でのデマンド交通実験運行、予約制乗合タクシー・公共交通空白地有償運送の活用など。</t>
        </is>
      </c>
      <c r="H5" s="23" t="inlineStr">
        <is>
          <t>政策財政課 政策企画係（2021年公表の行政評価発表資料で公共交通の維持・確保を担当と確認。現在の所管課・係・電話は未確認（推定で同課））。計画策定支援業務の発注者は十和田市地域公共交通会議（仕様書で確認）。</t>
        </is>
      </c>
      <c r="I5" s="23" t="inlineStr">
        <is>
          <t>次期計画（R10〜）の策定業務・協議会審議は検索で確認できず。R9終期のため、R8〜R9年度に策定支援業務を発注する見込み（推定）。前回は計画開始前年度（R4年度）に策定業務を実施しており、同パターンならR9年度予算で発注（R9春〜夏にプロポーザル）（推定）。R8年度当初予算記者会見資料では『公共交通対策事業』（まちなか交通広場を拠点とした公共交通確保）が重点項目に含まれるが、計画改定予算の有無は未確認。</t>
        </is>
      </c>
      <c r="J5" s="26" t="inlineStr">
        <is>
          <t>現行計画：十和田市地域公共交通会議が『十和田市地域公共交通計画策定支援業務』を発注（仕様書確認、R4年度とみられる）。発注方式は既存注釈ではR4年度プロポーザルとされるが本調査では結果ページ未確認。受託者・金額：不明（検索結果に記載なし）。</t>
        </is>
      </c>
      <c r="K5" s="23" t="inlineStr">
        <is>
          <t>R6年度に市街地循環バス等運賃無料化制度（駒らんパス）導入で利用増。路線バス運休地域でデマンド交通実験運行、デマンド交通市民力支援事業補助。R7.3に十和田市地球温暖化対策実行計画（区域施策編）策定（既存注釈）。</t>
        </is>
      </c>
      <c r="L5" s="23" t="inlineStr">
        <is>
          <t>・現行計画はR9度末で終期。前回はR4年度に地域公共交通会議発注で策定支援業務を実施しており、次期計画のR9年度発注に向けたスケジュール・調査設計（R8年度中の利用実態調査等）を提案。
・駒らんパス（循環バス無料化）導入後の利用増や、デマンド交通実験運行の効果検証を次期計画の評価指標・データ分析として整理する支援。
・区域施策編（R7.3策定）と連携した交通分野の脱炭素施策（公共交通利用転換）を次期計画に盛り込む切り口。</t>
        </is>
      </c>
      <c r="M5" s="27" t="inlineStr">
        <is>
          <t>https://www.city.towada.lg.jp/kurashi/koutsuu/files/keikaku.pdf
https://www.city.towada.lg.jp:443/kurashi/koutsuu/files/gaiyouban.pdf
https://www.city.towada.lg.jp/kurashi/koutsuu/files/shiyousyo.pdf
https://www.city.towada.lg.jp/shisei/gyousei/kaikaku/files/koukyoukoutuuhappyou.pdf
https://www.city.towada.lg.jp/shisei/gyousei/kaikaku/files/presen6.pdf
https://www.city.towada.lg.jp/shisei/about/shichou/sichoukaiken/files/R8kisyakaiken.pdf</t>
        </is>
      </c>
      <c r="N5" s="23" t="inlineStr">
        <is>
          <t>調査日 2026-10-02。市サイトはWebFetchがブロックされ、PDF本文は検索結果要約のみで確認。受託者・契約金額・プロポーザル結果ページは見つからず（要：市契約担当または地域公共交通会議事務局への確認）。現所管課・電話番号未確認。</t>
        </is>
      </c>
    </row>
    <row r="6" ht="232" customHeight="1">
      <c r="A6" s="23" t="n">
        <v>2</v>
      </c>
      <c r="B6" s="23" t="inlineStr">
        <is>
          <t>青森県</t>
        </is>
      </c>
      <c r="C6" s="24" t="inlineStr">
        <is>
          <t>今別町</t>
        </is>
      </c>
      <c r="D6" s="23" t="n"/>
      <c r="E6" s="25" t="inlineStr"/>
      <c r="F6" s="23" t="inlineStr">
        <is>
          <t>今別町地域公共交通計画（R5〜R9）</t>
        </is>
      </c>
      <c r="G6" s="23" t="inlineStr">
        <is>
          <t>今別町地域公共交通計画（計画公表ページ2023-08-28、期間R5〜R9の5年間＝既存ファクトチェックで確認済）。本調査では計画本文・施策内容は検索結果で確認できず。町内は今別町巡回バス、デマンド型乗合タクシー『わんタク』（JR津軽線代行）等が運行（確認済）。施策は生活交通の確保と津軽線不通区間の代替交通確保が中心（推定）。</t>
        </is>
      </c>
      <c r="H6" s="23" t="inlineStr">
        <is>
          <t>不明（企画系の課と推定。計画所管課・係・電話番号は検索で確認できず。町公式サイトはWebFetchがブロック）</t>
        </is>
      </c>
      <c r="I6" s="23" t="inlineStr">
        <is>
          <t>次期計画（R10〜）の策定業務は確認できず。JR東日本・青森県・沿線2町が2025年6月10日に津軽線蟹田〜三厩間（28.8km）の2027年4月自動車交通転換に基本合意（確認済）。転換後の交通は沿線自治体と設立するNPO法人が代替バス・コミュニティバスを含め担う予定で2026年度中に発足（確認済）。広報今別733号では代行バス・わんタク・町営バス等を統合した自動車交通をR9.4.1から運行予定（既存注釈）。このためR8〜R9年度に現行計画の変更、またはR9年度に次期計画策定業務（R10〜）を発注する可能性が高い（推定）。</t>
        </is>
      </c>
      <c r="J6" s="26" t="inlineStr">
        <is>
          <t>現行計画：2022年10月に策定支援業務の公募型プロポーザルを実施（既存注釈、町ニュースページ）。R4年度発注（推定）。受託者・金額：不明（検索結果に記載なし）。</t>
        </is>
      </c>
      <c r="K6" s="23" t="inlineStr">
        <is>
          <t>JR津軽線蟹田〜三厩間は2022年8月豪雨で被災・運休、2027年4月廃止・バス/タクシー転換で基本合意（2025-06-10）。代替運営NPO法人を外ヶ浜町と共同で2026年度中に設立予定。わんタク（フリー便・定時便）は増便・乗降箇所追加で継続運行。今別町は当初鉄道復旧にこだわっていた経緯あり。</t>
        </is>
      </c>
      <c r="L6" s="23" t="inlineStr">
        <is>
          <t>・R9.4の津軽線廃止・自動車交通への全面転換で、現行計画（R5策定）の前提が大きく変わる。計画変更または前倒し改定（R10〜次期計画）の支援を提案。
・NPO法人による代替バス・コミュニティバス・わんタク統合運行の評価（利用実態調査・ダイヤ/乗降箇所の検証）を、次期計画のデータ基盤として整理する切り口。
・外ヶ浜町と一体の運行となるため、2町連携（共同計画・協議会運営）の事務支援ニーズを確認。</t>
        </is>
      </c>
      <c r="M6" s="27" t="inlineStr">
        <is>
          <t>https://www.town.imabetsu.lg.jp/gyousei/koukai/2023-0828-1639-1.html
https://www.town.imabetsu.lg.jp/news/gyousei/2022-1017-1745-1.html
https://tabi-mag.jp/kanita-minmaya/
https://tabiris.com/archives/tsugarusen202411/
https://trafficnews.jp/post/648254
https://trafficnews.jp/post/124656
https://www.jreast.co.jp/aas/2025/morioka/20250226_mr51.pdf</t>
        </is>
      </c>
      <c r="N6" s="23" t="inlineStr">
        <is>
          <t>調査日 2026-10-02。町サイトはWebFetchブロックで、今別町名の検索は当別町・愛別町など北海道の町と混同した結果が多く、町独自資料はほぼヒットせず。計画本文の施策、所管課・電話、プロポーザル結果（受託者・金額）は未確認。NPO法人名（既存注釈では『NPO今別外ヶ浜交通』）は本調査の検索結果では確認できず。</t>
        </is>
      </c>
    </row>
    <row r="7" ht="184" customHeight="1">
      <c r="A7" s="23" t="n">
        <v>3</v>
      </c>
      <c r="B7" s="23" t="inlineStr">
        <is>
          <t>青森県</t>
        </is>
      </c>
      <c r="C7" s="24" t="inlineStr">
        <is>
          <t>大鰐町</t>
        </is>
      </c>
      <c r="D7" s="23" t="n"/>
      <c r="E7" s="25" t="inlineStr"/>
      <c r="F7" s="23" t="inlineStr">
        <is>
          <t>大鰐町地域公共交通計画（R5〜R9、期間は推定）</t>
        </is>
      </c>
      <c r="G7" s="23" t="inlineStr">
        <is>
          <t>大鰐町地域公共交通計画（町HP『大鰐町地域公共交通計画策定について』に計画PDF（ファイル名R5.5）掲載、R5.5策定とみられる。期間R5〜R9は推定で本文未確認）。主な施策は検索で確認できず。前身として大鰐町地域公共交通会議（2009年3月設置）が2010年3月に地域公共交通総合連携計画を策定し、JR大鰐温泉駅周辺整備やデマンドタクシー・乗合タクシー・町内循環バス等を検討した経緯あり（確認済）。</t>
        </is>
      </c>
      <c r="H7" s="23" t="inlineStr">
        <is>
          <t>不明（計画所管課・電話は検索で確認できず。企画系の課と推定。町公式サイトはWebFetchブロック）。協議の場は大鰐町地域公共交通会議（推定で現存）。</t>
        </is>
      </c>
      <c r="I7" s="23" t="inlineStr">
        <is>
          <t>次期計画の着手は確認できず。弘南鉄道大鰐線（中央弘前〜大鰐）は2028年3月31日まで運行し4月1日から運行休止（確認済）。青森県が『弘南鉄道大鰐線代替交通検討会議』を設置し、R7.3.25に第1回開催（事務局：県地域交通・連携課、弘前市・大鰐町・平川市・弘南鉄道・弘南バス・タクシー協会弘前支部・青森運輸支局が出席、R10.4からの代替交通運行の合意が目的）（確認済）。現行計画終期R9と代替交通開始R10.4が重なるため、R8〜R9年度に代替交通を織り込んだ次期計画策定業務の発注が見込まれる（推定）。</t>
        </is>
      </c>
      <c r="J7" s="26" t="inlineStr">
        <is>
          <t>現行計画：計画案策定支援業務の公募型プロポーザルを実施（既存注釈の町ニュースページ、日付未確認。R4年度と推定）。受託者・金額：不明（検索結果に記載なし）。</t>
        </is>
      </c>
      <c r="K7" s="23" t="inlineStr">
        <is>
          <t>弘南鉄道大鰐線は利用者がピーク時約390万人から2023年度約27万人に減少、2019・2023年に脱線事故。2028年4月から運行休止（事実上の廃止）で沿線自治体合意。県主導の代替交通検討会議で運行方法を調整中。大鰐町にはJR奥羽本線大鰐温泉駅あり。</t>
        </is>
      </c>
      <c r="L7" s="23" t="inlineStr">
        <is>
          <t>・大鰐線休止（R10.4）と現行計画終期（R9）が重なる。代替バス等の運行計画を盛り込んだ次期計画の策定スケジュール（R9年度発注想定）を早期に打診。
・県の代替交通検討会議（弘前市・平川市と共同）との整合を取った町計画づくり、利用実態調査・需要推計の支援を提案。
・町内移動（デマンド・乗合タクシー等）と大鰐温泉駅結節点の再設計を、鉄道休止後の交通網再編として一体的に検討する切り口。</t>
        </is>
      </c>
      <c r="M7" s="27" t="inlineStr">
        <is>
          <t>http://www.town.owani.lg.jp/aboutowani/plan/kokyo-kotsu.html
http://www.town.owani.lg.jp/news/index.cfm/detail.1.12187.html
https://www.mlit.go.jp/common/000118291.pdf
https://www.pref.aomori.lg.jp/release/2024/77906.html
https://trafficnews.jp/post/592513
https://tetsudo-ch.com/13012749.html</t>
        </is>
      </c>
      <c r="N7" s="23" t="inlineStr">
        <is>
          <t>調査日 2026-10-02。町サイトはWebFetchブロック、町独自資料は検索でほぼヒットせず。計画期間（R5〜R9）は推定のまま（本文未確認）。施策内容・所管課・電話・プロポーザル結果（受託者・金額）は未確認。</t>
        </is>
      </c>
    </row>
    <row r="8" ht="160" customHeight="1">
      <c r="A8" s="23" t="n">
        <v>4</v>
      </c>
      <c r="B8" s="23" t="inlineStr">
        <is>
          <t>青森県</t>
        </is>
      </c>
      <c r="C8" s="24" t="inlineStr">
        <is>
          <t>中泊町</t>
        </is>
      </c>
      <c r="D8" s="23" t="n"/>
      <c r="E8" s="25" t="inlineStr"/>
      <c r="F8" s="23" t="inlineStr">
        <is>
          <t>中泊町地域公共交通計画（R5〜R9）</t>
        </is>
      </c>
      <c r="G8" s="23" t="inlineStr">
        <is>
          <t>中泊町地域公共交通計画（計画書表紙『令和5年4月』、期間R5〜R9＝既存ファクトチェックで確認済）。掲載PDFのファイル名に『r6』があり令和6年に改訂・変更の可能性（未確認）。主な施策は本調査の検索結果では確認できず。町内には津軽鉄道（津軽五所川原〜津軽中里、20.7km）の終点・津軽中里駅があり、奥津軽いまべつ駅〜津軽中里駅間は2020年11月から乗合タクシーで運行（確認済）。</t>
        </is>
      </c>
      <c r="H8" s="23" t="inlineStr">
        <is>
          <t>総合戦略課（計画掲載ページが町サイトの総合戦略課業務案内配下にあることから。係名・電話番号は未確認）</t>
        </is>
      </c>
      <c r="I8" s="23" t="inlineStr">
        <is>
          <t>次期計画の策定業務は確認できず（既存ファクトチェックで町のプロポーザル一覧に交通計画関連なし）。R9終期のため、R8〜R9年度に策定支援業務を発注する見込み（推定）。小規模町のため随意契約・指名見積の可能性もある（推定）。</t>
        </is>
      </c>
      <c r="J8" s="23" t="inlineStr">
        <is>
          <t>不明（現行計画の策定支援業務の発注方式・受託者・金額は検索で確認できず）。</t>
        </is>
      </c>
      <c r="K8" s="23" t="inlineStr">
        <is>
          <t>津軽鉄道は利用者減少で厳しい経営が続き、沿線（五所川原市・中泊町）で利用促進活動を実施。奥津軽いまべつ駅（北海道新幹線）〜津軽中里駅の乗合タクシー運行。隣接の今別町・外ヶ浜町ではJR津軽線蟹田〜三厩間が2027年4月に廃止・自動車転換予定で、奥津軽地域の広域交通網に影響（推定）。</t>
        </is>
      </c>
      <c r="L8" s="23" t="inlineStr">
        <is>
          <t>・現行計画（R5.4策定）はR9度末で終期。R6改訂の有無と、次期計画の策定方式・予算化時期（R8秋の予算要求）を確認。
・津軽鉄道の維持支援と、奥津軽いまべつ駅〜津軽中里駅乗合タクシーなど2次交通の評価を次期計画で整理する支援。
・津軽線廃止に伴う今別町・外ヶ浜町の交通再編や五所川原市との広域連携を踏まえた圏域的な交通ネットワーク検討の切り口。</t>
        </is>
      </c>
      <c r="M8" s="27" t="inlineStr">
        <is>
          <t>https://www.town.nakadomari.lg.jp/soshikikarasagasu/sogosenryakuka/gyomuannai/5/1/1/4311.html
https://www.town.nakadomari.lg.jp/material/files/group/3/koutuukeikakur6.pdf
https://trafficnews.jp/post/101346
https://tabi-mag.jp/ao0242/</t>
        </is>
      </c>
      <c r="N8" s="23" t="inlineStr">
        <is>
          <t>調査日 2026-10-02。町サイトはWebFetchブロック、検索で町独自資料はほぼヒットせず（中標津町・中種子町など他自治体と混同した結果が多い）。施策内容、R6改訂の有無、係名・電話、過去の策定支援業務（受託者・金額）は未確認。</t>
        </is>
      </c>
    </row>
    <row r="9" ht="256" customHeight="1">
      <c r="A9" s="23" t="n">
        <v>5</v>
      </c>
      <c r="B9" s="23" t="inlineStr">
        <is>
          <t>岩手県</t>
        </is>
      </c>
      <c r="C9" s="24" t="inlineStr">
        <is>
          <t>久慈市</t>
        </is>
      </c>
      <c r="D9" s="23" t="n"/>
      <c r="E9" s="25" t="inlineStr"/>
      <c r="F9" s="23" t="inlineStr">
        <is>
          <t>久慈市地域公共交通計画（H30〜R9）</t>
        </is>
      </c>
      <c r="G9" s="23" t="inlineStr">
        <is>
          <t>H30策定の地域公共交通網形成計画をR6.3に「久慈市地域公共交通計画」として策定（既存注釈より計画期間2018〜2027年度、2028年度以降に見直し予定）。地域公共交通の基本方針・目標・施策の方向性を示す、持続可能な交通体系構築のためのマスタープラン（市HPの記載）。市民バス・路線バス・高速バス等が対象。個別施策の詳細は計画PDF未取得のため未確認。</t>
        </is>
      </c>
      <c r="H9" s="23" t="inlineStr">
        <is>
          <t>地域づくり振興課（市HPの計画掲載ページが同課配下 soshiki/chiikizukurishinko。係名・電話番号は未確認）</t>
        </is>
      </c>
      <c r="I9" s="23" t="inlineStr">
        <is>
          <t>計画終期R9（2027年度）のため、次期計画はR8〜R9に策定作業が必要（推定）。2028年度以降に見直し予定との記載あり（既存注釈）。次期計画の策定業務委託・プロポーザル・地域公共交通会議での審議は検索で確認できず。R9当初予算で策定業務を計上し、R9上半期に発注される見込み（推定）。</t>
        </is>
      </c>
      <c r="J9" s="23" t="inlineStr">
        <is>
          <t>不明。H29頃の網形成計画策定業務、R5年度の地域公共交通計画策定（R6.3）業務とも、発注方式・受託者・金額は検索で確認できず。市HPの「建設関連業務入札結果等一覧」（R6・R7年度）は存在するが、該当業務の記載は未確認。</t>
        </is>
      </c>
      <c r="K9" s="23" t="inlineStr">
        <is>
          <t>岩手県・沿線12市町村の広域計画「三陸鉄道沿線地域等公共交通計画」（2024策定）の対象地域でもある（既存注釈）。R6年度市民満足度アンケートで地域公共交通計画に関する設問あり。環境分野では第2次久慈市環境基本計画（10年計画、R10以降見直しの記載）、温対計画区域施策編の改訂支援プロポーザル実績あり（既存注釈）。</t>
        </is>
      </c>
      <c r="L9" s="23" t="inlineStr">
        <is>
          <t>・現行計画はH30網形成計画を引き継いでR9（2027年度）で終期を迎えるため、R9予算での次期計画策定（調査・協議会運営・計画書作成）の準備状況を確認する。
・三陸鉄道沿線地域等公共交通計画（県・沿線12市町村の広域計画）との整合を取った市計画づくりを提案の軸にする。
・R6年度市民満足度アンケートの交通関連結果を踏まえた、利用実態調査・評価指標見直しの支援を切り口にする。</t>
        </is>
      </c>
      <c r="M9" s="27" t="inlineStr">
        <is>
          <t>https://www.city.kuji.lg.jp/soshiki/chiikizukurishinko/1/6/1/1835.html
https://www.city.kuji.lg.jp/material/files/group/19/keikaku.pdf
https://www.city.kuji.lg.jp/soshiki/chiikizukurishinko/1/8/1/1485.html
https://www.city.kuji.lg.jp/material/files/group/7/03133439.pdf
https://www.city.kuji.lg.jp/soshiki/zaisei/1/2/1/3/2867.html
https://www.city.miyako.iwate.jp/gyosei/soshiki/kokyokotsuusuishin/2/1/605.html</t>
        </is>
      </c>
      <c r="N9" s="23" t="inlineStr">
        <is>
          <t>調査日 2026-10-02。市サイトはWebFetchがブロックされ、計画PDF本文（期間・施策・委託先記載）は直接確認できていない。計画期間H30〜R9は既存注釈ベース（今回の検索本文では未再確認）。過去策定支援業務の受託者・金額は検索8回で見つからず。担当課の係・電話は要確認。岩手県久慈市（茨城県久慈郡等と混同なし）。</t>
        </is>
      </c>
    </row>
    <row r="10" ht="340" customHeight="1">
      <c r="A10" s="23" t="n">
        <v>6</v>
      </c>
      <c r="B10" s="23" t="inlineStr">
        <is>
          <t>宮城県</t>
        </is>
      </c>
      <c r="C10" s="24" t="inlineStr">
        <is>
          <t>白石市</t>
        </is>
      </c>
      <c r="D10" s="23" t="n"/>
      <c r="E10" s="28" t="inlineStr">
        <is>
          <t>●</t>
        </is>
      </c>
      <c r="F10" s="23" t="inlineStr">
        <is>
          <t>白石市地域公共交通計画（R5〜R9）</t>
        </is>
      </c>
      <c r="G10" s="23" t="inlineStr">
        <is>
          <t>白石市地域公共交通計画（令和5年3月策定、R5〜R9の5年間）。前身は白石市地域公共交通網形成計画（H29.6策定）。将来像「若者からお年寄りまで地域で豊かな暮らしを支えるために、市民一人ひとりが移動しやすく、利便性の高いきめ細やかな公共交通」。基本目標は(1)利便性向上による誰もが利用しやすい公共交通の実現、(2)持続可能な地域を支え安心して生活できる環境のための公共交通、(3)多様な交通手段や多様な主体により市民の移動を支える仕組みの構築。市民バス「きゃっするくん」・乗合タクシーが軸。参考：第3次白石市環境基本計画（H31.4公表、期間は検索で確認できず）。</t>
        </is>
      </c>
      <c r="H10" s="23" t="inlineStr">
        <is>
          <t>まちづくり推進課 交通政策係（令和8年4月1日新設、R8施政方針で確認）。電話番号は検索で確認できず（要確認）。環境基本計画は環境課（soshiki/18）。</t>
        </is>
      </c>
      <c r="I10" s="29" t="inlineStr">
        <is>
          <t>【次期計画は着手済】「白石市地域公共交通計画策定調査に係る公募型プロポーザル」を実施（市サイト2026-07-14更新、募集終了。検索要約では2026年8月27日時点で公募終了）。R8年度に策定調査を発注し、R9年度に計画策定（R10開始）と推定。審査結果・優先交渉権者・契約額は検索で確認できず（入札・契約情報ページ／入札結果(令和8年度分)ページに掲載の可能性、要確認）。法定協議会は白石市地域公共交通会議（設置条例あり）。</t>
        </is>
      </c>
      <c r="J10" s="23" t="inlineStr">
        <is>
          <t>不明。現行計画（R4年度策定業務）・網形成計画（H28年度）の策定支援業者・発注方式・金額とも検索で確認できず。試行：「白石市 地域公共交通計画 策定業務 委託 受託」「令和4年度 策定業務 委託 契約」「落札/受注/随意契約」「網形成計画 策定支援 株式会社」等（いずれも白河市・白井市等の他市ばかりヒット）。市サイトWebFetchはブロック。計画書PDF（uploaded/attachment/22013.pdf）巻末の確認、または今回R8プロポの審査結果公表を要確認。なお市民バス運行はミヤコーバス（白石営業所）が関与（策定業務とは別）。</t>
        </is>
      </c>
      <c r="K10" s="23" t="inlineStr">
        <is>
          <t>・R8.4.1にまちづくり推進課内に「交通政策係」を新設（体制強化）。・R8施政方針：市民バス・乗合タクシー継続と効率的運行、運転免許自主返納者の市民バス運賃無料化継続、山間地域での住民主体の地域内交通を「人と地域が輝く未来共創交付金」で支援。・ゼロカーボンシティ宣言済（2050年CO2実質ゼロ）。・（仮称）道の駅しろいし整備（PFI、白石中央SIC連結）進行中で交通結節の論点あり。・宮城県地域公共交通計画R8〜R14（県計画、推定）。</t>
        </is>
      </c>
      <c r="L10" s="23" t="inlineStr">
        <is>
          <t>・次期計画策定調査のプロポが既に募集終了→受託者決定済の可能性大。受託できていない場合は、再委託・協力（アンケート/データ分析）や、R9の計画本編・協議会運営支援の別発注有無を交通政策係に確認する（要確認）
・新設の交通政策係向けに、住民主体の地域内交通（未来共創交付金）の制度設計・立ち上げ支援、市民バス・乗合タクシーの効率化（デマンド化等）の他市事例を提案
・ゼロカーボンシティ宣言済で第3次環境基本計画（H31公表）が改定時期に近い可能性→環境課に期間・次期改定予定をヒアリング（要確認）</t>
        </is>
      </c>
      <c r="M10" s="27" t="inlineStr">
        <is>
          <t>https://www.city.shiroishi.miyagi.jp/soshiki/17/27078.html
https://www.city.shiroishi.miyagi.jp/soshiki/17/9137.html
https://www.city.shiroishi.miyagi.jp/life/2/13/74/
https://www.city.shiroishi.miyagi.jp/soshiki/7/39670.html
https://www.city.shiroishi.miyagi.jp/site/mayor/38462.html
https://www.city.shiroishi.miyagi.jp/soshiki/1/38743.html
https://www.city.shiroishi.miyagi.jp/soshiki/17/883.html
https://www.city.shiroishi.miyagi.jp/soshiki/18/24072.html
https://www.city.shiroishi.miyagi.jp/reiki/reiki_honbun/c207RG00001079.html</t>
        </is>
      </c>
      <c r="N10" s="23" t="inlineStr">
        <is>
          <t>次期交通計画は策定調査プロポ実施済（受託者未確認）で営業タイミングとしては一歩遅い可能性。過去受託者は不明。佐賀県白石町・千葉県白井市・札幌市白石区とは別。</t>
        </is>
      </c>
    </row>
    <row r="11" ht="409" customHeight="1">
      <c r="A11" s="23" t="n">
        <v>7</v>
      </c>
      <c r="B11" s="23" t="inlineStr">
        <is>
          <t>宮城県</t>
        </is>
      </c>
      <c r="C11" s="24" t="inlineStr">
        <is>
          <t>名取市</t>
        </is>
      </c>
      <c r="D11" s="23" t="n"/>
      <c r="E11" s="25" t="inlineStr"/>
      <c r="F11" s="23" t="inlineStr">
        <is>
          <t>名取市地域公共交通計画（R5〜R9）</t>
        </is>
      </c>
      <c r="G11" s="23" t="inlineStr">
        <is>
          <t>名取市地域公共交通計画（法定計画、令和5年3月28日策定、R5〜R9の5ヶ年）。市運行の乗合バス「なとりん号」のほか鉄道・民間路線バス・タクシーを含む市全体の地域公共交通の望ましい姿を示すマスタープラン。計画に基づきR5.10.1になとりん号のルート・バス停・ダイヤ見直しとAI予約型デマンド交通「なとりんくる」導入を実施。参考：第二次名取市環境基本計画はR2〜R12（11年間）でR9終期ではない。</t>
        </is>
      </c>
      <c r="H11" s="23" t="inlineStr">
        <is>
          <t>企画部 政策企画課（政策係が交通施策担当（検索要約））、電話022-724-7144（政策係、検索要約より・要確認）、FAX022-384-9030。本庁舎3階。法定協議会：名取市地域公共交通活性化推進協議会（事務局：政策企画課）。環境は環境共創課。</t>
        </is>
      </c>
      <c r="I11" s="23" t="inlineStr">
        <is>
          <t>次期計画の策定業務・プロポーザル情報は検索で未確認。R8.8.25開催のR8年度協議会の議題は「計画の取組状況について」のみ（in_0のファクトチェック）。R9終期のため、R9年度に策定業務発注（R8秋〜冬の予算要求で計上）またはR8年度補正・R9当初予算で2か年策定の可能性（推定）。現行計画はR4年度に協議会を計4回開催し1年で策定しており、同様にR9単年度策定となる可能性（推定）。</t>
        </is>
      </c>
      <c r="J11" s="26" t="inlineStr">
        <is>
          <t>一部判明・受託者は不明。市の令和4年度（2月）補正予算事項別明細書（uploaded/attachment/11557.pdf）に「地域公共交通計画策定委託料」の記載あり（検索要約より。金額・補正内容は未確認）→R4年度に市が委託発注したことは確実（推定）。発注方式・受託者・契約額は検索で確認できず。試行：「策定 業務 プロポーザル 結果」「委託 受託」「入札結果 公共交通 令和4年」「策定支援 コンサルタント 株式会社」「補正予算 地域公共交通計画策定委託料」（他市ばかりヒット）、市サイトWebFetchはブロック。市の令和4年度入札・契約情報ページ（page/1081.html）・計画書巻末で要確認。なお、なとりん号・なとりんくる運行は大新東株式会社が受託（R5.10〜、車両20台）、ITはユニ・トランドのCommunity MaaS導入（策定業務とは別）。</t>
        </is>
      </c>
      <c r="K11" s="23" t="inlineStr">
        <is>
          <t>・R5.10.1に市民バス再編：なとりん号（コミュニティバス14台）見直し＋デマンド交通「なとりんくる」（6台、AI予約）新設、運行は大新東が受託。・仙台市の公共交通関係資料に名取市説明資料あり（仙台都市圏での広域連携論点）。・ゼロカーボンシティ宣言済、名取市地球温暖化対策実行計画策定済。・第二次環境基本計画R2〜R12。・宮城県が次期地域公共交通計画を策定（R7年度、R8〜R14、推定）。・名取市第六次長期総合計画あり。</t>
        </is>
      </c>
      <c r="L11" s="23" t="inlineStr">
        <is>
          <t>・R9終期の現行計画に対し、次期策定の発注時期（R9当初予算か、R8補正で2か年か）と協議会スケジュールを政策企画課に確認。予算要求時期（R8秋）前の情報提供が鍵
・R5.10のなとりん号再編・なとりんくる導入から3年→利用実績データ（AI予約データ）を活用した効果検証・評価を次期計画の核に据える提案
・仙台都市圏・宮城県計画（R8〜R14）との整合、空港アクセス・鉄道（JR東北本線・仙台空港アクセス線）との結節を論点に（推定）</t>
        </is>
      </c>
      <c r="M11" s="27" t="inlineStr">
        <is>
          <t>https://www.city.natori.miyagi.jp/page/4327.html
https://www.city.natori.miyagi.jp/page/4325.html
https://www.city.natori.miyagi.jp/soshiki/7/
https://www.city.natori.miyagi.jp/uploaded/attachment/14229.pdf
https://www.city.natori.miyagi.jp/page/45747.html
https://www.city.natori.miyagi.jp/page/45742.html
https://www.city.natori.miyagi.jp/uploaded/attachment/11557.pdf
https://www.city.natori.miyagi.jp/page/1081.html
https://www.city.natori.miyagi.jp/page/4721.html
https://www.city.natori.miyagi.jp/page/4768.html
https://www.city.natori.miyagi.jp/page/19506.html
https://zaikei.co.jp/releases/2201262/
https://voix.jp/biz/?p=123949
https://www.city.sendai.jp/kokyo/kurashi/machi/kotsu/torikumi/documents/2natorisisetsumei.pdf</t>
        </is>
      </c>
      <c r="N11" s="23" t="inlineStr">
        <is>
          <t>交通計画のみR9終期（環境はR12終期）。次期発注は未公表で営業余地大。R4策定委託料は補正予算書に記載あり、受託者は未確認。</t>
        </is>
      </c>
    </row>
    <row r="12" ht="409" customHeight="1">
      <c r="A12" s="23" t="n">
        <v>8</v>
      </c>
      <c r="B12" s="23" t="inlineStr">
        <is>
          <t>宮城県</t>
        </is>
      </c>
      <c r="C12" s="24" t="inlineStr">
        <is>
          <t>栗原市</t>
        </is>
      </c>
      <c r="D12" s="23" t="n"/>
      <c r="E12" s="28" t="inlineStr">
        <is>
          <t>●</t>
        </is>
      </c>
      <c r="F12" s="23" t="inlineStr">
        <is>
          <t>第2次栗原市環境基本計画（H30〜R9／2018〜2027年度、10年間）</t>
        </is>
      </c>
      <c r="G12" s="23" t="inlineStr">
        <is>
          <t>第2次栗原市環境基本計画（H30〜R9の10年間、確認済）。市民生活部環境課が環境政策の総合企画・調整、環境基本計画、環境保全型地域づくり（エコタウン計画）を所管。計画本編・概要版は市サイトで公開。望ましい環境像・基本目標の具体文言は検索で確認できず（要確認）。参考：栗原市地域公共交通計画はR6〜R10（2024〜2028年度）、前身の網形成計画はR5年度で終了（確認済）。</t>
        </is>
      </c>
      <c r="H12" s="23" t="inlineStr">
        <is>
          <t>市民生活部 環境課 環境政策・施設係（本庁舎1階）。電話 0228-22-3350（直通）、FAX 0228-22-0350、〒987-2293 栗原市築館薬師一丁目7番1号（組織概要ページで確認）。交通計画は企画部 市民協働課（パブコメ問合せ先として確認）。</t>
        </is>
      </c>
      <c r="I12" s="29" t="inlineStr">
        <is>
          <t>【次期計画は着手済・業者決定済の可能性大】『第3次栗原市環境基本計画策定支援業務』が市の「2026年6月の入札結果」ページ（2026年6月3日執行分PDF、2.7MB）に掲載（確認済）。→R8.6.3に入札執行。入札結果として公表されていることから競争入札（栗原市の業務委託では指名競争入札が通例のため指名競争入札と推定）。公告日・予定価格・落札者・落札金額・履行期間（R8〜R9の2か年か否か）は、市サイトがWebFetch不可（egress遮断）でPDF本文を確認できず「不明」。計画期間からみて第3次計画はR10（2028）年度開始、R8〜R9の2か年でアンケート・審議会を経て策定と推定。環境審議会の開催日程・諮問日は検索で確認できず。並行して第3次栗原市総合計画（R9〜、推定）を策定中：2026年2月に市民アンケート結果公表、2026年9月28日に基本構想（案）の意見募集開始（確認済）。</t>
        </is>
      </c>
      <c r="J12" s="26" t="inlineStr">
        <is>
          <t>次期（第3次）：R8.6.3執行の入札（方式・落札者・金額は不明、上記PDF要確認）。現行（第2次、H29年度策定支援）：発注方式・受託者・金額とも不明。試行クエリ：「第3次栗原市環境基本計画策定支援業務」「栗原市 入札結果 令和8年6月 環境基本計画策定支援業務 落札」「栗原市 2026年6月の入札結果 … 指名競争入札 落札者」（extended）「"環境基本計画策定支援業務" 栗原市 落札金額 予定価格 2026年6月3日執行」（extended）「栗原市 環境基本計画 策定支援業務 平成29年度 入札結果 落札」「栗原市 環境基本計画 策定 業務委託 株式会社 第2次 平成29年 受託」「栗原市 令和8年度 当初予算 環境基本計画策定事業 債務負担行為」。いずれも他市の仕様書等のみヒット。</t>
        </is>
      </c>
      <c r="K12" s="23" t="inlineStr">
        <is>
          <t>・栗原市ゼロカーボンシティ宣言（2024年2月表明、検索要約ベース＝推定）。栗原市オーガニックビレッジ宣言もあり。・第2次総合計画はH29〜R8で今年度終了、第3次総合計画（基本構想案パブコメ2026.9.28〜）と環境基本計画の改定が連動。・交通：栗原市地域公共交通計画（R6〜R10、R5.7.11〜7.30パブコメ、意見2人4件）。乗合デマンド交通を花山地区を除き2024年3月29日で終了し、2024年4月1日からタクシー利用助成事業へ転換。市民バスは毎年4月にダイヤ・ルート見直し（R7年度版利用ガイド）。交通計画の次期改定はR10年度策定作業（R11開始）と推定。</t>
        </is>
      </c>
      <c r="L12" s="23" t="inlineStr">
        <is>
          <t>・第3次環境基本計画策定支援はR8.6.3に入札執行済で受託者決定済。落札者・金額を環境課に確認（または6月3日執行分PDFで確認）し、R9年度に関連業務（地球温暖化対策実行計画（区域施策編）の同時改定、再エネ導入目標・促進区域の検討、市民アンケート等）が別発注されるかをヒアリングする
・ゼロカーボンシティ宣言（2024年2月、推定）・オーガニックビレッジ宣言を受け、第3次計画に脱炭素・地域循環共生圏の施策を盛り込む際の補助事業（環境省の脱炭素関連補助）活用提案を切り口にする
・交通計画（R6〜R10）は中間評価・タクシー助成への転換効果検証の時期に入るため、市民協働課に毎年度の評価・モニタリング支援や次期（R10年度策定）計画の準備状況をヒアリング</t>
        </is>
      </c>
      <c r="M12" s="27" t="inlineStr">
        <is>
          <t>https://www.kuriharacity.jp/w004/030/010/030/20260114/202606/PAGE000000000000015506.html
https://www.kuriharacity.jp/li/030/190/020/020/index.html
https://www.kuriharacity.jp/w012/010/010/020/120/51193.html
https://www.kuriharacity.jp/soshiki/gaiyo/20180607155533.html
https://www.kuriharacity.jp/w010/020/030/51329.html
https://www.kuriharacity.jp/w007/020/050/010/050/44337.html
https://kuriharacity.jp/w007/020/050/010/R8.2shiminanke-to.pdf?3251049=
https://www.kuriharacity.jp/li/030/news.html
https://www.kuriharacity.jp/li/010/020/080/index.html
https://www.kuriharacity.jp/w001/030/010/200/2025/20250210/PAGE000000000000008625.html
https://www.kuriharacity.jp/w018/020/010/150/PAGE000000000000014198.html
https://www.kuriharacity.jp/w010/010/010/020/070/PAGE000000000000012678.html
https://www.kuriharacity.jp/w010/010/010/020/001/PAGE000000000000014277.html
https://www.kuriharacity.jp/li/010/020/120/index.html</t>
        </is>
      </c>
      <c r="N12" s="23" t="inlineStr">
        <is>
          <t>期間確認：環境基本計画 H30〜R9 確認済（検索結果『2018年度から2027年度までの10年間』）。交通計画 R6〜R10 確認済（パブコメページ要約『令和6年度から令和10年度』）。次期環境計画の入札はR8.6.3執行で確認済だが、落札者・金額・方式・履行期間はPDF未読のため不明（kuriharacity.jpはWebFetchがegress遮断）。WebSearch使用14回（うちextended 2回）。ゼロカーボン宣言日は単一要約のため推定。</t>
        </is>
      </c>
    </row>
    <row r="13" ht="409" customHeight="1">
      <c r="A13" s="23" t="n">
        <v>9</v>
      </c>
      <c r="B13" s="23" t="inlineStr">
        <is>
          <t>秋田県</t>
        </is>
      </c>
      <c r="C13" s="24" t="inlineStr">
        <is>
          <t>秋田市</t>
        </is>
      </c>
      <c r="D13" s="23" t="n"/>
      <c r="E13" s="28" t="inlineStr">
        <is>
          <t>●</t>
        </is>
      </c>
      <c r="F13" s="23" t="inlineStr">
        <is>
          <t>秋田市環境基本計画（H30〜R9）</t>
        </is>
      </c>
      <c r="G13" s="23" t="inlineStr">
        <is>
          <t>秋田市環境基本条例（H11.3制定）に基づく計画。現行計画はH30年度〜R9年度（2018〜2027年度）の10年計画で、策定後5年経過を受けR4年度に中間見直し（パブコメR4.12.16〜R5.1.16、R5.3中間見直し版公表）。主な施策（基本目標）は計画PDF本文未確認のため要確認。</t>
        </is>
      </c>
      <c r="H13" s="23" t="inlineStr">
        <is>
          <t>環境部 環境総務課（秋田市山王一丁目1-1 本庁舎3階、電話018-888-5702）。同課の所掌に環境政策の企画、地球温暖化対策、環境教育、自然環境保全、新エネルギーが含まれる（検索結果本文で確認）。係名は未確認。</t>
        </is>
      </c>
      <c r="I13" s="29" t="inlineStr">
        <is>
          <t>着手済：第45回秋田市環境審議会（令和8年3月24日）の議題に「秋田市環境基本計画の改定について」（資料1あり）があり、R8年度から改定作業が始まっていると見られる。具体的な改定スケジュール（諮問・答申時期、パブコメ時期）は検索で確認できず。現行計画がR9末で終わるため、R8〜R9の2か年で改定しR10.4に新計画を開始する見込み（推定）。改定支援業務の委託（プロポーザル・入札）の有無は環境部入札結果ページの検索要約で確認できず（R8年度当初に発注済の可能性、または市直営の可能性。いずれも未確認）。</t>
        </is>
      </c>
      <c r="J13" s="23" t="inlineStr">
        <is>
          <t>不明。現行計画（H29年度策定）、R4年度の中間見直しとも、策定支援業務の発注方式・受託者・金額は検索で確認できず。市HPには「環境部入札結果」ページ（R7年12月まで分・R8分）が存在するが、該当業務の記載は検索要約上見当たらなかった（ページ本文は未確認）。</t>
        </is>
      </c>
      <c r="K13" s="23" t="inlineStr">
        <is>
          <t>ゼロカーボンシティ宣言済（市HPに宣言ページあり、宣言日は未確認）。地球温暖化対策実行計画（区域施策編）はR4年度に見直し。秋田市新エネルギービジョン、第14次秋田市総合計画「県都『あきた』創生プラン」あり。審議会では市内地下水のPFOS・PFOA指針値超過も報告（第45回）。交通分野では第4次秋田市公共交通政策ビジョン（地域公共交通計画、R8〜R12）をR8.3策定済。</t>
        </is>
      </c>
      <c r="L13" s="23" t="inlineStr">
        <is>
          <t>・第45回環境審議会（R8.3.24）で改定議題が出ており改定作業は進行中。審議会運営支援・市民/事業者アンケート・計画書作成の外部委託の有無と、R9年度の追加業務（パブコメ対応、概要版作成等）の余地を確認する。
・ゼロカーボンシティ宣言と区域施策編（R4見直し）の目標を新環境基本計画にどう統合するか（温対計画・新エネビジョンとの一体化）を提案軸にする。
・PFOS・PFOA等の新たな環境課題を新計画の生活環境分野にどう位置付けるかを話題にする。</t>
        </is>
      </c>
      <c r="M13" s="27" t="inlineStr">
        <is>
          <t>https://www.city.akita.lg.jp/kurashi/recycle/1016631/1006116.html
https://www.city.akita.lg.jp/shisei/hoshin-keikaku/1009930/1006108.html
https://www.city.akita.lg.jp/_res/projects/default_project/_page_/001/006/108/keikaku23.pdf
https://www.city.akita.lg.jp/_res/projects/default_project/_page_/001/006/108/r2-1nenhoukoku.pdf
https://www.city.akita.lg.jp/shisei/soshiki/1002622/1007146/1002561.html
https://www.city.akita.lg.jp/jigyosha/sonota-nyusatsu-keiyaku/1012331/1049522.html
https://www.city.akita.lg.jp/jigyosha/sonota-nyusatsu-keiyaku/1012331/1045349.html
https://www.city.akita.lg.jp/kurashi/recycle/1006076/1037317.html
https://www.city.akita.lg.jp/kurashi/recycle/1006076/1006141.html</t>
        </is>
      </c>
      <c r="N13" s="23" t="inlineStr">
        <is>
          <t>調査日 2026-10-02。第45回審議会資料1（改定について、PDF 76.1KB）の中身（スケジュール・委託の記載）は未確認のため、直接閲覧を推奨。検索結果に https://www.city.akita.lg.jp/_res/projects/default_project/_page_/001/051/322/setumeisyo.pdf （説明書、内容不明）が出たが、本計画の改定支援業務と関係があるかは未確認（新しいページ番号帯のためR8年度の公募の可能性あり＝要確認、推定）。過去の受託者・金額は不明。</t>
        </is>
      </c>
    </row>
    <row r="14" ht="400" customHeight="1">
      <c r="A14" s="23" t="n">
        <v>10</v>
      </c>
      <c r="B14" s="23" t="inlineStr">
        <is>
          <t>秋田県</t>
        </is>
      </c>
      <c r="C14" s="24" t="inlineStr">
        <is>
          <t>能代市</t>
        </is>
      </c>
      <c r="D14" s="23" t="n"/>
      <c r="E14" s="25" t="inlineStr"/>
      <c r="F14" s="23" t="inlineStr">
        <is>
          <t>第2次能代市環境基本計画（H30〜R9）</t>
        </is>
      </c>
      <c r="G14" s="23" t="inlineStr">
        <is>
          <t>能代市環境基本条例に基づく計画（第1次はH20.3策定）。第2次はH30.3策定、計画期間H30年度〜R9年度の10年間、環境像「みんなでつくり 次世代へつなぐ 環境のまち のしろ」。重点環境施策6本（自然環境への意識高揚・自然との共生、温室効果ガス排出量の抑制等）を置き、R4年度までの実績を踏まえR5.3に指標目標を中間見直し。風力・太陽光・木質バイオマス等の再エネ導入、能代港（洋上風力の拠点港湾）の活用を掲げ、再エネ導入量をR3年度76,803kWからR9年度250,000kWへ拡大する目標。</t>
        </is>
      </c>
      <c r="H14" s="23" t="inlineStr">
        <is>
          <t>環境産業部 環境衛生課 環境衛生係（電話0185-89-2173、FAX0185-89-1769）が計画の問い合わせ窓口（検索結果本文で確認）。同課に環境保全係もあり。</t>
        </is>
      </c>
      <c r="I14" s="23" t="inlineStr">
        <is>
          <t>R9年度末で計画期間終了のため、第3次計画はR8〜R9年度に策定作業が必要（推定）。次期計画の策定委託・懇談会開催・パブコメは検索で確認できず。既存の「環境のまちづくり市民懇談会」資料（1st/3rdフォルダ、後期目標検討シート等）は中間見直し時のものと見られ（推定）、第3次策定でも同懇談会を活用する可能性が高い（推定）。市の「発注予定及び結果」（R8年度分ページの存在は検索要約による）に該当業務があるかは未確認。R9当初予算で策定業務を計上する場合、R9年度前半に発注見込み（推定）。</t>
        </is>
      </c>
      <c r="J14" s="23" t="inlineStr">
        <is>
          <t>不明。第2次計画（H29年度策定）、R4年度の中間見直しとも、策定支援業務の発注方式・受託者・金額は検索で確認できず。市にはプロポーザル方式等による業者選定実施要綱あり。</t>
        </is>
      </c>
      <c r="K14" s="23" t="inlineStr">
        <is>
          <t>2025年7月1日の定例記者会見で「能代市カーボンニュートラル宣言」（2050年度CO2実質ゼロ）。秋田洋上風力発電による能代港洋上風力の運転、「エネルギーのまち 能代」の取組。市役所の地球温暖化対策実行計画（事務事業編、環境マネジメントシステム運用書）をR6.3改訂。区域施策編の有無は未確認。第3次能代山本定住自立圏共生ビジョン（R8.3）、第3期のしろ創生総合戦略（R7.3）策定済。</t>
        </is>
      </c>
      <c r="L14" s="23" t="inlineStr">
        <is>
          <t>・現行計画はR9年度末で終期。R7.7のカーボンニュートラル宣言を受け、第3次環境基本計画に区域施策編（温対法の地方公共団体実行計画）を統合・一体策定する提案が有効（区域施策編の策定状況は要確認）。
・再エネ導入目標（R9に250,000kW）の達成状況評価と洋上風力の拡大を踏まえた次期目標設定・指標設計を支援メニューとして示す。
・市民懇談会を活用した中間見直しの実績があるため、懇談会運営・市民アンケート・指標点検をパッケージにした策定支援を提案する。</t>
        </is>
      </c>
      <c r="M14" s="27" t="inlineStr">
        <is>
          <t>https://www.city.noshiro.lg.jp/sangyo/kankyo/keikaku/22091
https://www.city.noshiro.lg.jp/up/files/www/sangyo/kankyo/keikaku/keikaku_minaoshi_2nd.pdf
https://www.city.noshiro.lg.jp/up/files/www/sangyo/kankyo/keikaku/kondankai/1st/shiryo2_jokyo-kongo.pdf
https://www.city.noshiro.lg.jp/up/files/www/sangyo/kankyo/keikaku/kondankai/3rd/1-2-kentou-sheet4-2.pdf
https://www.city.noshiro.lg.jp/section/kankyo-sangyo/kankyo-eisei/
https://www.city.noshiro.lg.jp/sangyo/kankyo/ondaka/25763
https://www.city.noshiro.lg.jp/up/files/www/sangyo/kankyo/management/R5k_management.pdf
https://www.city.noshiro.lg.jp/city/nyusatsu/
https://wa.city.noshiro.lg.jp/energy/</t>
        </is>
      </c>
      <c r="N14" s="23" t="inlineStr">
        <is>
          <t>調査日 2026-10-02。計画期間H30〜R9は検索結果本文で確認。第3次計画の着手（委託・懇談会・予算）は検索8回で確認できず。過去の受託者・金額は不明。懇談会資料の開催時期は未確認（中間見直し時と推定）。市サイトへのWebFetchは未試行（久慈市でブロックされたため、今回はWebSearchのみ）。</t>
        </is>
      </c>
    </row>
    <row r="15" ht="400" customHeight="1">
      <c r="A15" s="23" t="n">
        <v>11</v>
      </c>
      <c r="B15" s="23" t="inlineStr">
        <is>
          <t>秋田県</t>
        </is>
      </c>
      <c r="C15" s="24" t="inlineStr">
        <is>
          <t>大館市</t>
        </is>
      </c>
      <c r="D15" s="23" t="n"/>
      <c r="E15" s="25" t="inlineStr"/>
      <c r="F15" s="23" t="inlineStr">
        <is>
          <t>大館市地域公共交通計画（H30〜R9）</t>
        </is>
      </c>
      <c r="G15" s="23" t="inlineStr">
        <is>
          <t>H30.3策定の大館市地域公共交通網形成計画（H30〜R9、2018〜2027年度）を、R6年度の見直し業務を経てR7（R7.3版・R7.8改定版）に「大館市地域公共交通計画」として改定。公共交通不便地域やバス路線再編で減便・廃止が見込まれる地域でのデマンド方式等の新しい交通システム導入の検証、比内地域・田代地域のバス路線再編とコミュニティバス（ほほえみひない号、たしろたけのこ号）運行など。R7.9に大館市地域公共交通利便増進実施計画（R7〜R9）も策定し「コンパクトシティ・プラス・ネットワーク」を推進。</t>
        </is>
      </c>
      <c r="H15" s="23" t="inlineStr">
        <is>
          <t>建設部 都市計画課 交通政策係（電話0186-43-7146、koutsu@city.odate.lg.jp、〒018-5792 大館市比内町扇田字新大堤下93番地6）（検索結果本文で確認）</t>
        </is>
      </c>
      <c r="I15" s="23" t="inlineStr">
        <is>
          <t>計画終期R9（2027年度）。改定版・利便増進実施計画とも計画期間がR9まで（検索要約では改定計画の期間をR7〜R9と表記、元の計画期間H30〜R9の残期間と見られる＝推定）。次期計画の策定業務・活性化協議会での審議は検索で確認できず。R6年度の見直しが入札（5月公告・6月開札）で発注された例から、次期計画はR9当初予算化・R9年度5〜6月頃発注、またはR8〜R9の2か年発注の見込み（推定）。</t>
        </is>
      </c>
      <c r="J15" s="26" t="inlineStr">
        <is>
          <t>R6年度「大館市地域公共交通網形成計画見直し業務ほか」（案件番号06-52TI-04、公告2024/05/21、開札2024/06/06）：落札者 (株)協和コンサルタンツ、落札金額7,633,000円、予定価格9,490,000円。参加6社＝ランドブレイン(株)、(株)福山コンサルタント、(株)協和コンサルタンツ、(株)オリエンタルコンサルタンツ、八千代エンジニヤリング(株)、(株)復建技術コンサルタント（nsearch.jpの検索結果本文で確認）。発注方式は入札（指名競争入札と推定）。業務名に「ほか」とあり利便増進実施計画策定等を含む可能性（推定）。H29年度の網形成計画当初策定業務の受託者・金額は検索で確認できず。</t>
        </is>
      </c>
      <c r="K15" s="23" t="inlineStr">
        <is>
          <t>R7.10.1から比内地域のバス路線を変更（運行効率化）、比内地域コミュニティバス「ほほえみひない号」運行開始、田代地域でコミュニティバス「たしろたけのこ号」運行開始。大館市都市再興基本計画（立地適正化計画）策定済。R4年度に大館市総合計画策定支援等業務の公募型プロポーザル（R4.4.28公告）実施。環境分野は第3次大館市環境基本計画（R3〜R12、推定）。</t>
        </is>
      </c>
      <c r="L15" s="23" t="inlineStr">
        <is>
          <t>・R6見直し業務は指名6社の価格競争で協和コンサルタンツが763.3万円で落札。次期計画（R9終期）でも同規模・同方式が想定されるため、R9当初予算要求（R8秋）に向けた業務内容・積算の情報提供を早めに行う。
・利便増進実施計画（R7〜R9）とコミュニティバス導入・比内地域路線再編の効果検証を、次期計画の評価・目標設定に繋げる支援を提案する。
・立地適正化計画（都市再興基本計画）との連動（コンパクトシティ・プラス・ネットワーク）を次期計画の柱として提示する。</t>
        </is>
      </c>
      <c r="M15" s="27" t="inlineStr">
        <is>
          <t>https://www.city.odate.lg.jp/city/soshiki/koutsu/p11901
https://www.city.odate.lg.jp/uploads/public/pages_0000011901_00/R7.08%E6%94%B9%E6%AD%A3_%E5%A4%A7%E9%A4%A8%E5%B8%82%E5%9C%B0%E5%9F%9F%E5%85%AC%E5%85%B1%E4%BA%A4%E9%80%9A%E8%A8%88%E7%94%BB.pdf
https://www.city.odate.lg.jp/city/soshiki/koutsu
https://nsearch.jp/nyusatsu_ankens/664c662d6a90d97d72380dee
https://www.mlit.go.jp/sogoseisaku/transport/content/001911965.pdf
https://www.city.odate.lg.jp/city/soshiki/koutsu/p12494
https://www.city.odate.lg.jp/city/soshiki/koutsu/p11898
https://www.city.odate.lg.jp/city/soshiki/tseisaku/p11961
https://nsearch.jp/nyusatsu_ankens/627d514f1acc1a11c5649e9f</t>
        </is>
      </c>
      <c r="N15" s="23" t="inlineStr">
        <is>
          <t>調査日 2026-10-02。R6見直し業務の受託者・金額はnsearch.jp（民間の入札情報サイト）の検索結果本文によるもので、市の入札結果ページ原本では未確認。発注方式（指名競争）は推定。改定版計画の期間表記（H30〜R9かR7〜R9か）は資料により異なる可能性あり要確認。次期計画の着手は未確認。H29当初策定の受託者は不明。</t>
        </is>
      </c>
    </row>
    <row r="16" ht="316" customHeight="1">
      <c r="A16" s="23" t="n">
        <v>12</v>
      </c>
      <c r="B16" s="23" t="inlineStr">
        <is>
          <t>秋田県</t>
        </is>
      </c>
      <c r="C16" s="24" t="inlineStr">
        <is>
          <t>鹿角市</t>
        </is>
      </c>
      <c r="D16" s="23" t="n"/>
      <c r="E16" s="25" t="inlineStr"/>
      <c r="F16" s="23" t="inlineStr">
        <is>
          <t>鹿角市地域公共交通計画（令和7年6月改訂版）</t>
        </is>
      </c>
      <c r="G16" s="23" t="inlineStr">
        <is>
          <t>鹿角市地域公共交通活性化協議会が策定した地域公共交通のマスタープラン。計画期間は令和5年度〜令和9年度（検索結果の要約で確認、本文PDFは未閲覧）。素案パブコメはR5.1.23〜R5.2.22、R5.3.6のR4年度第5回協議会を経て策定。市民・交通事業者・行政が一体となった持続可能な交通体系の構築が目的。R7.6に秋北バス一部路線廃止・八幡平地区再編（R7.10.1対応）に合わせ改訂（既存調査メモより）。前計画は鹿角市地域公共交通網形成計画（H28〜H32）。</t>
        </is>
      </c>
      <c r="H16" s="23" t="inlineStr">
        <is>
          <t>市民共動部 環境生活課（交通担当）（推定：計画ページのURLが soshiki/shiminkyodo/kankyoseikatsu 配下）。係名・電話番号は未確認。</t>
        </is>
      </c>
      <c r="I16" s="23" t="inlineStr">
        <is>
          <t>終期R9（令和9年度末）。次期計画策定の着手情報（業務公告・協議会での審議）は検索で確認できず。通例ではR8年度後半〜R9年度当初予算で策定支援業務を計上し、R9年度に1年で策定（推定）。R8年度予算書・協議会資料の確認が必要。</t>
        </is>
      </c>
      <c r="J16" s="23" t="inlineStr">
        <is>
          <t>不明。現行計画（R4年度策定作業）・前回網形成計画（H27〜H28頃策定）の策定支援業務の発注方式・受託者・金額は検索で見つからず。R4年度予算の概要ページは存在するが金額の記載は検索結果で確認できず。なお市はR5年度に別途「鹿角市総合都市交通体系調査」（都市計画道路の見直し等、国交省街路交通調査として公表）を実施しているが受託者は未確認。</t>
        </is>
      </c>
      <c r="K16" s="23" t="inlineStr">
        <is>
          <t>・R7.6改訂の契機：秋北バスの一部路線廃止・八幡平地区の路線再編（R7.10.1）（既存調査メモ、検索結果での再確認はできず）。・R5年度鹿角市総合都市交通体系調査（都市計画道路35,270m中17,992m整備・整備率51.0%、未着手路線の見直し）。・第7次鹿角市総合計画（基本構想・前期基本計画）が進行中（期間は未確認）。・環境面：第3次鹿角市環境基本計画（R3〜R12）、エネルギービジョン（R4.2）。</t>
        </is>
      </c>
      <c r="L16" s="23" t="inlineStr">
        <is>
          <t>・R5〜R9計画はR7.6に路線廃止対応で改訂済み。次期計画では秋北バス路線縮小後の八幡平地区等の代替交通（デマンド・乗合タクシー等）の効果検証と再設計が論点になる点を切り口に、R9年度策定に向けたR8年度中のデータ収集（乗降調査・住民アンケート）の前倒しを提案。
・R5年度に総合都市交通体系調査（都市計画道路見直し）を実施済みのため、都市計画（道路・立地）と公共交通計画の整合を取った次期計画づくりを提案できる。
・協議会運営（年5回程度開催実績あり）と利便増進・補助金（地域公共交通確保維持事業）申請支援を一体で受けられる体制をアピール。</t>
        </is>
      </c>
      <c r="M16" s="27" t="inlineStr">
        <is>
          <t>https://www.city.kazuno.lg.jp/soshiki/shiminkyodo/kankyoseikatsu/gyomu/2/3/10092.html
https://www.city.kazuno.lg.jp/soshiki/shiminkyodo/kankyoseikatsu/gyomu/2/3/9297.html
https://realtime-nippon.com/archives/052094230123001/
https://www.city.kazuno.akita.jp/kurashi_tetuzuki/kotsu/2/4402.html
https://www.city.kazuno.lg.jp/soshiki/zaisei/zaisei/gyomu/1/1/5/8679.html
https://www.mlit.go.jp/toshi/tosiko/content/001756017.pdf
https://www.city.kazuno.lg.jp/soshiki/seisakukikaku/sogosenryaku/gyomu/2/4/07/7563.html</t>
        </is>
      </c>
      <c r="N16" s="23" t="inlineStr">
        <is>
          <t>調査日2026-10-02。市サイト（city.kazuno.lg.jp）はWebFetchでブロックされ本文未閲覧。計画期間R5〜R9は検索結果の要約での確認（本文引用なし）。担当課は URL 構造からの推定。受託者・金額は不明。R7.6改訂の具体内容は既存データ注釈に依拠し今回再確認できず。</t>
        </is>
      </c>
    </row>
    <row r="17" ht="409" customHeight="1">
      <c r="A17" s="23" t="n">
        <v>13</v>
      </c>
      <c r="B17" s="23" t="inlineStr">
        <is>
          <t>秋田県</t>
        </is>
      </c>
      <c r="C17" s="24" t="inlineStr">
        <is>
          <t>北秋田市</t>
        </is>
      </c>
      <c r="D17" s="23" t="n"/>
      <c r="E17" s="25" t="inlineStr"/>
      <c r="F17" s="23" t="inlineStr">
        <is>
          <t>北秋田市地域公共交通計画（令和5年度〜令和9年度）</t>
        </is>
      </c>
      <c r="G17" s="23" t="inlineStr">
        <is>
          <t>北秋田市地域公共交通網形成計画（H30〜R4）の後継として策定（市ニュースでは2024年3月29日策定と掲載、計画書の完成は2023年3月との記載もあり）。期間R5〜R9（市ニュースで確認）。市の交通政策の最上位計画（マスタープラン）として交通の将来像と公共交通の役割・取組の方向性を定め、計画に基づき交通再編を実施し利便向上・維持確保を図る。別途、利便増進実施計画あり。</t>
        </is>
      </c>
      <c r="H17" s="23" t="inlineStr">
        <is>
          <t>総合政策課（推定：検索結果の要約に総務部総合政策課の言及があるが、交通計画の所管として本文では未確認）。係名・電話番号は未確認。</t>
        </is>
      </c>
      <c r="I17" s="23" t="inlineStr">
        <is>
          <t>終期R9。次期交通計画の策定業務公告は検索で見つからず。現行計画はR4年度に応募型プロポーザルで策定支援業務を発注し1年で策定した実績があるため、次期もR9年度当初予算計上→R9年度春にプロポーザル公告→R9年度内策定の流れ（推定）。R8年度県北地域部会（秋田県地域公共交通活性化協議会）資料あり。</t>
        </is>
      </c>
      <c r="J17" s="26" t="inlineStr">
        <is>
          <t>現行計画：『北秋田市地域公共交通計画策定支援業務』を公募（応募型）プロポーザルで発注（R4年度、網形成計画がR4年度で終了するためR5年度からの計画を策定する目的）。参加資格は市資格者名簿登載・東北地区内に本社または営業所・過去5年以内の地域公共交通計画/再編実施計画の実績。仕様書PDFは検索結果に存在。受託者・契約金額・上限額は検索結果本文で確認できず＝不明。前回網形成計画（H30〜R4）の受託者も不明。（参考：同市はR7年度に『第３次北秋田市総合計画等策定支援業務』を応募型プロポーザルで発注、上限15,279,000円（税込）、履行期限R8.3.31。受託者は未確認）</t>
        </is>
      </c>
      <c r="K17" s="23" t="inlineStr">
        <is>
          <t>・環境基本計画（R3改正版）は「平成28年度から令和8年度までの10年間」とされ（検索要約）、R8＝今年度終期。次期環境基本計画の策定業務公告・審議会開催は今回の検索でも確認できず（策定が遅れている/内製の可能性、要確認）。・地球温暖化対策実行計画（区域施策編）を令和7年7月に策定（市PDF）。ゼロカーボン宣言R6.2.15（既存調査メモ）。・第3次北秋田市総合計画をR7年度に策定支援委託（R8年度始期と推定）—上位計画が新しくなったため、交通・環境計画とも新総合計画との整合が次期改定の論点。・R5〜R9交通計画に基づく交通再編を実施中。</t>
        </is>
      </c>
      <c r="L17" s="23" t="inlineStr">
        <is>
          <t>・環境基本計画がR8年度末で終期を迎えるが、次期計画の策定公告が見当たらない。R7.7策定の区域施策編と統合した『環境基本計画＋区域施策編』一体型の次期計画（R9〜）を提案する好機（スケジュールが厳しければ1年延長・中間見直しの支援も）。
・現行交通計画は応募型プロポーザル（東北に拠点・過去5年の計画実績が要件）で発注された実績。次期（R9年度策定見込み）も同方式が想定されるため、東北拠点と交通計画実績を早めに担当課に示し、R8年度中の評価・検証（再編効果、乗降データ分析）支援で関係構築。
・第3次総合計画（R7年度策定支援）との整合を軸に、交通・環境・脱炭素（公用車EV、デマンド交通）を横断した施策体系を提案。</t>
        </is>
      </c>
      <c r="M17" s="27" t="inlineStr">
        <is>
          <t>https://www.city.kitaakita.akita.jp/news/p15700
https://www.city.kitaakita.akita.jp/uploads/public/news_0000015700_00/koukyoukoutsukeikaku.pdf
https://www.city.kitaakita.akita.jp/uploads/public/archive_0000014467_00/143siyousho.pdf
https://www.city.kitaakita.akita.jp/uploads/public/news_0000009216_00/moukeikakuhonpen_.pdf
https://www.city.kitaakita.akita.jp/uploads/public/archive_0000017543_00/1.%E3%83%97%E3%83%AD%E3%83%9D%E5%AE%9F%E6%96%BD%E8%A6%81%E9%A0%98.rev.pdf
https://www.city.kitaakita.akita.jp/uploads/public/archive_0000017543_00/2.%E4%BB%95%E6%A7%98%E6%9B%B8.pdf
https://www.city.kitaakita.akita.jp/archive/p13109
https://www.city.kitaakita.akita.jp/uploads/public/news_0000019031_00/%E5%8C%97%E7%A7%8B%E7%94%B0%E5%B8%82%E5%9C%B0%E7%90%83%E6%B8%A9%E6%9A%96%E5%8C%96%E5%AF%BE%E7%AD%96%E5%AE%9F%E8%A1%8C%E8%A8%88%E7%94%BB%EF%BC%88%E5%8C%BA%E5%9F%9F%E6%96%BD%E7%AD%96%E7%B7%A8%EF%BC%89_.pdf
https://www.pref.akita.lg.jp/uploads/public/archive_0000098833_00/R8活性化協議会①/令和８年度第１回秋田県地域公共交通活性化協議会県北地域部会_会議概要.pdf</t>
        </is>
      </c>
      <c r="N17" s="23" t="inlineStr">
        <is>
          <t>調査日2026-10-02。市サイトはWebFetchブロックのため本文未閲覧（検索結果要約に依拠）。交通計画の策定日は市ニュース要約では2024.3.29、検索要約では2023年3月完成と食い違い（計画期間R5始期からR5.3策定が妥当（推定））。策定支援業務がプロポーザルであったことは仕様書の要約で確認、受託者・金額は不明。担当課（総合政策課）は推定。環境基本計画の期間はH28〜R8（要約）とH30.4始期説が混在、要確認。</t>
        </is>
      </c>
    </row>
    <row r="18" ht="409" customHeight="1">
      <c r="A18" s="23" t="n">
        <v>14</v>
      </c>
      <c r="B18" s="23" t="inlineStr">
        <is>
          <t>秋田県</t>
        </is>
      </c>
      <c r="C18" s="24" t="inlineStr">
        <is>
          <t>五城目町・八郎潟町・大潟村（南秋地域）</t>
        </is>
      </c>
      <c r="D18" s="23" t="n"/>
      <c r="E18" s="25" t="inlineStr"/>
      <c r="F18" s="23" t="inlineStr">
        <is>
          <t>南秋地域公共交通計画（令和5年度〜令和9年度、南秋地域公共交通活性化協議会）</t>
        </is>
      </c>
      <c r="G18" s="23" t="inlineStr">
        <is>
          <t>五城目町・八郎潟町・大潟村の3町村全域を対象とする広域計画。期間R5〜R9（五城目町サイトで確認）、R5.6策定（東北運輸局資料、既存調査）。前計画は南秋地域公共交通網形成計画（H30.3策定、H30〜H34）。基本方針は3町村広域連携公共交通軸の形成・再編、地域間幹線交通の導入、地域内交通の見直し、各主要拠点の連携強化、わかりやすく安心な公共交通、3町村連携による持続可能な運営・仕組みづくり等（網形成計画からの継承を含む、検索要約）。主要施策として「南秋地域広域マイタウンバス」を運行。</t>
        </is>
      </c>
      <c r="H18" s="23" t="inlineStr">
        <is>
          <t>南秋地域公共交通活性化協議会 事務局：五城目町 まちづくり課（検索要約で確認）。係名・電話番号は未確認。八郎潟町・大潟村の担当課は未確認。</t>
        </is>
      </c>
      <c r="I18" s="23" t="inlineStr">
        <is>
          <t>終期R9。次期計画の策定業務公告・協議会での審議は検索で確認できず。前回はR4年度に作業→R5.4頃に八郎潟町でも素案の意見募集→R5.6策定の流れ（八郎潟町パブコメ記事 2023.4.20付と推定）。次期もR9年度に策定作業→R10年度当初策定の可能性（推定）。また五城目町単独計画（R4〜R8）がR8年度で終期のため、R8年度中に単独計画の扱い（延長・南秋計画への統合等）が論点になっている可能性（推定、検索では未確認）。</t>
        </is>
      </c>
      <c r="J18" s="23" t="inlineStr">
        <is>
          <t>不明。南秋地域公共交通計画（R4〜R5作業）・前回網形成計画（H29年度作業）とも、策定支援業務の発注方式・受託者・金額は検索で確認できず。協議会発注（国の計画策定事業補助活用）の可能性（推定）。</t>
        </is>
      </c>
      <c r="K18" s="23" t="inlineStr">
        <is>
          <t>・秋田県地域公共交通計画（R4〜R8）の次期計画策定：県がR8年度に『秋田県地域公共交通計画策定業務委託』をプロポーザルで発注（質問への回答 R8.4.16公開、業務委託仕様書あり。計画検討部会・地域部会の開催を含む）。受託者は未確認。R8.6.23第1回県活性化協議会で次期計画策定を議論（既存調査）。次期県計画（R9〜）と南秋計画次期版の整合が論点。・五城目町単独の五城目町地域公共交通計画（R4〜R8、R4.5策定）：次期動向は未確認。・大潟村は環境省脱炭素先行地域（既存調査）。・JR奥羽本線八郎潟駅が3町村の結節点（推定）。</t>
        </is>
      </c>
      <c r="L18" s="23" t="inlineStr">
        <is>
          <t>・県計画（R4〜R8）の次期版をR8年度に策定中。県計画の新しい地域区分・幹線ネットワーク方針を南秋計画次期版（R9終期）にどう反映するか、R8〜R9年度にかけた先行的な検討支援（県計画とのすり合わせ資料作成）を提案。
・五城目町単独計画がR8年度で終期のため、南秋計画との統合・一本化（計画の重複解消、協議会運営の効率化）を町まちづくり課（協議会事務局）に提案。
・広域マイタウンバスの利用実績評価と、大潟村の脱炭素先行地域の取組（EV・再エネ）と連携した交通施策（EVバス・デマンド）を次期計画の目玉として提示。</t>
        </is>
      </c>
      <c r="M18" s="27" t="inlineStr">
        <is>
          <t>https://www.town.gojome.akita.jp/kurashi/koukyoukoutsu/2085
https://www.town.gojome.akita.jp/up/files/town/machikeikaku/koutuukeikaku.pdf
https://www.vill.ogata.akita.jp/uploads/public/archive_0000000544_00/002_traffic_plan_overview.pdf
https://wwwtb.mlit.go.jp/tohoku/content/000305851.pdf
https://wwwtb.mlit.go.jp/tohoku/content/000181275.pdf
https://realtime-nippon.com/archives/053635230420001/
https://www.town.gojome.akita.jp/kurashi/koukyoukoutsu/2345
https://www.town.gojome.akita.jp/town/sosikiannai/machi/matiduku/1734
https://www.pref.akita.lg.jp/uploads/public/archive_0000095462_00/260416_%E8%B3%AA%E5%95%8F%E3%81%B8%E3%81%AE%E5%9B%9E%E7%AD%94.pdf
https://www.pref.akita.lg.jp/uploads/public/archive_0000095462_00/02_%E3%80%90%E8%B3%87%E6%96%99%EF%BC%92%E3%80%91_%E6%A5%AD%E5%8B%99%E5%A7%94%E8%A8%97%E4%BB%95%E6%A7%98%E6%9B%B8.pdf
https://www.pref.akita.lg.jp/uploads/public/archive_0000098833_00/R8活性化協議会①/令和８年度第１回秋田県地域公共交通活性化協議会_会議概要.pdf
https://www.env.go.jp/content/900512579.pdf</t>
        </is>
      </c>
      <c r="N18" s="23" t="inlineStr">
        <is>
          <t>調査日2026-10-02。WebFetchは試行せず（他の自治体サイトでブロック多発のため）。期間R5〜R9は既存調査で本文確認済。事務局=五城目町まちづくり課は検索要約で確認。南秋計画のR5.6策定は既存調査（東北運輸局資料）に依拠。ある検索要約では『2022年6月に計画完成』とあったが期間R5始期と矛盾するため採用せず。受託者・金額は不明。県次期計画プロポーザルの受託者・金額も未確認。</t>
        </is>
      </c>
    </row>
    <row r="19" ht="409" customHeight="1">
      <c r="A19" s="23" t="n">
        <v>15</v>
      </c>
      <c r="B19" s="23" t="inlineStr">
        <is>
          <t>山形県</t>
        </is>
      </c>
      <c r="C19" s="24" t="inlineStr">
        <is>
          <t>村山市</t>
        </is>
      </c>
      <c r="D19" s="23" t="n"/>
      <c r="E19" s="25" t="inlineStr"/>
      <c r="F19" s="23" t="inlineStr">
        <is>
          <t>村山市環境基本計画（第２次）（平成30年度〜令和9年度）</t>
        </is>
      </c>
      <c r="G19" s="23" t="inlineStr">
        <is>
          <t>平成30年3月策定の第2次計画。期間H30〜R9（10年、既存調査で本文確認済「平成30年度〜平成39年度」）。望ましい環境像「豊かな自然環境と共生する 循環のまち 村山市」、基本目標は①安心で良好な生活環境を大切にするまちづくり②多様な自然を承継するまちづくり③地球環境保全に積極的に取り組むまちづくり④持続的に発展していくまちづくり。再エネ導入（太陽光・木質バイオマス等）促進を含む。</t>
        </is>
      </c>
      <c r="H19" s="23" t="inlineStr">
        <is>
          <t>市民環境課（電話 0237-55-2111、FAX 0237-55-6443）※市の環境基本計画ページの問い合わせ先として検索結果で確認。係名は未確認。</t>
        </is>
      </c>
      <c r="I19" s="23" t="inlineStr">
        <is>
          <t>終期R9（令和9年度末）。第3次計画の策定着手（業務公告・環境審議会での審議・市民アンケート）は検索で確認できず。R9年度中に策定するには、R9年度当初予算での策定支援業務計上→R9年度春〜初夏に発注、あるいはR8年度後半からアンケート等の先行実施（推定）。R8年度秋〜冬の予算要求期が営業のタイミング（推定）。</t>
        </is>
      </c>
      <c r="J19" s="23" t="inlineStr">
        <is>
          <t>不明。第2次計画（H29年度策定作業）の策定支援業務の発注方式・受託者・金額は検索で確認できず。市の入札結果ページ（年度別PDF、H29年度分あり）に掲載の可能性があるが、市サイトはWebFetchブロックのため未確認。参考：市は第6次村山市総合計画等策定支援業務を公募型プロポーザルで発注（受託者・金額は未確認）しており、計画策定支援はプロポーザル方式の実績あり。</t>
        </is>
      </c>
      <c r="K19" s="23" t="inlineStr">
        <is>
          <t>・第6次村山市総合計画：第5次総合計画とまち・ひと・しごと創生総合戦略がR6年度で終期を迎えるため、総合戦略を包含して策定。R7.3.6第5回策定審議会で前期基本計画（案）答申（R7年度始期と推定、計画期間は検索要約で『令和6年度から概ね10年間』とも記載あり要確認）。次期環境基本計画は新総合計画との整合が必要。・村山市立地適正化計画の作成（パブコメ実施ページあり、時期未確認）。・新「道の駅むらやま」整備（R6.3基本計画、R7.10建築設計プロポーザル審査講評）。・地球温暖化対策実行計画は事務事業編のみ確認、区域施策編・ゼロカーボンシティ宣言は確認できず（未策定の可能性、推定）。・交通：市単独の地域公共交通計画は見当たらず、山形県地域公共交通計画（R8.3.27策定の次期計画）が県全域を対象（既存調査）。</t>
        </is>
      </c>
      <c r="L19" s="23" t="inlineStr">
        <is>
          <t>・第2次環境基本計画がR9年度末で終期。区域施策編（温対法の努力義務）が未確認のため、第3次環境基本計画と区域施策編（＋ゼロカーボンシティ宣言）を一体策定する提案で、事業規模と国補助（地域脱炭素関連）活用の両面から訴求。
・第6次総合計画（R7年度〜）・立地適正化計画・新道の駅整備と整合した環境施策（再エネ導入、道の駅のEV充電・防災拠点化等）を次期計画の柱として提案。
・R9年度策定に向け、R8年度内の市民・事業者アンケートや現行計画の進捗評価を先行支援する『準備業務』を市民環境課に打診（予算要求期前の情報提供）。</t>
        </is>
      </c>
      <c r="M19" s="27" t="inlineStr">
        <is>
          <t>https://www.city.murayama.lg.jp/kurashi/shizen/kankyohozen/kankyoukihon.html
https://www.city.murayama.lg.jp/kurashi/shizen/kankyohozen/kankyoukihon.files/kankyou-2.pdf
https://www.city.murayama.lg.jp/kurashi/shizen/kankyohozen/jikkoukeikaku.html
https://www.city.murayama.lg.jp/jigyosha/nyuusatsu/nyusatu-kekka.html
https://www.city.murayama.lg.jp/shisei/keikaku_seisaku/keikaku/sougoukeikakusakutei.html
https://www.city.murayama.lg.jp/shisei/keikaku_seisaku/keikaku/sougoukeikaku.html
https://www.city.murayama.lg.jp/shisei/keikaku_seisaku/keikaku/ritteki_pabukome.html
https://www.city.murayama.lg.jp/shisei/keikaku_seisaku/sinmitinoekiseibizig/machi0120251001.files/kenntikusekkeisinnsakouhyou.pdf
https://www.pref.yamagata.jp/020057/kurashi/kendo/kotsuseisaku/ykotsu_kasseikakyougikai.html</t>
        </is>
      </c>
      <c r="N19" s="23" t="inlineStr">
        <is>
          <t>調査日2026-10-02。東京都武蔵村山市（第三次環境基本計画R8〜R17策定済）の情報が検索で大量に混入したため、city.murayama.lg.jp にドメイン限定して確認。市サイトはWebFetchブロック。受託者・金額は不明。区域施策編・ゼロカーボン宣言は『見つからない』だけで、不存在は未確定。第6次総合計画の期間は要約間で表現が揺れ（R6年度から概ね10年／R7年度以降）、要確認。</t>
        </is>
      </c>
    </row>
    <row r="20" ht="340" customHeight="1">
      <c r="A20" s="23" t="n">
        <v>16</v>
      </c>
      <c r="B20" s="23" t="inlineStr">
        <is>
          <t>山形県</t>
        </is>
      </c>
      <c r="C20" s="24" t="inlineStr">
        <is>
          <t>朝日町</t>
        </is>
      </c>
      <c r="D20" s="23" t="n"/>
      <c r="E20" s="25" t="inlineStr"/>
      <c r="F20" s="23" t="inlineStr">
        <is>
          <t>第2次朝日町環境基本計画（H30〜R9）</t>
        </is>
      </c>
      <c r="G20" s="23" t="inlineStr">
        <is>
          <t>第2次朝日町環境基本計画はH30年度に策定され、約6年後に環境情勢の変化を踏まえて見直し版を策定（町HPで確認）。町の環境行政の総合計画であり、町民・事業者・行政の行動指針を定める。目指す環境像は「みんなで守る青い空、きれいな水と緑の町」と「ゼロカーボンシティ」（検索結果要約で確認）。計画期間H30〜R9は第6次総合発展計画（H30〜R9）と同期間とみられる（期間の本文記載は既存ファクトチェックで確認済とされる）。</t>
        </is>
      </c>
      <c r="H20" s="23" t="inlineStr">
        <is>
          <t>総務課 防災係（計画掲載ページのURLが somuka/bosaigakari 配下であることからの推定。係名・電話番号は未確認）</t>
        </is>
      </c>
      <c r="I20" s="23" t="inlineStr">
        <is>
          <t>次期（第3次）計画の着手（審議会・委託公告・アンケート）は検索で確認できず。現行計画がR9年度末で満了し、上位計画の第6次朝日町総合発展計画もH30〜R9で、R10年度から第7次総合発展計画が始まることを町HPで確認。第7次総合発展計画と第3次環境基本計画がR8〜R9に並行して策定される見込み（推定）。予算化はR9当初予算で策定業務を発注する形が想定される（推定）。</t>
        </is>
      </c>
      <c r="J20" s="23" t="inlineStr">
        <is>
          <t>不明（第2次計画H30策定時・見直し版策定時のいずれも策定支援業務の発注方式・受託者・金額は検索で見当たらず）</t>
        </is>
      </c>
      <c r="K20" s="23" t="inlineStr">
        <is>
          <t>第6次朝日町総合発展計画（H30〜R9）の見直しを実施済、第7次総合発展計画はR10開始。朝日町人口ビジョン（R7.3）、朝日町観光振興計画（R6.3）、朝日町地球温暖化対策実行計画（事務事業編）、朝日町地域循環型経済構想（みどりの食料システム戦略推進交付金活用）など関連計画あり。環境基本計画見直し版で「ゼロカーボンシティ」を環境像に掲げている。過疎地域持続的発展計画（R3〜R7）は期間満了。交通は町単独の法定計画は見当たらず、山形県地域公共交通計画（R8.3策定）が県全域をカバー。</t>
        </is>
      </c>
      <c r="L20" s="23" t="inlineStr">
        <is>
          <t>・第6次総合発展計画（H30〜R9）と環境基本計画が同時にR9で終わるため、第7次総合発展計画との一体的な策定・整合スケジュールを提案できる
・見直し版で掲げた「ゼロカーボンシティ」を受け、区域施策編（地球温暖化対策実行計画）を環境基本計画に内包する形での第3次計画策定を提案（現在確認できるのは事務事業編のみ）
・地域循環型経済構想・みどりの食料システムなど農業・資源循環の取組を環境基本計画の重点施策に取り込む切り口</t>
        </is>
      </c>
      <c r="M20" s="27" t="inlineStr">
        <is>
          <t>https://www.town.asahi.yamagata.jp/portal/soshikinogoannai/somuka/bosaigakari/3_1/3/2438.html
https://www.town.asahi.yamagata.jp/portal/soshikinogoannai/seisakusuishinka/sogoseisakukakari/3/2/1542.html
https://www.town.asahi.yamagata.jp/portal/soshikinogoannai/seisakusuishinka/sogoseisakukakari/3/2/1567.html
https://www.town.asahi.yamagata.jp/portal/soshikinogoannai/somuka/zaiseikakari/3/1/1_1/738.html
https://www.town.asahi.yamagata.jp/material/files/group/3/junkangatakoso_.pdf
https://www.town.asahi.yamagata.jp/material/files/group/3/jinkouvision.pdf</t>
        </is>
      </c>
      <c r="N20" s="23" t="inlineStr">
        <is>
          <t>調査日 2026-10-02。山形県西村山郡朝日町（富山県・三重県の朝日町とは別。検索結果に富山県朝日町の資料が多数混在するため注意）。町HPはWebFetchがブロックされ本文未確認、内容は検索結果の要約に基づく。見直し版の策定年（R5〜R6頃、推定）・担当係名・電話番号・ゼロカーボンシティ宣言の有無と日付は未確認。区域施策編の有無も未確認。</t>
        </is>
      </c>
    </row>
    <row r="21" ht="409" customHeight="1">
      <c r="A21" s="23" t="n">
        <v>17</v>
      </c>
      <c r="B21" s="23" t="inlineStr">
        <is>
          <t>福島県</t>
        </is>
      </c>
      <c r="C21" s="24" t="inlineStr">
        <is>
          <t>いわき市</t>
        </is>
      </c>
      <c r="D21" s="23" t="n"/>
      <c r="E21" s="25" t="inlineStr"/>
      <c r="F21" s="23" t="inlineStr">
        <is>
          <t>いわき市地域公共交通計画（R5〜R9）</t>
        </is>
      </c>
      <c r="G21" s="23" t="inlineStr">
        <is>
          <t>いわき市地域公共交通計画はR5.3策定、計画期間は概ね5年間（R5.3〜R10.3、既存ファクトチェックで確認済）。第二次いわき都市圏都市交通マスタープラン（R4.8策定）を上位に、いわき都市圏総合交通戦略と同時にR5.3策定。R7.1.20の第15回いわき都市圏総合都市交通推進協議会で計画の一部改定と、いわき市地域公共交通利便増進実施計画の決定（意見聴取）を承認。</t>
        </is>
      </c>
      <c r="H21" s="23" t="inlineStr">
        <is>
          <t>いわき市 都市建設部 都市計画課 総合交通対策担当（電話0246-22-1120、sogokotsutaisaku@city.iwaki.lg.jp ※R5利便増進実施計画プロポーザル実施要領の記載）。法定協議会は「いわき都市圏総合都市交通推進協議会」（事務局：同課）。</t>
        </is>
      </c>
      <c r="I21" s="23" t="inlineStr">
        <is>
          <t>次期計画（R10〜）の策定業務公告・協議会審議は検索で確認できず。R5年度の利便増進実施計画策定業務が協議会発注の公募型プロポーザル（上限950万円）だったことから、次期計画も協議会による公募型プロポーザルでR9年度当初に発注される可能性が高い（推定）。R8当初予算概要では、鉄道・バスの改善による公共交通ネットワーク構築、小川地区の定額タクシー、泉・勿来・川部・山田・渡辺等での地域協議を推進と記載（R8当初予算概要で確認）。並行して市は市制60周年（R8.10）を目途に「未来ビジョン」を策定予定、（仮称）中期戦略策定支援業務（履行期限R9.3.19、次期いわき創生総合戦略を兼ねる）をプロポーザルで発注済。</t>
        </is>
      </c>
      <c r="J21" s="26" t="inlineStr">
        <is>
          <t>現行計画（R5.3策定）の策定支援業務の発注方式・受託者・金額は不明（検索で見当たらず）。参考：「いわき市地域公共交通利便増進実施計画策定等業務委託」はR5年度にいわき都市圏総合都市交通推進協議会が公募型プロポーザルで発注（委託期間：契約締結日〜R6.3.15、委託料上限額9,500,000円税込、R5.7.24〜8.1書面開催の第9回協議会で発注方法を協議）。同業務の受託者名は検索結果本文で確認できず。</t>
        </is>
      </c>
      <c r="K21" s="23" t="inlineStr">
        <is>
          <t>R7.1に計画一部改定・利便増進実施計画を決定。R8年度は小川地区で定額タクシー実施、泉・勿来・川部・山田・渡辺地区で公共交通確保に向けた地域協議を実施（R8当初予算概要）。いわき都市圏総合交通戦略（R5.3）、第二次都市交通マスタープラン（R4.8）、いわき市道路事業基本方針（R8.1策定、R7〜概ね10年）。市制60周年「未来ビジョン」（R8.10目途）・（仮称）中期戦略策定中。環境基本計画（第三次）中間改定版R8〜R12。</t>
        </is>
      </c>
      <c r="L21" s="23" t="inlineStr">
        <is>
          <t>・現行計画はR10.3で満了。R8〜R9の未来ビジョン・（仮称）中期戦略策定と並行して、次期地域公共交通計画の評価・検討スケジュールを前倒しで組む提案
・小川地区の定額タクシーや泉・勿来・川部・山田・渡辺地区での地域協議の成果を、次期計画の地区別交通サービス体系として整理する支援
・R5年度の利便増進実施計画（協議会発注・プロポーザル）の実績を踏まえ、R7.1改定版・利便増進実施計画の評価（PDCA）から次期計画策定まで一貫支援を提案</t>
        </is>
      </c>
      <c r="M21" s="27" t="inlineStr">
        <is>
          <t>https://www.city.iwaki.lg.jp/www/contents/1679296597893/simple/koukyoukoutuukeikaku1.pdf
https://www.city.iwaki.lg.jp/www/contents/1679296597893/simple/gaiyouban.pdf
https://www.city.iwaki.lg.jp/www/contents/1598523029378/index.html
https://www.city.iwaki.lg.jp/www/contents/1686018110515/simple/jissiyouryou.pdf
https://www.city.iwaki.lg.jp/www/contents/1598523029378/simple/kyougikekka.pdf
https://www.city.iwaki.lg.jp/www/contents/1678667969380/index.html
https://www.city.iwaki.lg.jp/www/contents/1761108064077/simple/r8tousyoyosannogaiyou.pdf
https://www.city.iwaki.lg.jp/www/contents/1772534494910/files/youryou.pdf
https://www.city.iwaki.lg.jp/www/contents/1765350887689/simple/file02.pdf</t>
        </is>
      </c>
      <c r="N21" s="23" t="inlineStr">
        <is>
          <t>調査日 2026-10-02。WebFetchは使用せず、検索結果の要約に基づく。現行計画策定業務（R4年度頃）の発注方式・受託者・金額、利便増進実施計画業務の受託者・契約額は未確認（協議会ページ・kyougikekka.pdfの本文確認が必要）。R8年度の協議会開催状況・次期計画策定予算の有無は未確認。担当電話番号はR5時点の資料記載で、現行の組織名は要確認。</t>
        </is>
      </c>
    </row>
    <row r="22" ht="292" customHeight="1">
      <c r="A22" s="23" t="n">
        <v>18</v>
      </c>
      <c r="B22" s="23" t="inlineStr">
        <is>
          <t>福島県</t>
        </is>
      </c>
      <c r="C22" s="24" t="inlineStr">
        <is>
          <t>鮫川村</t>
        </is>
      </c>
      <c r="D22" s="23" t="n"/>
      <c r="E22" s="25" t="inlineStr"/>
      <c r="F22" s="23" t="inlineStr">
        <is>
          <t>鮫川村地域公共交通計画（R5〜R9）</t>
        </is>
      </c>
      <c r="G22" s="23" t="inlineStr">
        <is>
          <t>鮫川村地域公共交通計画（R5〜R9）はR5.2.21の鮫川村地域公共交通協議会で策定（村HPで確認）。村営バス「あおぞら号」の維持とデマンド交通の導入を位置付け。デマンド交通はR5.11.14〜R6.3.31に実証運行を始め、R6.4〜R6.8に実証継続、R6.9.1〜R7.2.28は共創モデル（国の共創モデル実証事業と推定）で実証継続、R7.10から本格運行（村HP検索結果で確認）。</t>
        </is>
      </c>
      <c r="H22" s="23" t="inlineStr">
        <is>
          <t>鮫川村役場 村づくり推進室（デマンド交通の所管として検索結果に記載。協議会の進行も「室長」）。電話番号・係名は未確認。</t>
        </is>
      </c>
      <c r="I22" s="23" t="inlineStr">
        <is>
          <t>次期計画（R10〜）に関する協議会審議・策定業務の公告は検索で確認できず。協議会は年数回開催（例：R6年度第3回 R6.9.26）、R7年度会議録が村HPに掲載。R7.10のデマンド本格運行後の評価をR8年度に行い、R9年度に次期計画を策定する流れが見込まれる（推定）。小規模村のため、策定支援業務は随意契約または指名競争の小規模発注になる可能性（推定）。</t>
        </is>
      </c>
      <c r="J22" s="23" t="inlineStr">
        <is>
          <t>不明（現行計画R5.2策定時の策定支援業務の発注方式・受託者・金額は検索で見当たらず）。デマンド交通の運行事業者も未確認。</t>
        </is>
      </c>
      <c r="K22" s="23" t="inlineStr">
        <is>
          <t>デマンド交通がR7.10に本格運行開始。村営バス「あおぞら号」は利用者減少・燃料費/物価高騰で厳しい運営状況との広報記載あり（R7広報）。R7.11.2に鮫川村オーガニックビレッジ宣言。地域再生計画「『道』から未来を切り拓く里山イノベーション計画」（県・村）、まち・ひと・しごと創生推進計画あり。地域おこし協力隊募集。環境基本計画は確認できず。</t>
        </is>
      </c>
      <c r="L22" s="23" t="inlineStr">
        <is>
          <t>・R7.10に本格運行を始めたデマンド交通と村営バス「あおぞら号」の利用データ分析・評価を、次期計画（R10〜）の策定とあわせて受託する提案
・共創モデルの実証で得た知見（地域事業者との連携）を次期計画の施策として制度化し、運行経費の抑制につなげる切り口
・オーガニックビレッジ宣言や里山イノベーション計画（道の駅等の拠点）と連動した交通結節点の整理・観光二次交通の検討</t>
        </is>
      </c>
      <c r="M22" s="27" t="inlineStr">
        <is>
          <t>https://www.vill.samegawa.fukushima.jp/sp/page/page002592.html
https://www.vill.samegawa.fukushima.jp/sp/page/page002750.html
https://www.vill.samegawa.fukushima.jp/data/doc/1743056530_doc_25_0.pdf
https://www.vill.samegawa.fukushima.jp/page/page000050.html
https://www.vill.samegawa.fukushima.jp/data/doc/1747375946_doc_1_0.pdf
https://www.pref.fukushima.lg.jp/site/sdgs-pf/sdgs00240.html
https://www.chisou.go.jp/tiiki/tiikisaisei/dai70nintei/plan/a0090.pdf</t>
        </is>
      </c>
      <c r="N22" s="23" t="inlineStr">
        <is>
          <t>調査日 2026-10-02。WebFetchは使用せず、検索結果の要約に基づく。山形県の鮭川村（さけがわむら）と検索結果が混在するので注意。計画期間R5〜R9は村HP要約で確認。所管課名（村づくり推進室）は検索要約によるもので要確認。東北運輸局の計画作成・取組事例集に掲載との要約があったが、該当資料は特定できず。オーガニックビレッジ宣言日（R7.11.2）は県SDGsページの要約による。</t>
        </is>
      </c>
    </row>
    <row r="23" ht="388" customHeight="1">
      <c r="A23" s="23" t="n">
        <v>19</v>
      </c>
      <c r="B23" s="23" t="inlineStr">
        <is>
          <t>福島県</t>
        </is>
      </c>
      <c r="C23" s="24" t="inlineStr">
        <is>
          <t>福島県（避難地域広域公共交通計画／避難12市町村）</t>
        </is>
      </c>
      <c r="D23" s="23" t="n"/>
      <c r="E23" s="25" t="inlineStr"/>
      <c r="F23" s="23" t="inlineStr">
        <is>
          <t>福島県避難地域広域公共交通計画（R5.4〜R10.3）</t>
        </is>
      </c>
      <c r="G23" s="23" t="inlineStr">
        <is>
          <t>避難地域12市町村（田村市・南相馬市・川俣町・広野町・楢葉町・富岡町・川内村・浪江町・葛尾村・飯舘村・大熊町・双葉町）で住民の日常生活に必要な広域公共交通ネットワークを構築するための県計画。前身は福島県避難地域広域公共交通網形成計画（H30.3.28策定）。現行計画はR5.3策定、R5.5・R6.5・R7.3・R8.3に一部改定（直近はR8.3.27改定、計画書表紙で確認）。計画期間R5.4〜R10.3。</t>
        </is>
      </c>
      <c r="H23" s="23" t="inlineStr">
        <is>
          <t>福島県 生活環境部 生活交通課（公共交通担当 電話024-521-7177、交通安全担当 024-521-7158、FAX 024-521-7887、〒960-8670 福島市杉妻町2-16 ※検索結果の要約による）。協議会は「福島県避難地域広域公共交通検討協議会」（ワーキンググループあり）。</t>
        </is>
      </c>
      <c r="I23" s="23" t="inlineStr">
        <is>
          <t>県協議会資料で、R8年度に最終評価（及び次期計画の方向性の決定）、R9年度に次期計画（R10.4〜）を策定と明記（確認済）。R8.6.25の福島県地域公共交通活性化協議会で、避難地域広域公共交通検討協議会の今年度スケジュールを報告事項として予定。R8年度はWG会議を重ねて最終評価を進める段階。次期計画策定支援業務はR9年度当初に公募型プロポーザル等で発注される見込み（推定。R9当初予算要求はR8秋〜冬に行われる見込み、推定）。</t>
        </is>
      </c>
      <c r="J23" s="23" t="inlineStr">
        <is>
          <t>不明（現行計画R5.3策定時、前身の網形成計画H30.3策定時のいずれも、策定支援業務の発注方式・受託者・金額は検索で見当たらず）。参考：生活交通課ページに「福島県地域公共交通計画調査策定業務に係る公募型プロポーザル」の実施記録あり（県全域計画R6.3策定に係るものと推定。受託者・金額は未確認）。</t>
        </is>
      </c>
      <c r="K23" s="23" t="inlineStr">
        <is>
          <t>避難12市町村の計画は毎年度のように一部改定されており、評価指標（利用者数・収支等）のモニタリングを毎年度実施。県全域の福島県地域公共交通計画（R6.3策定、R6.3.19に利便増進実施計画関連の一部改定）、会津圏域地域公共交通計画、県北圏域の路線バス改善（系統統合・乗合タクシー導入）など圏域別の計画あり。福島県市町村生活交通対策事業補助金。広野町環境基本計画（R7〜R17）策定済。</t>
        </is>
      </c>
      <c r="L23" s="23" t="inlineStr">
        <is>
          <t>・R8年度の最終評価〜R9年度の次期計画策定が県資料で明示されており、R9発注の策定支援業務に向けて、最終評価の論点（帰還・移住人口の動向と需要推計、広域路線と町村内交通の役割分担）を整理した提案を早めに示す
・毎年度の一部改定・評価指標モニタリングを踏まえ、データに基づくPDCA（利用実績・収支・乗継データの一元化）を次期計画の柱とする提案
・12市町村ごとのデマンド交通・自家用有償・スクールバス等の多様な輸送資源を広域計画にどう位置付けるか、県全域計画・圏域計画との整合の切り口</t>
        </is>
      </c>
      <c r="M23" s="27" t="inlineStr">
        <is>
          <t>https://www.pref.fukushima.lg.jp/sec/16005d/hinan-koutsuu-keikaku.html
https://www.pref.fukushima.lg.jp/uploaded/attachment/738677.pdf
https://www.pref.fukushima.lg.jp/uploaded/attachment/756354.pdf
https://www.pref.fukushima.lg.jp/uploaded/attachment/756357.pdf
https://www.pref.fukushima.lg.jp/uploaded/attachment/756344.pdf
https://www.pref.fukushima.lg.jp/sec/16005d/hinan-koutsuu-kyougikai.html
https://www.pref.fukushima.lg.jp/sec/16005d/hinankeikaku.html
https://www.pref.fukushima.lg.jp/sec/16005d/
https://www.pref.fukushima.lg.jp/sec/16005d/chiikikoukyoukasseikakyougikai.html
https://www.pref.fukushima.lg.jp/uploaded/attachment/622613.pdf</t>
        </is>
      </c>
      <c r="N23" s="23" t="inlineStr">
        <is>
          <t>調査日 2026-10-02。WebFetchは使用せず、検索結果の要約に基づく。R8年度最終評価・R9年度次期計画策定は協議会資料（756354.pdf等）の要約で確認。次期計画策定支援業務の公告・予算額は未確認。過去の策定支援業務（H29・R4頃）の受託者・金額は未確認（県の入札・契約情報や議会資料での確認が必要）。電話番号は生活交通課ページ要約によるもので、担当名は要確認。</t>
        </is>
      </c>
    </row>
    <row r="24" ht="409" customHeight="1">
      <c r="A24" s="23" t="n">
        <v>20</v>
      </c>
      <c r="B24" s="23" t="inlineStr">
        <is>
          <t>福島県</t>
        </is>
      </c>
      <c r="C24" s="24" t="inlineStr">
        <is>
          <t>須賀川市</t>
        </is>
      </c>
      <c r="D24" s="23" t="n"/>
      <c r="E24" s="25" t="inlineStr"/>
      <c r="F24" s="23" t="inlineStr">
        <is>
          <t>第3次須賀川市環境基本計画（中間改定版）（H30〜R9、期間は推定）</t>
        </is>
      </c>
      <c r="G24" s="23" t="inlineStr">
        <is>
          <t>第3次須賀川市環境基本計画（H30〜R9の10年間、推定）。中間年の令和4年（2022年）に、環境課題をめぐる国際的潮流や国・県の動き、各施策の取組状況を踏まえ取組内容・目標値等を見直し、R4.3に【中間改定】版を公表（検索要約）。関連計画として地球温暖化対策実行計画（区域施策編、R4〜R12）、第3期エコ実行プラン（事務事業編）、R5.5.29カーボンニュートラル宣言。望ましい環境像・基本目標の具体的文言は検索で確認できず（要確認）。参考：須賀川市地域公共交通計画はR6〜R10（R7.1.29一部改定、検索要約）でR9終期ではないため対象外。</t>
        </is>
      </c>
      <c r="H24" s="23" t="inlineStr">
        <is>
          <t>環境課（〒962-8601 須賀川市八幡町135）。環境保全係 0248-88-9130／環境衛生係 0248-88-9129（検索要約）。環境基本計画の担当は環境保全係と推定。交通計画は別課（公共交通担当、未確認）。</t>
        </is>
      </c>
      <c r="I24" s="23" t="inlineStr">
        <is>
          <t>次期（第4次）環境基本計画の策定業務・審議会諮問・プロポ公告は検索で見当たらず（R8年度入札結果ページ・発注見通しページは存在するが中身未確認）。現行計画R9終期のため、通常はR8〜R9の2か年で策定（R8年度に基礎調査・市民アンケート、R9年度に計画案・環境審議会諮問・パブコメ）と推定。ただし市の第9次総合計画「まちづくりビジョン2023」もR5〜R9でR9終期のため、次期総合計画（R10〜）と同時並行・整合をとる形で、R9年度単年度策定（R9当初予算計上→R9春プロポ）となる可能性もある（推定）。R8年度当初予算・施政方針での言及は検索で確認できず。</t>
        </is>
      </c>
      <c r="J24" s="23" t="inlineStr">
        <is>
          <t>不明。現行第3次計画（H29年度策定業務と推定）・中間改定（R3年度業務と推定）とも、発注方式・受託者・金額は検索で確認できず。試行：「須賀川市 環境基本計画 策定支援業務 委託 プロポーザル」「須賀川市 環境基本計画 策定 委託 株式会社 平成29年度 OR 令和3年度 中間見直し 業務」「須賀川市 入札結果 環境基本計画 業務委託」（site限定）等。市サイトはWebFetch/curlともエグレス遮断で計画書PDF巻末・入札結果PDFを直接確認できず。入札結果は年度別・課別に公表（例：令和7年度入札結果ページ）されているため、R3年度分の環境課結果を要確認。</t>
        </is>
      </c>
      <c r="K24" s="23" t="inlineStr">
        <is>
          <t>・R5.5.29「須賀川市カーボンニュートラル宣言」（2050年CO2排出実質ゼロ）。・地球温暖化対策実行計画（区域施策編）R4〜R12。・第9次総合計画「須賀川市まちづくりビジョン2023」R5〜R9（次期総合計画の策定がR8〜R9に始まる見込み、教育振興基本計画に「次期須賀川市総合計画との整合」記載）。・須賀川市地域公共交通計画R6〜R10（R7.1.29一部改定、基本目標：生活を支え交流を創る公共交通ネットワーク構築／誰もが利用しやすい環境整備／持続可能な公共交通の基盤整備）、市内循環バス運行。・都市計画マスタープラン改定、緑の基本計画、第3期中心市街地活性化基本計画。・年次報告書『須賀川市の環境』（R7.5）を公表。</t>
        </is>
      </c>
      <c r="L24" s="23" t="inlineStr">
        <is>
          <t>・第3次環境基本計画（中間改定版）はR9終期で、総合計画（まちづくりビジョン2023）もR9終期→次期総合計画と第4次環境基本計画の同時策定スケジュール（R8基礎調査かR9単年度か、予算要求時期）を環境保全係にヒアリング
・カーボンニュートラル宣言（R5.5）・区域施策編（R4〜R12）を第4次環境基本計画に統合（温対計画・地域気候変動適応計画・生物多様性地域戦略の一体化）する構成案を提案
・年次報告『須賀川市の環境』の指標進捗を用いた現行計画の評価・市民アンケート設計など、策定前年度の基礎調査業務の切り出し発注を打診</t>
        </is>
      </c>
      <c r="M24" s="27" t="inlineStr">
        <is>
          <t>https://www.city.sukagawa.fukushima.jp/kurashi/gomi_recycle/kankyo_hozen/1002334/index.html
https://www.city.sukagawa.fukushima.jp/kurashi/gomi_recycle/kankyo_hozen/1002334/1014545.html
https://www.city.sukagawa.fukushima.jp/kurashi/gomi_recycle/kankyo_hozen/1002334/1010858.html
https://www.city.sukagawa.fukushima.jp/material/files/group/47/r05shinokankyo.pdf
https://www.city.sukagawa.fukushima.jp/kurashi/koutsu/koutsu_keikaku/1015962.html
https://www.city.sukagawa.fukushima.jp/shisei/keikaku/sogo_keikaku/1010579/index.html
https://www.city.sukagawa.fukushima.jp/1016863/1017337.html
https://www.city.sukagawa.fukushima.jp/jigyosya/nyusatsu/1010733/nyusatsu_kekka/index.html
https://www.city.sukagawa.fukushima.jp/jigyosya/nyusatsu/1010733/nyusatsu_kekka/1/index.html
https://www.city.sukagawa.fukushima.jp/jigyosya/nyusatsu/1003442.html
https://www.env.go.jp/policy/local_keikaku/sakutei2/07/07207.html</t>
        </is>
      </c>
      <c r="N24" s="23" t="inlineStr">
        <is>
          <t>計画期間：推定（強）。市サイト限定検索3回の要約がいずれも「The Third Environmental Basic Plan spans from fiscal year 2018 to fiscal year 2027」「中間改定は2022年3月」と一致するが、本文の逐語引用は得られず（"平成30年度から令和9年度"の完全一致検索ではヒットせず）。市サイトはWebFetch・curlともエグレス遮断で本文未確認。交通計画はR6〜R10（検索要約）でR9終期ではないため対象外とした。WebSearch使用17回。電話番号は検索要約由来（要確認）。須賀川市は「すかがわ」。</t>
        </is>
      </c>
    </row>
    <row r="25" ht="409" customHeight="1">
      <c r="A25" s="23" t="n">
        <v>21</v>
      </c>
      <c r="B25" s="23" t="inlineStr">
        <is>
          <t>福島県</t>
        </is>
      </c>
      <c r="C25" s="24" t="inlineStr">
        <is>
          <t>相馬市</t>
        </is>
      </c>
      <c r="D25" s="23" t="n"/>
      <c r="E25" s="25" t="inlineStr"/>
      <c r="F25" s="23" t="inlineStr">
        <is>
          <t>第2次相馬市環境基本計画（見直し版）（H30〜R9、期間は推定）</t>
        </is>
      </c>
      <c r="G25" s="23" t="inlineStr">
        <is>
          <t>相馬市環境基本計画（第2次）。相馬市環境基本条例に基づき環境保全施策を総合的・計画的に推進する計画で、平成30年3月策定・計画期間10年間（→H30〜R9と算出）。策定から5年以上経過し、社会情勢の変化や科学技術の進展に対応するため見直しを実施（見直し時期はR5〜R6頃と推定、未確認）。計画書は第1章、第2章（分割）、第3章〜第5章のPDFで公開。望ましい環境像・基本目標は検索で確認できず（要確認）。</t>
        </is>
      </c>
      <c r="H25" s="23" t="inlineStr">
        <is>
          <t>生活環境課 環境係（市役所庁舎1階、〒976-8601 相馬市中村字北町63-3）電話 0244-37-2143（検索要約）。公共交通（おでかけミニバス）は企画政策課 0244-37-2132。</t>
        </is>
      </c>
      <c r="I25" s="23" t="inlineStr">
        <is>
          <t>第3次環境基本計画の策定業務・審議会・プロポ公告は検索で見当たらず。現行計画R9終期のため、R8〜R9での策定（R9年度単年度策定が有力、R9当初予算計上→R9春発注）と推定。並行して次期総合計画「第6次相馬市長期総合計画」（現行：相馬市マスタープラン2017、10年ぶりの見直し）の策定が進行中：R8.8.5総合計画審議会（委員22人、うち女性10人・公募大学生4人、全4回審議予定、市民アンケート実施）、R8.9.17第1回新長期総合計画策定委員会（市長あいさつ）。次期総合計画はR10開始と推定され、第3次環境基本計画は同計画と整合させる形で策定されると推定。R8年度重点施策実行計画（38施策）での環境基本計画への言及は確認できず。</t>
        </is>
      </c>
      <c r="J25" s="23" t="inlineStr">
        <is>
          <t>不明。第2次計画（H29年度策定業務と推定）・見直し（R4〜R5年度頃と推定）の発注方式・受託者・金額は検索で確認できず。試行：「相馬市 環境基本計画 策定業務 委託 受託 株式会社」（南相馬市・他市のみヒット）、「相馬市環境基本計画（第2次）見直し版 令和6年3月 OR 令和5年3月 第1章 計画期間」等。市サイトはWebFetchエグレス遮断で計画書PDF巻末を確認できず。見直しは職員直営の可能性もある（推定）。</t>
        </is>
      </c>
      <c r="K25" s="23" t="inlineStr">
        <is>
          <t>・新市長：2025.12.21市長選で新人のあべ勝弘氏が無投票当選（立谷前市長から交代、go2senkyo）。R8.2.5臨時会で「誰もが安心し、誇りを持って、笑顔で暮らせる相馬市」を掲げる。・公共交通：65歳以上無料の「おでかけミニバス」（R5.1国内初のグリーンメタンバス導入）について、乗車率低迷を踏まえ固定ルート型から「デマンド型予約運行」へ見直し（R8新年あいさつ）。地域公共交通計画は検索で確認できず（未策定の可能性、要確認）。・R8.3議会：生ごみ処理器等設置奨励金を拡充しごみ減量・CO2排出抑制。R8.4からプラスチック分別変更等のごみ減量新施策。・相馬港が「サーキュラーエコノミーポート」に選定（R8.8議会あいさつ）。・そうまIHIグリーンエネルギーセンター（水素活用・CO2フリーの循環型地域社会）。・地球温暖化対策実行計画（区域施策編）策定済（期間未確認）。ゼロカーボンシティ宣言は検索で確認できず。・都市計画マスタープラン・立地適正化計画を策定（R7頃）。</t>
        </is>
      </c>
      <c r="L25" s="23" t="inlineStr">
        <is>
          <t>・第6次長期総合計画の策定（R8.8審議会発足、R8.9策定委員会）と同時期に第2次環境基本計画がR9終期→第3次計画の策定時期・予算要求（R9当初かR8補正か）を生活環境課環境係にヒアリング。総合計画の市民アンケート結果を環境計画にも活用する効率的な進め方を提案
・サーキュラーエコノミーポート選定・IHIグリーンエネルギーセンター・ごみ減量新施策を軸に、第3次計画を「循環経済・脱炭素」中心に再構成し区域施策編も統合する構成案を提示
・新市長体制下でおでかけミニバスのデマンド化を進めている→地域公共交通計画（法定計画）の策定やデマンド実証の効果検証支援を企画政策課に別途提案</t>
        </is>
      </c>
      <c r="M25" s="27" t="inlineStr">
        <is>
          <t>https://www.city.soma.fukushima.jp/shinososhiki/seikatsukankyoka/keikaku_shisaku/1622.html
https://www.city.soma.fukushima.jp/shinososhiki/seikatsukankyoka/index.html
https://www.city.soma.fukushima.jp/shinososhiki/somuka/shinogaiyo/1517.html
https://www.city.soma.fukushima.jp/shinososhiki/seikatsukankyoka/kankyo_gomi_recycle/3/1014.html
https://www.city.soma.fukushima.jp/shinososhiki/kikakuseisakuka/keikaku_shisaku/1634.html
https://www.city.soma.fukushima.jp/shinososhiki/hishoka/shichoshitsu/shichonoaisatsu/r8/8gatu/20590.html
https://www.city.soma.fukushima.jp/shinososhiki/kikakuseisakuka/keikaku_shisaku/20579.html
https://www.city.soma.fukushima.jp/shinososhiki/hishoka/shichoshitsu/shichonoaisatsu/r8/9gatu/20891.html
https://www.city.soma.fukushima.jp/shinososhiki/hishoka/shichoshitsu/gikaiaisatsu/r8/20739.html
https://www.city.soma.fukushima.jp/shinososhiki/hishoka/shichoshitsu/gikaiaisatsu/r8/19514.html
https://www.city.soma.fukushima.jp/shiseijoho/shichoshitsu/shityou_hitokoto/2026/19137.html
https://www.city.soma.fukushima.jp/shinososhiki/kikakuseisakuka/seikatsu/1/odekake_bus.html
https://www.city.soma.fukushima.jp/shinososhiki/hishoka/shichoshitsu/hitokoto/2025/17575.html
https://www.city.soma.fukushima.jp/shinososhiki/shokokankoka/keikaku_shisaku/1644.html
https://www.city.soma.fukushima.jp/shinososhiki/kikakuseisakuka/keikaku_shisaku/3220.html
https://go2senkyo.com/local/jichitai/639</t>
        </is>
      </c>
      <c r="N25" s="23" t="inlineStr">
        <is>
          <t>計画期間：推定（強）。検索要約に計画ページ本文の引用と見られる文言「平成30年3月に相馬市環境基本計画（第二次）を策定し、10年間を計画期間としておりますが、当計画は策定より5年以上経過しているため…計画の見直しを行いました」が複数回出現。H30〜R9は「10年間」からの算出で、終期年度の明記は未確認。見直し版の公表年月も未確認。市サイトはWebFetchエグレス遮断。WebSearch使用15回（全体32回）。南相馬市（第3次南相馬市環境基本計画・ゼロカーボン推進計画等）の結果が多数混入したが除外済。新市長名は選挙情報サイト要約由来（要確認）。</t>
        </is>
      </c>
    </row>
    <row r="26" ht="409" customHeight="1">
      <c r="A26" s="23" t="n">
        <v>22</v>
      </c>
      <c r="B26" s="23" t="inlineStr">
        <is>
          <t>福島県</t>
        </is>
      </c>
      <c r="C26" s="24" t="inlineStr">
        <is>
          <t>川俣町</t>
        </is>
      </c>
      <c r="D26" s="23" t="n"/>
      <c r="E26" s="25" t="inlineStr"/>
      <c r="F26" s="23" t="inlineStr">
        <is>
          <t>福島県避難地域広域公共交通計画（県・避難12市町村の広域計画、R5.4〜R10.3＝R5〜R9）</t>
        </is>
      </c>
      <c r="G26" s="23" t="inlineStr">
        <is>
          <t>福島県避難地域広域公共交通計画（福島県生活交通課所管、令和5年3月30日策定、R5.5・R6.5・R7.3・R8.3（R8.3.27）一部改定）。計画期間は令和5年4月〜令和10年3月の5年間。前身は福島県避難地域広域公共交通網形成計画（H30.3.28策定、H30〜R4）で、改正活性化再生法に対応して移行。対象は田村市・南相馬市・川俣町・広野町・楢葉町・富岡町・川内村・大熊町・双葉町・浪江町・葛尾村・飯舘村の12市町村。避難地域住民の日常生活維持・帰還促進に必要な広域公共交通ネットワーク構築が目的。協議体は福島県避難地域広域公共交通検討協議会。なお町単独の現行地域公共交通計画は確認できず（川俣町地域公共交通会議がH21.3に旧法の地域公共交通総合連携計画を策定したのみ）。</t>
        </is>
      </c>
      <c r="H26" s="23" t="inlineStr">
        <is>
          <t>【県計画】福島県 生活環境部 生活交通課（https://www.pref.fukushima.lg.jp/sec/16005d/）。電話は検索で未確認。【町】川俣町 政策推進課 政策調整係（生活交通担当、電話024-566-2111＝代表と推定）。川俣町地域公共交通会議の事務局も同課と推定。</t>
        </is>
      </c>
      <c r="I26" s="23" t="inlineStr">
        <is>
          <t>【県広域計画】R8年度に最終評価・次期計画の方向性決定、R9年度に次期計画策定（R10.4開始）予定（県資料の検索要約で確認、R8.6.25福島県地域公共交通活性化協議会資料756354.pdfに避難地域広域公共交通検討協議会の今年度スケジュール）。次期計画策定支援業務の公告・プロポーザルは検索で確認できず（R9年度当初予算で発注の可能性＝推定、公告はR9春〜夏と推定）。発注主体は県（生活交通課）であり町ではない点に注意。【町】ふれあいタクシー（デマンド）の見直しについてR8.7.17〜7.31にパブリックコメント実施（乗降場所の廃止・追加、地区別ダイヤ見直し）→R8年度下期〜R9に運行変更見込み（推定）。川俣町地域公共交通会議は直近でR7.2.17（令和6年度第1回）開催を確認。町単独の地域公共交通計画策定の動きは検索で確認できず。</t>
        </is>
      </c>
      <c r="J26" s="23" t="inlineStr">
        <is>
          <t>不明。県のH29年度（網形成計画、H30.3策定）・R4年度（現行計画、R5.3策定）とも策定支援業務の受託者・発注方式・金額は検索で確認できず。試行クエリ：「避難地域広域公共交通計画 策定 業務委託 福島県 受託」「"避難地域広域公共交通" 業務 委託 契約 落札 OR 受注 OR 随意契約」「避難地域 広域公共交通 計画策定 業務 プロポーザル 生活交通課」「福島県避難地域広域公共交通網形成計画 策定 調査 業務 平成29年度 委託 コンサルタント」「福島県避難地域広域公共交通計画 令和4年度 策定 業務 委託料 契約 生活交通課 入札結果」。県サイトPDFはcurlでも403（プロキシ拒否）で計画書巻末を確認できず。計画書738677.pdf巻末・県の契約公表（生活交通課の随意契約結果）を要確認。</t>
        </is>
      </c>
      <c r="K26" s="23" t="inlineStr">
        <is>
          <t>・町の公共交通：福島交通路線（南相馬福島線、月舘経由川俣線）、JRバス福浪線（川高前〜福島駅）、自治体バス川俣松川線・川俣飯野線（福島市と共同運行、カネハチタクシー委託）、デマンドタクシー山木屋・小綱木線（ゴリラタクシー）、ふれあいタクシー（地区別デマンド）。・福沢地区は路線バス福沢循環線を廃止しデマンド乗合タクシー＋スクールバスで代替（国交省資料）。・ふれあいタクシー見直しパブコメ（R8.7、乗降場所にオリナスかわまた等を追加）。・環境：川俣町地域まるごと脱炭素計画（地球温暖化対策実行計画 区域施策編）、循環型社会形成推進地域計画（R3〜R7）あり。環境基本計画は確認できず。ゼロカーボン宣言・総合計画の改定時期は検索で確認できず。</t>
        </is>
      </c>
      <c r="L26" s="23" t="inlineStr">
        <is>
          <t>・県の避難地域広域計画はR8最終評価→R9次期策定（R10開始）。発注者は県生活交通課のため、県のR9当初予算・R9公告を本命として追跡し、12市町村の個別データ収集（川俣町分含む）の協力体制を提案材料にする（受託者・前回金額は要確認）
・川俣町は現行の町単独法定計画が見当たらない（H21旧法連携計画のみ）一方、ふれあいタクシー見直し（R8.7パブコメ）・福島市との共同自治体バスなど再編が進行中→町単独の地域公共交通計画（利便増進・デマンド最適化）策定の必要性を政策推進課政策調整係にヒアリング
・地域まるごと脱炭素計画と交通（EV化・デマンド効率化）の連携余地。環境基本計画が無いため、環境分野計画の統合・策定ニーズも確認（推定）</t>
        </is>
      </c>
      <c r="M26" s="27" t="inlineStr">
        <is>
          <t>https://www.pref.fukushima.lg.jp/sec/16005d/hinankeikaku.html
https://www.pref.fukushima.lg.jp/sec/16005d/hinan-koutsuu-keikaku.html
https://www.pref.fukushima.lg.jp/uploaded/attachment/738677.pdf
https://www.pref.fukushima.lg.jp/sec/16005d/hinan-koutsuu-kyougikai.html
https://www.pref.fukushima.lg.jp/sec/16005d/hinan-koutsuu-public.html
https://www.pref.fukushima.lg.jp/uploaded/attachment/756354.pdf
https://www.pref.fukushima.lg.jp/sec/16005d/chiikikoukyoukasseikakyougikai.html
https://www.pref.fukushima.lg.jp/sec/16005d/
https://www.town.kawamata.lg.jp/site/kurashi-tetsuzuki/kawamatakoukyokotsu.html
https://www.town.kawamata.lg.jp/site/kurashi-tetsuzuki/bus-koukyoukoutsuu.html
https://www.town.kawamata.lg.jp/site/kurashi-tetsuzuki/bus-matsukawa-iino3.html
https://www.town.kawamata.lg.jp/site/kurashi-tetsuzuki/fureaitakusi.html
https://www.town.kawamata.lg.jp/site/chosei-shisetsu/demando-pabu.html
https://www.town.kawamata.lg.jp/soshiki/2/
https://www.mlit.go.jp/common/000045923.pdf
https://www.town.kawamata.lg.jp/site/chosei-shisetsu/chiikimarugotodathutansokeikaku.html</t>
        </is>
      </c>
      <c r="N26" s="23" t="inlineStr">
        <is>
          <t>期間：確認済（県サイト検索本文「令和5年4月から令和10年3月までの計画期間」、計画書表題「令和５年３月（令和５年５月、令和６年５月、令和７年３月、令和８年３月一部改定）」）。次期スケジュール（R8最終評価・R9策定）は県資料の検索要約ベースで推定寄り（前回調査では本文確認）。WebSearch使用15回（川俣町分）。県サイト・町サイトへの直接取得はプロキシ403で不可。電話024-566-2111は検索要約で確認（代表番号と推定）。宮城県川崎町・山形県川西町等とは別。目標計画の発注者は県であり町単独の営業案件ではない点に留意。</t>
        </is>
      </c>
    </row>
    <row r="27" ht="409" customHeight="1">
      <c r="A27" s="23" t="n">
        <v>23</v>
      </c>
      <c r="B27" s="23" t="inlineStr">
        <is>
          <t>福島県</t>
        </is>
      </c>
      <c r="C27" s="24" t="inlineStr">
        <is>
          <t>三春町</t>
        </is>
      </c>
      <c r="D27" s="23" t="n"/>
      <c r="E27" s="25" t="inlineStr"/>
      <c r="F27" s="23" t="inlineStr">
        <is>
          <t>三春町地域公共交通計画（R5〜R9）</t>
        </is>
      </c>
      <c r="G27" s="23" t="inlineStr">
        <is>
          <t>三春町地域公共交通計画（町単独、三春町地域公共交通活性化協議会、計画期間 令和5年度〜令和9年度の5年間）。R6.6・R7.8（令和7年度第2回協議会）に一部改定。基本理念「町民の日常の移動を支える利便性の高い持続可能な地域公共交通の実現」。基本方針は(1)町内の利用しやすい公共交通ネットワークの実現（買物・通院・通学を支える、既存サービス見直しと新たな公共交通導入検討）、(2)近隣市町村と連携した広域移動ニーズへの対応 等。町営バス（特別会計）・福島交通路線バスが軸。</t>
        </is>
      </c>
      <c r="H27" s="23" t="inlineStr">
        <is>
          <t>住民課 生活環境グループ（バス事業担当、電話0247-62-2147）。三春町バス管理センター（0247-62-2020）。※検索要約では「まちづくり推進課」が公共交通対策・町営バス事業を担当との記載もあり、R8年度以降の組織改編で移管の可能性（要確認）。</t>
        </is>
      </c>
      <c r="I27" s="23" t="inlineStr">
        <is>
          <t>次期計画（R10〜）の策定委託・プロポーザル・パブコメは検索で確認できず。終期R9のため、R8年度に評価・検討（R8.3にユニ・トランドと交通・人流データ活用の包括連携協定）、R9年度当初予算で策定支援を発注しR9中に策定と推定。R8年度当初予算：町営バス事業特別会計1億1,234万円（前年度9,971万円から12.7%増）、総額144億1,456万円（R8予算説明書で確認）。R8予算説明書（17.5MB）内の計画策定費計上有無は未確認。町営バスはR7.10・R8.4に運行見直し（時刻表R8.4.1改正）。</t>
        </is>
      </c>
      <c r="J27" s="23" t="inlineStr">
        <is>
          <t>不明。R4年度の策定支援業務の受託者・発注方式・金額は検索で確認できず。試行：「三春町地域公共交通計画 策定業務 委託 令和4年度」「三春町 入札結果 令和4年度 公共交通計画 策定 業務」（町HP内、入札情報ページ https://www.town.miharu.fukushima.jp/life/2/17/62/ に令和4年度入札等結果あり、詳細未確認）「三春町 地域公共交通計画 策定 委託料 議会 一般会計予算」。参考：R6年度補正予算（第8号、R7.3）で地域公共交通費の委託料△740万円（三春町公共交通実証プロジェクト事業＝共創モデル実証運行業務関連）。町HPは直接取得不可（プロキシ403）。</t>
        </is>
      </c>
      <c r="K27" s="23" t="inlineStr">
        <is>
          <t>・町営バスR7.10・R8.4運行見直し、福島交通路線バスもR7.10再編。・県中・県南圏域地域公共交通利便増進実施計画（R7.10〜R13.3）に含まれる。・R8.3.30ユニ・トランド（ユニリタグループ）と地方創生の包括連携協定（交通・人流・物流データの収集・可視化・分析、システム構築、人的支援）。・国交省共創モデル実証プロジェクト活用（R6年度）。・第8次三春町長期計画（R7年度開始、まちづくり推進課所管）。・三春町環境条例（H12）はあるが環境基本計画・ゼロカーボン宣言は検索で確認できず。</t>
        </is>
      </c>
      <c r="L27" s="23" t="inlineStr">
        <is>
          <t>・現行計画はR9終期・R6/R7と毎年改定し町営バス見直し（R7.10・R8.4）を回している→次期計画はR9策定が濃厚。R9当初予算要求（R8秋〜冬）前の今が提案タイミング（推定）
・ユニ・トランドとのデータ連携協定（R8.3）があり、次期計画のデータ分析部分は同社が担う可能性→当社はアンケート・協議会運営・計画書とりまとめ、利便増進実施計画（県中・県南圏域）との整合で差別化
・所管課が住民課生活環境グループかまちづくり推進課かが曖昧→組織改編有無を確認し、担当窓口を特定（要確認）</t>
        </is>
      </c>
      <c r="M27" s="27" t="inlineStr">
        <is>
          <t>https://www.town.miharu.fukushima.jp/soshiki/4/kokyoukotsu.html
https://www.town.miharu.fukushima.jp/life/1/9/44/
https://www.town.miharu.fukushima.jp/soshiki/4/tyoueibasu.html
https://www.town.miharu.fukushima.jp/soshiki/4/miharubus_jikoku.html
https://www.town.miharu.fukushima.jp/soshiki/4/
https://www.town.miharu.fukushima.jp/soshiki/27/
https://www.town.miharu.fukushima.jp/soshiki/3/8yosan_1_1_1.html
https://www.town.miharu.fukushima.jp/soshiki/3/uploads/%EF%BC%B28%E4%BA%88%E7%AE%97%E8%AA%AC%E6%98%8E%E6%9B%B8%EF%BC%88%E5%85%AC%E8%A1%A8%EF%BC%89.pdf
https://www.town.miharu.fukushima.jp/soshiki/3/uploads/01_R7.3%E8%A3%9C%E6%AD%A3%EF%BC%88%E4%B8%80%E8%88%AC%EF%BC%89%20(1).pdf
https://www.town.miharu.fukushima.jp/life/2/17/62/
https://www.town.miharu.fukushima.jp/soshiki/27/dai8zityoukei.html
https://www.logi-today.com/930374
https://www.town.miharu.fukushima.jp/soshiki/4/fukushimakotsubus.html
https://www.mlit.go.jp/sogoseisaku/transport/content/001895410.pdf</t>
        </is>
      </c>
      <c r="N27" s="23" t="inlineStr">
        <is>
          <t>期間：確認済（町HP検索本文「計画期間は令和5年度から令和9年度までの5年間」）。改定R6.6・R7.8も町HP検索結果で確認。WebSearch使用16回（三春町分、両町計31回）。所管課は住民課生活環境グループ（電話0247-62-2147）だが、まちづくり推進課担当との要約もあり要確認。第8次長期計画の期間は要約で「R7〜R11の5年」とあるが10年構想との記載もあり推定扱い。fukushimakotsubus.html・001895410.pdfは前回調査で検索に出たURL。他県に同名自治体なし（田村郡三春町）。</t>
        </is>
      </c>
    </row>
    <row r="28" ht="409" customHeight="1">
      <c r="A28" s="23" t="n">
        <v>24</v>
      </c>
      <c r="B28" s="23" t="inlineStr">
        <is>
          <t>茨城県</t>
        </is>
      </c>
      <c r="C28" s="24" t="inlineStr">
        <is>
          <t>常陸大宮市</t>
        </is>
      </c>
      <c r="D28" s="23" t="n"/>
      <c r="E28" s="25" t="inlineStr"/>
      <c r="F28" s="23" t="inlineStr">
        <is>
          <t>常陸大宮市地域公共交通計画（R5〜R9）／第2次常陸大宮市環境基本計画 後期計画（R5〜R9）</t>
        </is>
      </c>
      <c r="G28" s="23" t="inlineStr">
        <is>
          <t>【交通】常陸大宮市地域公共交通計画（R5.2策定、R5〜R9の5年間、前身は網形成計画H30.3策定・R4終了）。基本理念「住みたいまちを支える、持続可能で便利な地域公共交通」。JR水郡線・高速バス・広域路線バスは事業者へ利用促進を働きかけ、路線バス利用困難区域の移動手段として乗合タクシーを位置づけ、バス停のベンチ・上屋設置等の待合環境改善を検討。【環境】第2次環境基本計画（H30〜R9の10年）の後期計画（R5〜R9）。中間見直しに合わせ地球温暖化対策実行計画（区域施策編、2050年ゼロカーボンシティ実現に向けて）と地域気候変動適応計画を包含し一体化。→交通・環境とも同時にR9終期。</t>
        </is>
      </c>
      <c r="H28" s="23" t="inlineStr">
        <is>
          <t>【交通】地域創生課 地域創生グループ（本庁1階、〒319-2292 常陸大宮市中富町3135-6、電話0295-52-1111（代表））。協議体：常陸大宮市地域公共交通会議。【環境】担当課は検索で確認できず（環境審議会あり、要確認）。</t>
        </is>
      </c>
      <c r="I28" s="23" t="inlineStr">
        <is>
          <t>交通・環境とも次期計画（策定支援委託・アンケート・プロポ）の情報は検索で見つからず（R8.10時点）。前回の交通計画はR4年度単年度で公募型プロポーザル→R5.2策定のパターン。同様ならR9年度当初予算に次期交通計画策定支援委託を計上（R8秋〜冬に予算要求）、R9春〜夏にプロポ公告の見込み（推定）。環境（第3次環境基本計画、R10〜）も同時期に策定業務が発生、温対実行計画（区域施策編）・適応計画の一体改定となる見込み（推定）。総合計画の改定時期との連動も要確認。</t>
        </is>
      </c>
      <c r="J28" s="26" t="inlineStr">
        <is>
          <t>【交通・前回】「常陸大宮市地域公共交通計画策定支援業務」を公募型プロポーザルで発注（R4年度、履行期間：契約締結日〜R5.3.31、提案上限額8,459,000円（税込））（市サイト page007375 の検索要約より）。受託者・契約金額は検索で確認できず（候補者選定結果の公表ページ見当たらず）→計画書巻末（1685520960_doc_100_0.pdf）またはプロポーザル情報ページで要確認。【参考】網形成計画（H29年度）・観光振興基本計画も公募型プロポで発注実績あり（観光は実施要領のみ確認）。AIデマンド交通システム導入業務委託も候補者選定委員会方式（page008456、結果内容は未確認）。【環境・後期計画】策定支援業者は不明（未調査に近い、検索で見つからず）。</t>
        </is>
      </c>
      <c r="K28" s="23" t="inlineStr">
        <is>
          <t>・R5.12.1から予約制乗合タクシー「のるーと常陸大宮」にAIデマンド交通システムを導入（市内全域、ドアtoドア、運行は常陸大宮市社会福祉協議会）。R7.6予約方法変更、R7.7からLINE予約対応。・公共ライドシェア「ノッカル常陸大宮」の実証運行を開始（時期は要確認）。・JR水郡線沿線（存続・利用促進が論点）。・常陸大宮駅周辺整備事業・駅西交流拠点整備（実施設計R7.3完了）で交通結節点整備進行中。・ゼロカーボンシティ宣言済（宣言年は資料表記が「2022（令和2）年7月」と不整合、要確認）。・公共交通ガイドブック発行。</t>
        </is>
      </c>
      <c r="L28" s="23" t="inlineStr">
        <is>
          <t>・交通計画と環境基本計画が同じR9終期→次期策定（R9年度発注見込み、推定）に向け、交通の脱炭素（EV乗合タクシー等）を両計画で整合させる一体的な支援を提案。予算要求前のR8秋〜冬に地域創生課・環境担当課を訪問
・のるーと常陸大宮（AIデマンド）とノッカル常陸大宮（公共ライドシェア）の実績データ評価・役割分担整理、水郡線・駅周辺整備との結節を次期計画の論点として提示
・前回は公募型プロポ・上限約846万円の単年度策定→同規模・同方式を想定した提案準備（受託者は要確認、競合把握のため計画書巻末を確認）</t>
        </is>
      </c>
      <c r="M28" s="27" t="inlineStr">
        <is>
          <t>https://www.city.hitachiomiya.lg.jp/kurashi_gyousei/gyousei/plan/r0/page003126.html
https://www.city.hitachiomiya.lg.jp/page/page007375.html
https://www.city.hitachiomiya.lg.jp/kurashi_gyousei/business/nyusatsu/proposal_info/
https://www.city.hitachiomiya.lg.jp/kurashi_gyousei/business/nyusatsu/proposal_info/page008456.html
https://www.city.hitachiomiya.lg.jp/data/doc/1685520960_doc_100_0.pdf
https://www.city.hitachiomiya.lg.jp/data/doc/1685520956_doc_100_0.pdf
https://www.city.hitachiomiya.lg.jp/kurashi_gyousei/kurashi/koutsu/page004566.html
https://www.city.hitachiomiya.lg.jp/kurashi_gyousei/kurashi/koutsu/page009105.html
https://www.city.hitachiomiya.lg.jp/kurashi_gyousei/kurashi/koutsu/noruto7/page011007.html
https://www.city.hitachiomiya.lg.jp/kurashi_gyousei/kurashi/koutsu/ridesharing/page011193.html
https://www.city.hitachiomiya.lg.jp/data/doc/1703489828_doc_27_0.pdf
https://www.city.hitachiomiya.lg.jp/data/doc/1673312876_doc_1_0.pdf
https://www.city.hitachiomiya.lg.jp/kurashi_gyousei/business/nyusatsu/kekka/
https://www.city.hitachiomiya.lg.jp/kakoiba/progress/kouryu/jissesekkei/page010868.html</t>
        </is>
      </c>
      <c r="N28" s="23" t="inlineStr">
        <is>
          <t>交通・環境ともR9終期で両方狙える最有望先。次期発注情報は未公表。前回交通は公募型プロポ（R4、上限8,459,000円）、受託者未確認。</t>
        </is>
      </c>
    </row>
    <row r="29" ht="409" customHeight="1">
      <c r="A29" s="23" t="n">
        <v>25</v>
      </c>
      <c r="B29" s="23" t="inlineStr">
        <is>
          <t>茨城県</t>
        </is>
      </c>
      <c r="C29" s="24" t="inlineStr">
        <is>
          <t>阿見町</t>
        </is>
      </c>
      <c r="D29" s="23" t="n"/>
      <c r="E29" s="25" t="inlineStr"/>
      <c r="F29" s="23" t="inlineStr">
        <is>
          <t>阿見町地域公共交通計画（R5〜R9）</t>
        </is>
      </c>
      <c r="G29" s="23" t="inlineStr">
        <is>
          <t>阿見町地域公共交通計画：令和5年2月、阿見町地域公共交通活性化協議会が策定（R5〜R9年度）。章構成は背景・目的／地域の現況／関連計画／課題／基本方針／目標・施策。デマンドタクシー「あみまるくん」の運行・利便性向上と路線バスの確保維持が中心施策（施策詳細は計画本文で要確認）。前身はH21〜H22の地域公共交通総合連携計画策定調査事業。※環境基本計画（第2次、R3〜R12）はR9終了ではないため対象外。</t>
        </is>
      </c>
      <c r="H29" s="23" t="inlineStr">
        <is>
          <t>産業建設部 都市計画課（阿見町地域公共交通活性化協議会事務局）TEL 029-888-1111（内線234）（検索要約で確認、内線は要確認）</t>
        </is>
      </c>
      <c r="I29" s="23" t="inlineStr">
        <is>
          <t>現計画はR9年度末で終了→次期計画はR8〜R9年度で策定作業が必要。前回は協議会がR3〜R4の2か年事業として策定しており、同様ならR8年度着手・R9年度末策定が想定されるが、令和8年6月1日のR8第1回協議会ではアンケート調査結果報告とR9確保維持事業計画の審議が確認できるのみで、次期計画策定業務の発注は未確認（要確認）。前回同様に協議会予算で委託する場合、R8年度協議会予算または補正・R9年度当初予算での計上が見込まれる（推定）。</t>
        </is>
      </c>
      <c r="J29" s="26" t="inlineStr">
        <is>
          <t>現行計画（R5.2策定）：協議会がR3〜R4年度の2か年で「阿見町地域公共交通計画策定事業」を実施。R4年度協議会予算で計画策定委託料 6,600,000円（検索要約で確認、kyougisiryo.pdf／SHIDAI.pdf系資料、要確認）。発注方式・受託者は不明。試行：「プロポーザル」「受託者」「入札結果」「落札」「委託契約 締結」「協議会予算」等で計12件検索したが受託者名は出ず。計画本文PDF巻末・協議会資料の直接取得はアクセス不可（403）。※R5年度に茨城大学への委託研究の報告あり（計画策定とは別件）。</t>
        </is>
      </c>
      <c r="K29" s="23" t="inlineStr">
        <is>
          <t>デマンドタクシー「あみまるくん」の利用者満足度アンケート実施（R5年度）、R7年度に効率化に向けた実証実験の記述あり（要確認）。茨城大学への委託研究（R5年度報告）。ゼロカーボンシティ宣言（令和4年6月1日、町民生活部生活環境課）。第2次環境基本計画（R3〜R12）は第6次阿見町総合計画の環境施策を担う位置づけ。R8.6.1協議会で公共交通に関するアンケート調査結果を報告＝次期計画の基礎調査の可能性（推定）。</t>
        </is>
      </c>
      <c r="L29" s="23" t="inlineStr">
        <is>
          <t>・現計画R9年度末終了。前回はR3〜R4の2か年・R4委託料660万円規模で策定しており、次期計画も2か年で進める場合はR8年度中の発注準備が必要——スケジュール・予算化状況を都市計画課に確認
・R8.6の協議会で報告したアンケート結果やR7実証実験の成果を次期計画の評価・目標設定にどう繋ぐか（あみまるくん効率化、路線バス維持）を切り口に提案
・ゼロカーボンシティ宣言（R4.6）と交通計画の連携（公共交通利用転換・EV等）を、環境部局との横断テーマとして提示</t>
        </is>
      </c>
      <c r="M29" s="27" t="inlineStr">
        <is>
          <t>https://www.town.ami.lg.jp/cmsfiles/contents/0000009/9640/keikaku.pdf
https://www.town.ami.lg.jp/cmsfiles/contents/0000009/9640/gaiyo.pdf
https://www.town.ami.lg.jp/cmsfiles/contents/0000009/9640/kyougisiryo.pdf
https://www.town.ami.lg.jp/cmsfiles/contents/0000009/9640/SHIDAI.pdf
https://www.town.ami.lg.jp/cmsfiles/contents/0000009/9640/R8_dai1kai_kaigiroku.pdf
https://www.town.ami.lg.jp/cmsfiles/contents/0000009/9640/R8_dai1kaikyougikai_siryo.pdf
https://www.town.ami.lg.jp/cmsfiles/contents/0000009/9640/gijiroku.pdf
https://www.town.ami.lg.jp/cmsfiles/contents/0000009/9640/R6.2giji.pdf
https://www.town.ami.lg.jp/cmsfiles/contents/0000009/9640/R7-3kaigiroku.pdf
https://www.town.ami.lg.jp/cmsfiles/contents/0000010/10293/10_0601.pdf
https://www.town.ami.lg.jp/cmsfiles/contents/0000012/12659/1syou.pdf</t>
        </is>
      </c>
      <c r="N29" s="23" t="inlineStr">
        <is>
          <t>WebSearch12回使用。町サイトへの直接取得は403でブロック。受託者は計画書巻末か協議会R3年度資料で確認できる可能性大。</t>
        </is>
      </c>
    </row>
    <row r="30" ht="244" customHeight="1">
      <c r="A30" s="23" t="n">
        <v>26</v>
      </c>
      <c r="B30" s="23" t="inlineStr">
        <is>
          <t>茨城県</t>
        </is>
      </c>
      <c r="C30" s="24" t="inlineStr">
        <is>
          <t>五霞町</t>
        </is>
      </c>
      <c r="D30" s="23" t="n"/>
      <c r="E30" s="25" t="inlineStr"/>
      <c r="F30" s="23" t="inlineStr">
        <is>
          <t>五霞町地域公共交通計画（R5.3策定・R6.5変更、R5〜R9と推定）</t>
        </is>
      </c>
      <c r="G30" s="23" t="inlineStr">
        <is>
          <t>五霞町地域公共交通計画：令和5年3月、五霞町地域公共交通会議が策定、令和6年5月変更。計画期間は目次に「1.3 地域公共交通計画の期間」があるが年数は検索結果で未確認（R5〜R9の5年間と推定・要確認）。高齢化を踏まえ町の実情に合った利便性が高く持続可能な公共交通網の形成が目的。運行体系は①ごかりん号（朝晩定時運行）②ごかりん号（日中オンデマンド運行、アプリ・電話予約）③五霞町役場前〜幸手駅線（代替バス）の3系統。※環境基本計画（改定版、R5〜R14）はR9終了ではないため対象外。</t>
        </is>
      </c>
      <c r="H30" s="23" t="inlineStr">
        <is>
          <t>生活安全課（ごかりん号・公共交通の窓口、検索要約で確認）。電話番号は未確認（町代表は0280-84-1111と推定・要確認）</t>
        </is>
      </c>
      <c r="I30" s="23" t="inlineStr">
        <is>
          <t>現計画がR9年度末終了なら、次期計画はR8〜R9年度に策定作業が必要（推定）。次期計画策定業務の公告・予算計上・公共交通会議での策定議題はいずれも検索で確認できず（未着手または非公開の可能性）。R9年度単年での策定ならR9当初予算要求（R8秋〜冬）が判断時期（推定）。</t>
        </is>
      </c>
      <c r="J30" s="23" t="inlineStr">
        <is>
          <t>不明。現行計画（R5.3策定、R4年度作業と推定）の策定支援業務の発注方式・受託者・金額は検索で確認できず。前々計画はH27.3「五霞町地域公共交通網形成計画」（H26年度）、R4.6「地域内フィーダー系統確保維持改善計画」。試行：「策定支援業務 委託」「入札結果 指名競争入札」「当初予算 委託料」「議会会議録 委託 コンサル」「網形成計画 株式会社」「生活安全課 業務委託 契約」等13件検索。町サイトはWebFetch/curlとも遮断され計画書巻末の確認不可。</t>
        </is>
      </c>
      <c r="K30" s="23" t="inlineStr">
        <is>
          <t>コミュニティ交通「ごかりん号」：H25に五霞町コミュニティ交通運営協議会設立、H25.10試行運行、H28.10本格運行。日中はオンデマンド運行化。幸手駅（埼玉県）への代替バスを運行＝町内に鉄道駅なく近隣駅アクセスが課題（推定）。隣接の境町は自動運転バスを定常運行（2020.11〜）しており比較材料。環境基本計画はH25.3改定版を脱炭素対応で再改定（R5〜R14）。ゼロカーボンシティ宣言の有無は未確認。</t>
        </is>
      </c>
      <c r="L30" s="23" t="inlineStr">
        <is>
          <t>・計画期間（R9終了見込み）と次期改定の進め方・予算化時期を生活安全課に確認。小規模町のため、指名競争入札か随意契約か等、前回の発注形態のヒアリングも兼ねる
・ごかりん号の定時＋オンデマンド併用・幸手駅線代替バスの評価（利用実績・収支）を次期計画のKPI再設計に繋ぐ提案
・隣接境町の自動運転バスや広域（埼玉県側幸手市等）との連携を次期計画の論点として提示（推定ベース）</t>
        </is>
      </c>
      <c r="M30" s="27" t="inlineStr">
        <is>
          <t>https://www.town.goka.lg.jp/data/doc/1690350530_doc_20_0.pdf
https://www.town.goka.lg.jp/data/doc/1737593680_doc_20_0.pdf
https://www.town.goka.lg.jp/data/doc/1427330083_doc_19_0.pdf
https://www.town.goka.lg.jp/data/doc/1487835202_doc_37_8.pdf
https://www.town.goka.lg.jp/data/doc/1751266878_doc_37_0.pdf
https://www.town.goka.lg.jp/data/doc/1684388643_doc_20_0.pdf
https://trafficnews.jp/post/111210</t>
        </is>
      </c>
      <c r="N30" s="23" t="inlineStr">
        <is>
          <t>WebSearch13回、WebFetch1回（EGRESS_BLOCKED）。茨城県猿島郡五霞町。</t>
        </is>
      </c>
    </row>
    <row r="31" ht="409" customHeight="1">
      <c r="A31" s="23" t="n">
        <v>27</v>
      </c>
      <c r="B31" s="23" t="inlineStr">
        <is>
          <t>茨城県</t>
        </is>
      </c>
      <c r="C31" s="24" t="inlineStr">
        <is>
          <t>つくばみらい市</t>
        </is>
      </c>
      <c r="D31" s="23" t="n"/>
      <c r="E31" s="25" t="inlineStr"/>
      <c r="F31" s="23" t="inlineStr">
        <is>
          <t>つくばみらい市地域公共交通計画（R5〜R9）</t>
        </is>
      </c>
      <c r="G31" s="23" t="inlineStr">
        <is>
          <t>つくばみらい市地域公共交通計画（令和5年3月策定、計画期間2023〜2027年度＝R5〜R9の5年間、確認済）。前計画のつくばみらい市地域公共交通網形成計画（H30.3策定）を継承し、地域特性やニーズにきめ細かく対応し「誰もが移動できる交通体系」の持続を目指す。上位計画は市総合計画・都市計画マスタープラン・立地適正化計画と整合。コミュニティバス（H19.10導入）とデマンド乗合タクシー（H26.4導入）が軸で、R6.4.1にコミュニティバスのルート・時刻改正（「きぬ医師会病院・みらい平駅ルート」「伊奈庁舎・みらい平駅ルート」新設）。基本方針・数値目標の詳細は検索で取得できず。参考：つくばみらい市環境基本計画（H19.3策定、H28年度に見直し・H29.3改訂版、R8年度に目標年度到達）。</t>
        </is>
      </c>
      <c r="H31" s="23" t="inlineStr">
        <is>
          <t>交通：都市建設部 都市計画課 公共交通係（地域公共交通、TX沿線のまちづくり、いばらきの公共交通を所管）。〒300-2492 つくばみらい市加藤237 谷和原庁舎1階、電話0297-58-2111（代表）、FAX 0297-52-6024（市「都市計画課（業務内容）」ページ）。法定協議会は「つくばみらい市地域公共交通会議」（事務局同課と推定）。環境基本計画：生活環境課（電話は代表0297-58-2111経由、直通は未確認）。</t>
        </is>
      </c>
      <c r="I31" s="23" t="inlineStr">
        <is>
          <t>【交通】計画書に「計画期間の満了時に本計画の更新を予定」。現行がR9末で満了するため、次期計画はR8〜R9年度に策定作業（R9当初予算で策定業務委託→R10開始）が標準的と推定。R8年度当初予算ページ・予算資料の検索では交通計画策定の委託料は確認できず（R8着手は無しと推定、R9予算計上の可能性）。地域公共交通会議はR7年度に3回開催（第3回 R8.1.28 谷和原庁舎）、R8年度開催情報は検索で未確認。
【環境（有力リード）】R8年度予算資料に「環境基本計画が策定から10年を経過し、目標年度を迎えることから、計画の見直しを行う」として環境基本計画策定業務委託料7,381千円、環境保全審議会委員報酬（6,000円×10人×4日）を計上（確認済、予算資料PDF）。R8年度第2回環境保全審議会の開催予定情報も検索要約に出現。R8年度中に次期（第2次相当）環境基本計画の策定支援業務を発注済または発注予定と推定（発注方式・受託者・時期は未確認、2026-10-02時点）。</t>
        </is>
      </c>
      <c r="J31" s="23" t="inlineStr">
        <is>
          <t>不明。R4年度の地域公共交通計画策定支援、H29年度の網形成計画策定支援とも、受託者・金額・方式を検索で確認できず。試行：「つくばみらい市 地域公共交通計画 策定支援業務 委託 プロポーザル」「…網形成計画 策定業務 委託 落札」「…令和4年度 業務委託 受託者」「令和4年度 指名競争入札結果 地域公共交通計画策定 落札者 金額」（site:city.tsukubamirai.lg.jp）「復建調査設計 つくばみらい市 公共交通」。市はR4年度指名競争入札結果を第1〜11回分PDFで公開（page003982.html）しており、該当業務が指名競争なら同PDFに掲載の可能性（市サイトはプロキシで接続拒否、PDF未確認）。計画書巻末の作成協力者欄も要確認。</t>
        </is>
      </c>
      <c r="K31" s="23" t="inlineStr">
        <is>
          <t>・コミュニティバス：R6.4.1ルート・時刻改正（2ルート新設）。デマンド乗合タクシー運行中。
・つくばエクスプレス（みらい平駅・みどりの駅）沿線開発が進む人口増加都市で、TX沿線まちづくりも都市計画課公共交通係が所管。
・茨城県地域公共交通計画（R5〜R9）が県全域の地域間幹線を対象。
・地球温暖化対策実行計画（区域施策編）：R8.3策定・R8〜R12（既存情報）。
・環境基本計画：H29.3改訂版、R8年度に見直し予算計上（7,381千円）。
・総合計画：第2次つくばみらい市総合計画（後期基本計画）運用中、次期改定時期は未確認。</t>
        </is>
      </c>
      <c r="L31" s="23" t="inlineStr">
        <is>
          <t>・環境基本計画の見直し予算（R8、策定業務委託料7,381千円、審議会4回想定）が計上済み→生活環境課に発注状況（プロポ/指名の時期、R8単年かR9までの2か年か）を至急確認。既に契約済なら、区域施策編（R8.3策定）との整合・進捗管理などの周辺業務を狙う
・地域公共交通計画はR9末満了で「満了時に更新予定」と明記→R9当初予算での策定業務発注を見込み、R8秋〜冬の予算要求時期に都市計画課公共交通係へ評価データ整理・利用実態調査の先行提案（R6.4のバス改正効果検証）を行う
・TX沿線の人口増加とコミュニティバス・デマンドの再編が続く都市→立地適正化計画・都市計画マスタープランと連動した交通計画の更新支援を、他のTX沿線・郊外市の事例を添えて訴求</t>
        </is>
      </c>
      <c r="M31" s="27" t="inlineStr">
        <is>
          <t>https://www.city.tsukubamirai.lg.jp/jyumin/shisetu-koutsu/koukyoukoutsu/page004893.html
https://www.city.tsukubamirai.lg.jp/data/doc/1683698412_doc_39_0.pdf
https://www.city.tsukubamirai.lg.jp/gyousei/public-comment/r04/page004683.html
https://www.city.tsukubamirai.lg.jp/gyousei/gikai/r04/page004754.html
https://www.city.tsukubamirai.lg.jp/gyousei/gikai/r07/page007275.html
https://www.city.tsukubamirai.lg.jp/jyumin/shisetu-koutsu/koukyoukoutsu/page005822.html
https://www.city.tsukubamirai.lg.jp/data/doc/1610452423_doc_3_0.pdf
https://www.city.tsukubamirai.lg.jp/gyousei/soshiki/page002665.html
https://www.city.tsukubamirai.lg.jp/jyumin/gomi-kankyou-doubutsu/kankyouhozen/page000080.html
https://www.city.tsukubamirai.lg.jp/data/doc/1706234238_doc_25_0.pdf
https://www.city.tsukubamirai.lg.jp/data/doc/1772426110_doc_14_0.pdf
https://www.city.tsukubamirai.lg.jp/gyousei/zaisei/yosan/r08/page007397.html
https://www.city.tsukubamirai.lg.jp/business/bid/bid-kekka/bid-result/page003982.html
https://www.city.tsukubamirai.lg.jp/data/doc/1772670871_doc_25_0.pdf</t>
        </is>
      </c>
      <c r="N31" s="23" t="inlineStr">
        <is>
          <t>交通計画期間は確認済（根拠：計画書「計画期間は2023年度から2027年度までの5年間」）。環境基本計画は改訂版（H29.3）の期間が明示されていないが、R8予算資料に「策定から10年を経過し、目標年度を迎えることから、計画の見直しを行う」「環境基本計画策定業務委託料 7,381千円」とあり見直し着手は確認済（ただし検索要約の一つは単位を「万円」と誤表示、別検索で「7,381千円」と確認）。WebSearch使用15回。市サイトはcurl/WebFetchとも接続拒否で入札結果PDF・計画書巻末は未確認。つくば市（別自治体）の網形成計画・協議会情報と混同しないよう注意。</t>
        </is>
      </c>
    </row>
    <row r="32" ht="409" customHeight="1">
      <c r="A32" s="23" t="n">
        <v>28</v>
      </c>
      <c r="B32" s="23" t="inlineStr">
        <is>
          <t>茨城県</t>
        </is>
      </c>
      <c r="C32" s="24" t="inlineStr">
        <is>
          <t>大子町</t>
        </is>
      </c>
      <c r="D32" s="23" t="n"/>
      <c r="E32" s="25" t="inlineStr"/>
      <c r="F32" s="23" t="inlineStr">
        <is>
          <t>大子町環境基本計画（H30.3策定、期間H30〜R9は推定）</t>
        </is>
      </c>
      <c r="G32" s="23" t="inlineStr">
        <is>
          <t>大子町環境基本計画（平成30年3月策定）。H28.9制定の大子町環境基本条例に基づく初の環境基本計画。施策体系は(1)自然環境の保全・創造（森林管理・里山・生物多様性）、(2)生活環境の保全（公害防止・廃棄物）、(3)地球環境の保全（温暖化対策・省エネ）、(4)環境意識の向上（環境教育）の4分野で、町・町民・事業者の役割を規定（検索要約）。計画期間は本文で確認できず、10年計画と推定（H30〜R9）。交通は「大子町地域公共交通計画」（マスタープラン）と「大子町地域公共交通再編計画」（アクションプラン）を作成（町HP掲載2023/3/27、期間未確認）。</t>
        </is>
      </c>
      <c r="H32" s="23" t="inlineStr">
        <is>
          <t>環境基本計画：生活環境課 生活環境担当（庁舎1階、〒319-3521 大子町大字北田気662番地、電話0295-76-8802、FAX 0295-72-3550）。交通（AI乗合タクシー・地域公共交通会議）：まちづくり課 まちづくり担当（本庁2階、電話0295-72-1131、FAX 0295-72-1167）。総合計画もまちづくり課所管（第7次総合計画の発行者）。</t>
        </is>
      </c>
      <c r="I32" s="23" t="inlineStr">
        <is>
          <t>【環境】第2次環境基本計画の策定委託・審議会・パブコメ等は検索で見当たらず（2026-10-02時点、未確認）。現行がH30〜R9の10年計画であれば、R8〜R9年度に見直し作業→R9当初予算で策定支援業務発注が想定される（推定）。地域脱炭素ビジョン（区域施策編を兼ねる、2024年4月公表）が既にあるため、次期計画はビジョンとの統合・整合が論点になる可能性（推定）。
【交通】地域公共交通計画・再編計画はR5.3頃公表（町HP日付2023/3/27）。期間不明だが5年ならR5〜R9で満了が環境と同時期となる可能性（推定、要確認）。</t>
        </is>
      </c>
      <c r="J32" s="23" t="inlineStr">
        <is>
          <t>不明。H29年度の環境基本計画策定支援業務、R4年度頃の地域公共交通計画策定支援業務とも受託者・金額・方式を検索で確認できず。試行：「大子町 環境基本計画策定業務 委託 平成29年度 入札 結果」「大子町 環境基本計画 策定 委託 環境審議会 第2次」（site:town.daigo.ibaraki.jp）「大子町地域脱炭素ビジョン 策定 委託」「大子町地域公共交通再編実施計画 国土交通大臣 認定」。町サイトは接続拒否でPDF（素案・計画書巻末）未確認。NJSSに大子町役場の調達ページあり（未確認）。</t>
        </is>
      </c>
      <c r="K32" s="23" t="inlineStr">
        <is>
          <t>・ゼロカーボンシティ宣言（R4.8）、大子町地域脱炭素ビジョン（地球温暖化対策実行計画（区域施策編）を兼ねる、2024年4月公表）、ゼロカーボン推進事業補助金、太陽光発電設備等設置工事の公募型プロポーザル実施（審査結果ページあり）。
・AI乗合タクシー「たくまる」：R3.10.1本格運行開始、愛称決定・運行車両増車のお知らせあり。運賃日中300円・夜間500円。
・JR水郡線：茨城県水郡線利用促進会議（県・沿線市町、大子町含む）が「水郡線 里山物語2026」等の利用促進ツアーを実施。
・第7次大子町総合計画「だいご未来ビジョン2027」（R6.2発行、目標年2027＝R9と推定）、第3期大子町総合戦略（R7.3）、立地適正化計画策定済。過疎地域持続的発展計画（R3〜R7）。</t>
        </is>
      </c>
      <c r="L32" s="23" t="inlineStr">
        <is>
          <t>・環境基本計画（H30.3策定）・総合計画「だいご未来ビジョン2027」がともにR9前後で目標年を迎える見込み→生活環境課に第2次環境基本計画の策定時期・予算化（R9当初）を確認し、地域脱炭素ビジョン（区域施策編）との統合型計画を提案
・たくまる増車・本格運行の実績と水郡線の利用促進を踏まえ、まちづくり課に地域公共交通計画の期間・評価状況をヒアリング→期間満了が近ければ、AIデマンドのデータ分析と水郡線・路線バスとの結節を軸にした次期計画策定支援を提案
・小規模町で環境・交通・総合計画の改定時期が重なる可能性→業務の一括・連携発注（調査の共通化、住民アンケート共用）によるコスト削減を訴求</t>
        </is>
      </c>
      <c r="M32" s="27" t="inlineStr">
        <is>
          <t>https://www.town.daigo.ibaraki.jp/page/page003178.html
https://www.town.daigo.ibaraki.jp/data/doc/1525765232_doc_99_1.pdf
https://www.town.daigo.ibaraki.jp/page/page007352.html
https://www.town.daigo.ibaraki.jp/page/page006483.html
https://www.town.daigo.ibaraki.jp/page/page007344.html
https://www.town.daigo.ibaraki.jp/page/page008115.html
https://www.town.daigo.ibaraki.jp/page/page002515.html
https://www.town.daigo.ibaraki.jp/page/page000713.html
https://www.town.daigo.ibaraki.jp/page/page001206.html
https://www.town.daigo.ibaraki.jp/page/page005024.html
https://www.town.daigo.ibaraki.jp/page/page007622.html
https://www.town.daigo.ibaraki.jp/page/page005766.html
https://www.town.daigo.ibaraki.jp/page/page007319.html
https://www.town.daigo.ibaraki.jp/data/doc/1709885186_doc_14_0.pdf
https://www.town.daigo.ibaraki.jp/page/page002107.html
https://www.pref.ibaraki.jp/kikaku/kotsuseisaku/tetsudo/suigunsentour-information2026.html
https://www.env.go.jp/recycle/waste/3r_network/5_region/project_list/08_ibaraki/10_daigo_h29.pdf</t>
        </is>
      </c>
      <c r="N32" s="23" t="inlineStr">
        <is>
          <t>環境基本計画の期間は未確認（推定H30〜R9）。根拠は「大子町環境基本計画 素案 平成30年3月 大子町」「『大子町環境基本条例』の規定に基づき…策定しました」のみで、目次に「計画の期間」項目はあるが本文の年度は検索で取得できず。なお「平成30年度から令和9年度までの10年間」でヒットしたのは常陸大宮市環境基本計画であり大子町ではない（混同注意）。交通計画の期間も不明。WebSearch使用15回（両市町合計30回）。町サイトはcurl/WebFetch接続拒否。生活環境課の電話0295-76-8802は町HP検索要約で確認。</t>
        </is>
      </c>
    </row>
    <row r="33" ht="409" customHeight="1">
      <c r="A33" s="23" t="n">
        <v>29</v>
      </c>
      <c r="B33" s="23" t="inlineStr">
        <is>
          <t>茨城県</t>
        </is>
      </c>
      <c r="C33" s="24" t="inlineStr">
        <is>
          <t>守谷市</t>
        </is>
      </c>
      <c r="D33" s="23" t="n"/>
      <c r="E33" s="28" t="inlineStr">
        <is>
          <t>●</t>
        </is>
      </c>
      <c r="F33" s="23" t="inlineStr">
        <is>
          <t>守谷市地域公共交通計画（R5〜R9／2023〜2027年度、5年間）</t>
        </is>
      </c>
      <c r="G33" s="23" t="inlineStr">
        <is>
          <t>守谷市地域公共交通計画（R5.3策定、R7.5変更、計画期間R5〜R9の5年間、確認済）。前身は守谷市地域公共交通網形成計画（H30.7）。コミュニティバス「モコバス」（市役所・板戸井ルート、みずき野・松並青葉ルートの2ルート1日17便）とデマンド乗合交通で交通空白地域をカバー、つくばエクスプレス・関東鉄道常総線の守谷駅を結節点とする体系。参考：第3次守谷市環境基本計画（R8〜R17）を生活環境課が策定中（前回調査）。</t>
        </is>
      </c>
      <c r="H33" s="23" t="inlineStr">
        <is>
          <t>都市整備部 都市計画課 交通政策・景観グループ（守谷市地域公共交通活性化協議会事務局）。電話 0297-45-1111（代表）内線244／都市計画課直通 0297-45-1963。環境基本計画は生活環境課。</t>
        </is>
      </c>
      <c r="I33" s="29" t="inlineStr">
        <is>
          <t>【次期（第2次）計画は着手済・受託者決定済】『守谷市地域公共交通再構築調査・検討等業務委託』公募型プロポーザル（確認済）：趣旨＝R4年度策定の守谷市地域公共交通計画（第1次計画）を国交省「地域公共交通計画のアップデートガイダンス」に基づきアップデートし、地域の多様な輸送資源を活用した新たな移動手段の導入等を含め地域公共交通の再構築を調査・検討。公告 R7(2025).10.17、企画提案書等提出 R7.10.29〜11.11 17時、審査結果通知・公表 R7.12.4、契約締結 R7.12上旬予定。提案上限額 14,943,500円（税込）、履行期間 契約締結日の翌日〜R8.11.30。企画提案者6者→プレゼン4者、最優秀＝株式会社長大（124.5点/150点、次点116.8点・114.8点・111.9点）。発注主体は守谷市地域公共交通活性化協議会と推定（検索要約）。R8施政方針で『第1次計画のアップデートとなる第2次守谷市地域公共交通計画を策定』と明記。→R8.11末で調査完了、協議会審議・パブコメを経てR8年度末（R9.3）頃に第2次計画策定と推定（第1次計画R9までを前倒し更新）。R8年度の協議会開催日・パブコメ日程は検索で確認できず。</t>
        </is>
      </c>
      <c r="J33" s="26" t="inlineStr">
        <is>
          <t>次期：上記プロポ（R7年度、公募型プロポーザル、受託＝株式会社長大、上限額14,943,500円、契約額は未確認）。現行計画（R4年度策定）：協議会はR4.6.17、11.28、12.23、R5.1.30、3.27の計5回、パブコメR5.2.10〜3.12（計画ページで確認）。受託者選定は公募型プロポーザルで契約者は協議会会長との検索要約あり（単一要約のため推定、R7プロポとの混同の可能性）。受託者・金額は不明。網形成計画（H29〜30年度）：受託者・金額不明。試行クエリ：「守谷市地域公共交通網形成計画 策定 業務委託 受託 株式会社 平成29年度」「守谷市 地域公共交通計画 策定業務 令和4年度 委託 受託者 協議会 議事録」。第3次守谷市環境基本計画（R8〜R17）の策定支援受託者も不明（「第3次守谷市環境基本計画 策定支援業務委託 プロポーザル 受託」「守谷市 環境基本計画 策定 業務委託 入札結果 生活環境課 第3次」「第3次守谷市環境基本計画 パブリックコメント 環境審議会 策定 2026」で未ヒット。R5/R6年度入札結果PDFに含まれる可能性）。</t>
        </is>
      </c>
      <c r="K33" s="23" t="inlineStr">
        <is>
          <t>・ゼロカーボンシティ表明（2020年7月28日）、ゼロカーボンシティもりや事業者ネットワーク設立、市内一斉ノーマイカーウィーク、公用車EV導入。・モコバス「高野・同地・赤法花循環ルート」実証運行（R7.11.25〜、R8年度も継続）＝再編の材料。新規コミュニティバス実証運行の運賃について意見募集実施。・デマンド乗合交通運行中。・第三次守谷市総合計画後期基本計画及び第3期総合戦略の策定支援業務も公募プロポで実施（総合計画改定と交通・環境計画が同時期）。・新モビリティサービスと一体となった防災総合公園整備の官民連携手法調査（R7.3、三井住友トラスト基礎研究所）あり。</t>
        </is>
      </c>
      <c r="L33" s="23" t="inlineStr">
        <is>
          <t>・第2次交通計画の調査・検討は長大がR7.12〜R8.11.30で受託済のため本体参入は困難。計画策定後のR9年度以降の実証運行評価・モニタリング、利用促進、新たな移動手段（多様な輸送資源活用＝ライドシェア・スクールバス等の混乗）の導入支援が別発注されるかを交通政策・景観グループにヒアリング
・長大の受託範囲が『調査・検討』（R8.11末まで）である点に着目し、計画本文取りまとめ・パブコメ・協議会運営がR8年度後半に別途発注されるか確認（要確認）
・環境分野：第3次環境基本計画（R8〜R17）策定後の地球温暖化対策実行計画・ゼロカーボン推進（事業者ネットワーク運営支援等）の案件化を生活環境課に打診。競合情報として第3次環境基本計画の受託者を入札結果で確認しておく</t>
        </is>
      </c>
      <c r="M33" s="27" t="inlineStr">
        <is>
          <t>https://www.city.moriya.ibaraki.jp/sangyo_business/nyusatsu/1004161/1011200.html
https://www.city.moriya.ibaraki.jp/_res/projects/default_project/_page_/001/011/200/jissiyouryou.pdf
https://www.city.moriya.ibaraki.jp/sangyo_business/nyusatsu/1004161/index.html
https://www.city.moriya.ibaraki.jp/kurashi_tetsuzuki/koutsu/1002163/1002204.html
https://www.city.moriya.ibaraki.jp/kurashi_tetsuzuki/koutsu/1002163/1002205.html
https://www.city.moriya.ibaraki.jp/shisei/profile/1004324/1004328/1004359/1004360.html
https://www.city.moriya.ibaraki.jp/shisetsu/g_sisetu/gyousei/tosisei/0410.html
https://www.city.moriya.ibaraki.jp/_res/projects/default_project/_page_/001/002/191/r4_4_03_gian1.pdf
https://www.city.moriya.ibaraki.jp/shisei/mayor/1005682/1011702.html
https://www.city.moriya.ibaraki.jp/sangyo_business/nyusatsu/1004161/1010425.html
https://www.city.moriya.ibaraki.jp/sangyo_business/nyusatsu/1004168/index.html
https://www.city.moriya.ibaraki.jp/shisei/profile/1004324/1004328/1004339/1004340.html
https://www.city.moriya.ibaraki.jp/kurashi_tetsuzuki/kankyo_gomi/1009763/1010741.html
https://www.city.moriya.ibaraki.jp/kurashi_tetsuzuki/kankyo_gomi/1009763/1011607.html
https://www.city.moriya.ibaraki.jp/kurashi_tetsuzuki/koutsu/1002163/1002164/1002166/1011157.html
https://www.city.moriya.ibaraki.jp/kurashi_tetsuzuki/koutsu/1002163/1002164/1002166/1002175.html
https://www.mlit.go.jp/sogoseisaku/kanminrenkei/content/001764340.pdf</t>
        </is>
      </c>
      <c r="N33" s="23" t="inlineStr">
        <is>
          <t>期間確認：交通計画 R5〜R9 確認済（『計画期間は令和5年度から令和9年度までの5年間』）。次期関連プロポ（再構築調査・検討等業務、長大、上限14,943,500円、履行〜R8.11.30）は市サイト・実施要領PDFの検索結果本文で確認済。公告日R7.10.17はextended検索の要約のみ＝推定寄り。契約額・R8協議会日程・パブコメは未確認。WebSearch使用13回（うちextended 2回）。第3次環境基本計画の受託者は不明。</t>
        </is>
      </c>
    </row>
    <row r="34" ht="376" customHeight="1">
      <c r="A34" s="23" t="n">
        <v>30</v>
      </c>
      <c r="B34" s="23" t="inlineStr">
        <is>
          <t>栃木県</t>
        </is>
      </c>
      <c r="C34" s="24" t="inlineStr">
        <is>
          <t>栃木市</t>
        </is>
      </c>
      <c r="D34" s="23" t="n"/>
      <c r="E34" s="28" t="inlineStr">
        <is>
          <t>●</t>
        </is>
      </c>
      <c r="F34" s="23" t="inlineStr">
        <is>
          <t>栃木市地域公共交通計画（H30.10策定の網形成計画をR6.6改訂、〜R9年度末）</t>
        </is>
      </c>
      <c r="G34" s="23" t="inlineStr">
        <is>
          <t>栃木市地域公共交通計画：H30.10「栃木市地域公共交通網形成計画」（H30〜R9の10年計画）として策定、法改正を受けR6.6に地域公共交通計画へ改訂（期間はR6.7〜R9年度末）。JR両毛線・東武日光線/宇都宮線を軸に路線バス、コミュニティバス「ふれあいバス」、デマンド交通「蔵タク」、タクシー、福祉有償運送で公共交通網を構成。ふれあいバス・蔵タクの詳細は別途「栃木市地域公共交通運行実施計画」で定める。デマンド交通の目標は収支率20.0%・利用者255人/日（R7年度）（検索要約で確認）。※第2次環境基本計画（R5〜R14）はR9終了ではないため対象外。</t>
        </is>
      </c>
      <c r="H34" s="23" t="inlineStr">
        <is>
          <t>交通防犯課（ふれあいバス問合せ先、TEL 0282-21-2153）（検索要約で確認。資料が古い可能性あり、現行の組織名は要確認）</t>
        </is>
      </c>
      <c r="I34" s="29" t="inlineStr">
        <is>
          <t>着手済（事実）：第2次栃木市地域公共交通計画（計画期間R10〜R14の5年間予定）をR7年度から策定中。令和7年5月に入札で特定非営利活動法人まちづくり支援センターに策定業務を委託、同者から公共交通再編のコンサル・指導を受けつつ策定。R7年度第4回栃木市地域公共交通会議で進捗報告（63013.pdf）。現計画終了（R9末）まで約2年あるため、R8〜R9は公共交通再編・実証・計画素案〜パブコメの段階と推定（具体スケジュールは未確認）。→次期交通計画の新規受注余地は小さい。</t>
        </is>
      </c>
      <c r="J34" s="26" t="inlineStr">
        <is>
          <t>次期（第2次）計画：R7年5月、入札（方式は一般/指名か未確認）により特定非営利活動法人まちづくり支援センター（公共交通関係コンサルタント）が受託（事実、63013.pdf等）。契約金額は不明（「契約金額」「落札 円」「当初予算 事業費」「契約締結状況」で検索したが出ず）。単年度か複数年契約かも未確認。前計画（H30.10網形成計画、H29〜H30年度作業と推定）：受託者・方式・金額は不明。1件の検索要約で『H30策定もまちづくり支援センターが協力』とする記述があったが、R7受託記事との混同の可能性が高く（要確認）。試行：プロポーザル/指名競争入札/入札結果/計画書協力者等で計5件検索。</t>
        </is>
      </c>
      <c r="K34" s="23" t="inlineStr">
        <is>
          <t>市塙・赤羽工業団地線（路線バス）がR8(2026)年4月1日廃止予定（県資料）。デマンド交通「蔵タク」（平日8〜16時、事前登録・電話予約）とふれあいバス5路線（運賃100〜300円）。公共交通の再編をまちづくり支援センターの指導で検討中＝路線再編・廃止代替が当面の論点。第2次環境基本計画（R5〜R14）。ゼロカーボンシティ宣言の有無は今回未確認。</t>
        </is>
      </c>
      <c r="L34" s="23" t="inlineStr">
        <is>
          <t>・交通計画は第2次の策定が既にまちづくり支援センター受託で進行中のため、直接の策定支援提案は困難。代わりに再編に伴う実証運行・利用実態調査・データ分析・評価（モニタリング）業務、または交通計画と環境基本計画（脱炭素・移動のCO2削減）の連携をテーマに情報提供
・路線バス廃止（市塙・赤羽工業団地線、R8.4）後の代替交通・工業団地通勤輸送の検討支援を切り口に
・第2次環境基本計画の中間見直し時期（R9〜R10頃と推定）や地球温暖化対策実行計画の改定予定を環境部局にヒアリングし、次の案件を探る</t>
        </is>
      </c>
      <c r="M34" s="27" t="inlineStr">
        <is>
          <t>https://www.city.tochigi.lg.jp/uploaded/attachment/63013.pdf
https://www.city.tochigi.lg.jp/uploaded/attachment/56361.pdf
https://www.city.tochigi.lg.jp/uploaded/attachment/56067.pdf
https://www.city.tochigi.lg.jp/uploaded/attachment/53181.pdf
https://www.city.tochigi.lg.jp/uploaded/attachment/55820.pdf
https://www.city.tochigi.lg.jp/uploaded/attachment/63008.pdf
https://www.city.tochigi.lg.jp/uploaded/attachment/67082.pdf
https://www.city.tochigi.lg.jp/uploaded/attachment/21343.pdf
https://www.pref.tochigi.lg.jp/h03/koukyokotsu-koyogigai/documents/ichihanaakabane.pdf
https://www.city.tochigi.lg.jp/uploaded/attachment/60576.pdf</t>
        </is>
      </c>
      <c r="N34" s="23" t="inlineStr">
        <is>
          <t>WebSearch13回。契約金額は市の入札結果公表ページ（電子入札システム）で直接確認が必要。</t>
        </is>
      </c>
    </row>
    <row r="35" ht="409" customHeight="1">
      <c r="A35" s="23" t="n">
        <v>31</v>
      </c>
      <c r="B35" s="23" t="inlineStr">
        <is>
          <t>栃木県</t>
        </is>
      </c>
      <c r="C35" s="24" t="inlineStr">
        <is>
          <t>鹿沼市</t>
        </is>
      </c>
      <c r="D35" s="23" t="n"/>
      <c r="E35" s="25" t="inlineStr"/>
      <c r="F35" s="23" t="inlineStr">
        <is>
          <t>鹿沼市地域公共交通計画（R4〜R9）／第5次鹿沼市環境基本計画（R4〜R8）</t>
        </is>
      </c>
      <c r="G35" s="23" t="inlineStr">
        <is>
          <t>【交通】鹿沼市地域公共交通計画：R4年度〜R9年度の6年間（R6.10・R8.6に一部改定）。地域公共交通活性化再生法（R2.11改正）に基づく法定計画として位置づけ。R4.1.24の令和3年度第3回地域公共交通活性化協議会で計画案承認。市営バス「リーバス」・予約バス（デマンド）等の路線網維持・再編が柱（主要施策詳細は計画書本文要確認）。
【環境】第5次鹿沼市環境基本計画：R4年度〜R8年度の5か年（R4.3策定、目標年次R8）。基本目標は①ゼロカーボンのまちをつくる、②持続可能なまちをつくる、③自然と寄り添うまちをつくる、④自ら行動するまちをつくる。気候変動適応策を含む。</t>
        </is>
      </c>
      <c r="H35" s="23" t="inlineStr">
        <is>
          <t>【交通】生活課 交通政策係 ☎0289-63-2163（市の交通ガイドPDF記載・検索要約より）。【環境】環境課（係・電話は検索で確認できず、要確認）。</t>
        </is>
      </c>
      <c r="I35" s="23" t="inlineStr">
        <is>
          <t>【環境】現計画は今年度（R8）で終了だが、第6次計画の策定支援業務の公告・環境審議会への諮問・市民アンケート・パブコメは検索で見当たらず。前回（第5次）はR2年度第3回環境審議会（R3.2.5）で策定を協議開始→R3年度第3回（R3.12.2）→第4回（R4.3.8）で答申という約1年強の工程だったため、今回同様なら既にR7年度中に着手しているはずであり、①庁内直営で策定中、②計画期間の延長、③R9年度策定へ後ろ倒し、のいずれか（推定・環境課に要確認）。
【交通】R9年度末で終了。次期計画策定支援業務の公告・協議会での次期計画審議は検索で見当たらず。前回はR3年度中に協議会で審議・R4.1承認のため、次期（R10〜）も同様ならR9年度に策定業務、R8年度秋（今期）に予算要求となる見込み（推定）。R9〜R11の予約バス運行事業者選定プロポは実施済（既存note）。</t>
        </is>
      </c>
      <c r="J35" s="23" t="inlineStr">
        <is>
          <t>不明。交通計画（R3年度策定）・第5次環境基本計画（R2〜R3年度策定）とも、策定支援業務の発注方式・受託者・契約金額は検索で確認できず。試行：「鹿沼市 地域公共交通計画 策定 業務 プロポーザル 結果」「〜策定支援 委託 株式会社」「鹿沼市 入札結果 令和3年度 地域公共交通計画策定業務」「〜落札者 契約金額」「鹿沼市 環境基本計画 策定支援業務 委託 プロポーザル」「〜契約 落札」「環境審議会 コンサルタント」等。計画書PDFの直接取得は403でブロック。計画書巻末・環境審議会会議録（R3.12.2、R4.3.8）に事務局補助としてコンサル名が出ている可能性あり（要確認）。</t>
        </is>
      </c>
      <c r="K35" s="23" t="inlineStr">
        <is>
          <t>・市営バス「リーバス」と予約バス（デマンド型）を運行。予約バスはR9〜R11の運行事業者選定プロポを実施済（既存note）。
・地域間幹線系統確保維持費国庫補助金の事業評価をR7.1.24に協議会で実施（国庫補助路線あり）。
・気候非常事態宣言を表明済。2026年3月25日、コスモ石油マーケティングと「ゼロカーボンシティ実現に向けた地域包括連携協定」を締結。
・総合計画は第9次「鹿沼みらいビジョン（基本構想）」＋5か年の「鹿沼2030プラン（基本計画）」（期間は要確認）。</t>
        </is>
      </c>
      <c r="L35" s="23" t="inlineStr">
        <is>
          <t>・環境基本計画がR8年度で満了するのに次期策定の公表情報が無い点を切り口に、延長か後継策定かの方針・R9予算要求の有無を環境課にヒアリング。地球温暖化対策実行計画（区域施策編）との統合策定やコスモ石油との連携協定を踏まえたゼロカーボン施策の具体化を提案。
・交通計画はR9年度末満了。R8秋の予算要求に向け、リーバス・予約バス（R9〜R11新運行契約）の利用実績評価を次期計画（R10〜）に反映するスケジュール感と、計画のR6・R8一部改定の経緯を生活課交通政策係に確認。
・交通・環境の両計画を同時期に見直すタイミングであることから、脱炭素型交通（公共交通利用転換・EVバス等）を共通テーマとした連携した調査提案が可能。</t>
        </is>
      </c>
      <c r="M35" s="27" t="inlineStr">
        <is>
          <t>https://www.city.kanuma.tochigi.jp/manage/contents/upload/623824c0af645.pdf
https://www.city.kanuma.tochigi.jp/manage/contents/upload/6a3b627349ac7.pdf
https://www.city.kanuma.tochigi.jp/manage/contents/upload/6976cd070c260.pdf
https://www.city.kanuma.tochigi.jp/0097/info-0000007871-1.html
https://www.city.kanuma.tochigi.jp/manage/contents/upload/623919c2b173f.pdf
https://www.city.kanuma.tochigi.jp/manage/contents/upload/63d742037c109.pdf
https://www.city.kanuma.tochigi.jp:443/manage/contents/upload/617218120b85c.pdf
https://www.city.kanuma.tochigi.jp:443/manage/contents/upload/626e1e2043199.pdf
https://www.city.kanuma.tochigi.jp:443/manage/contents/upload/626e1cf639159.pdf
https://www.cosmo-energy.co.jp/content/dam/corp/jp/ja/press/2026/260326-02/260326jp_01.pdf
https://www.city.kanuma.tochigi.jp/manage/contents/upload/69e749094fd8e.pdf</t>
        </is>
      </c>
      <c r="N35" s="23" t="inlineStr">
        <is>
          <t>WebSearch 12回。過去契約は検索で特定できず（市の入札結果ページ・会議録の個別確認が必要）。電話番号は交通のみ検索要約で確認。</t>
        </is>
      </c>
    </row>
    <row r="36" ht="409" customHeight="1">
      <c r="A36" s="23" t="n">
        <v>32</v>
      </c>
      <c r="B36" s="23" t="inlineStr">
        <is>
          <t>栃木県</t>
        </is>
      </c>
      <c r="C36" s="24" t="inlineStr">
        <is>
          <t>日光市</t>
        </is>
      </c>
      <c r="D36" s="23" t="n"/>
      <c r="E36" s="25" t="inlineStr"/>
      <c r="F36" s="23" t="inlineStr">
        <is>
          <t>日光市地域公共交通計画（R5.4〜R10.3＝R9年度末終了）</t>
        </is>
      </c>
      <c r="G36" s="23" t="inlineStr">
        <is>
          <t>日光市地域公共交通計画：R5.4〜R10.3の5か年（期間は検索要約1回のみ・要確認）。地域公共交通活性化再生法に基づく法定計画・マスタープランで、第2次日光市総合計画に即し、都市計画マスタープラン・立地適正化計画と整合。市民・交通事業者・行政の連携による持続可能な移動サービスの確保が目的。対象は民間路線バス（東武バス日光・日光交通）、日光市営バス、市営デマンド型交通のほか関東自動車・鹿沼市・那須塩原市・塩谷町のバス。原案パブコメはR5.1.16〜2.15（2名14件）。前身はH22「生活交通再構築計画」→H30.3「地域公共交通網形成計画」。
（参考）第2次日光市環境基本計画（R1.12策定、R2〜R11推定）はR9終了対象外。</t>
        </is>
      </c>
      <c r="H36" s="23" t="inlineStr">
        <is>
          <t>建設部 都市計画課 交通政策係 ☎0288-21-5151（市営バス問合せ先として市資料に記載・検索要約より。代表番号の可能性あり、要確認）。</t>
        </is>
      </c>
      <c r="I36" s="23" t="inlineStr">
        <is>
          <t>次期計画（R10〜）の策定支援業務公告・協議会での次期計画審議は検索で見当たらず（既存noteどおりR8施政方針は現計画の継続のみ）。前回は原案パブコメがR5.1（R4年度）で、R4年度に策定作業→R5.4施行。同様の工程ならR9年度に策定業務を発注、R8年度秋〜冬の当初予算要求で業務委託料計上（推定・要確認）。</t>
        </is>
      </c>
      <c r="J36" s="23" t="inlineStr">
        <is>
          <t>不明。現計画（R4年度策定と推定）・前計画（H30.3網形成計画）とも、策定支援業務の発注方式・受託者・契約金額は検索で確認できず。試行：「日光市 地域公共交通計画 策定 業務 プロポーザル 結果」「〜策定支援業務 委託 受託 令和4年度」「〜策定業務 仕様書」「日光市 入札結果 公共交通 計画 業務委託」「日光市議会 地域公共交通計画 策定 委託料」「地域公共交通網形成計画 委託 コンサルタント」「都市計画課 プロポーザル 審査結果」。計画書PDFはWebFetch/curlとも403ブロックで巻末確認不可。都市計画課ではR6年度に「日光市営デマンド交通システム導入業務委託」を公募型プロポで発注しており（審査結果は未確認）、計画策定業務もプロポ方式の可能性あり（推定）。</t>
        </is>
      </c>
      <c r="K36" s="23" t="inlineStr">
        <is>
          <t>・R6年度に「日光市営デマンド交通システム導入業務委託」を公募型プロポーザルで実施（担当：建設部都市計画課交通政策係）→デマンド交通の再編・システム化が進行中。
・市営バス・市営デマンド交通に加え、東武バス日光・日光交通・関東自動車等の民間路線が混在、近隣市町（鹿沼市・那須塩原市・塩谷町）の路線も乗り入れ。
・令和3年12月24日ゼロカーボンシティ宣言。ゼロカーボンシティ推進プロジェクト（EVのまちづくり、地域エネルギー地産地消、再エネ導入等）を推進。
・R7.4に「鬼怒川温泉駅前再整備基本計画策定支援業務」を公募型プロポで募集（交通結節点整備の議論あり）。
・都市計画マスタープラン（H21.3策定、20年計画）。</t>
        </is>
      </c>
      <c r="L36" s="23" t="inlineStr">
        <is>
          <t>・R9年度末で計画満了→R8秋のR9当初予算要求タイミング。網形成計画（H30）→地域公共交通計画（R5）と計画を継承してきた経緯を踏まえ、次期計画の策定方針（直営かコンサル委託か、発注方式）と協議会スケジュールを交通政策係にヒアリング。
・R6年度に導入したデマンド交通システムの運行データ・利用実績の評価や、鬼怒川温泉駅前再整備との連携（交通結節点）、観光客と生活交通の両立を次期計画の論点として提示。
・ゼロカーボンシティ宣言（R3.12）のEVのまちづくり施策と公共交通（EVバス・グリーンスローモビリティ等）を一体で扱う提案が可能。</t>
        </is>
      </c>
      <c r="M36" s="27" t="inlineStr">
        <is>
          <t>https://www.city.nikko.lg.jp/material/files/group/33/tiikikoukyoukoutuukeikaku.pdf
https://www.city.nikko.lg.jp/material/files/group/3/tiikikoukyoukoutuu_kekka.pdf
https://www.city.nikko.lg.jp/material/files/group/3/2023040203.pdf
https://www.city.nikko.lg.jp/material/files/group/33/bosyuyoukou.pdf
https://www.city.nikko.lg.jp/material/files/group/2/zerocarbon.pdf
https://www.city.nikko.lg.jp/material/files/group/32/zerocarbon_keikaku.pdf
https://www.city.nikko.lg.jp/material/files/group/27/02dai4kaisiryou1.pdf
https://www.city.nikko.lg.jp/material/files/group/33/toshimas.pdf
https://www.pref.tochigi.lg.jp/h03/koukyoulrt/documents/nikkokoukyoukotsu.pdf
https://www.city.nikko.lg.jp/soshiki/6/1031/5/1/1/125.html</t>
        </is>
      </c>
      <c r="N36" s="23" t="inlineStr">
        <is>
          <t>WebSearch 12回、WebFetch 1回（市サイトEGRESS_BLOCKED）。過去契約は特定できず。group/33/bosyuyoukou.pdf＝R6デマンド交通システム導入業務の募集要項（検索要約による、要確認）。</t>
        </is>
      </c>
    </row>
    <row r="37" ht="409" customHeight="1">
      <c r="A37" s="23" t="n">
        <v>33</v>
      </c>
      <c r="B37" s="23" t="inlineStr">
        <is>
          <t>栃木県</t>
        </is>
      </c>
      <c r="C37" s="24" t="inlineStr">
        <is>
          <t>大田原市</t>
        </is>
      </c>
      <c r="D37" s="23" t="n"/>
      <c r="E37" s="28" t="inlineStr">
        <is>
          <t>●</t>
        </is>
      </c>
      <c r="F37" s="23" t="inlineStr">
        <is>
          <t>大田原市地域公共交通計画（R4〜R9）※次期計画（R10〜R14）策定業務は発注済</t>
        </is>
      </c>
      <c r="G37" s="23" t="inlineStr">
        <is>
          <t>大田原市地域公共交通計画：R4.3策定、R4(2022)〜R9(2027)年度の6か年（R6.12改訂版PDFあり）。前身はH29.3「地域公共交通網形成計画」で、同計画に基づき市営バス・民間路線バス（関東自動車）・デマンド交通を改善。基本方針は①「住みたいまち」になる公共交通網の形成、②地域で互いに支えあう公共交通の推進、③未来を見据えた、時代に即した、人や環境にやさしい新たな交通施策の導入。デマンド交通「らくらく与一号」（親園・野崎・佐久山・湯津上・黒羽・川西・両郷・須賀川地区）を運行。関連計画に那須地域定住自立圏共生ビジョン。</t>
        </is>
      </c>
      <c r="H37" s="23" t="inlineStr">
        <is>
          <t>生活環境課（地域公共交通担当）☎0287-23-8832（プロポ公告ページ関連の検索要約より。係名は未確認）。</t>
        </is>
      </c>
      <c r="I37" s="29" t="inlineStr">
        <is>
          <t>【着手済】現計画がR9年度末で終了するため、R10年度から5年間の次期計画策定に向け「大田原市地域公共交通計画策定調査業務委託」の公募型プロポーザルを実施。公告ページ（docs/2026073100056、ID上2026-07-31、募集開始は2026-08-05との要約あり・要確認）。業務内容：基礎調査、分析、資料作成、計画案作成等の支援。契約期間：契約日〜令和9年3月19日（R8年度単年度。R9年度に計画案取りまとめの別契約がある可能性あり・推定）。審査：令和8年9月17日（木）実施、審査結果公表ページ docs/2026091600026 → 契約候補者『バイタルリード・サーベイリサーチセンター共同企業体』（代表：株式会社バイタルリード、島根県出雲市荻杼町274番地2）を特定。提案上限額・契約金額・参加者数は検索結果に表示されず不明（市サイトはWebFetch不可、要確認）。</t>
        </is>
      </c>
      <c r="J37" s="26" t="inlineStr">
        <is>
          <t>【次期計画（R8年度発注）】公募型プロポーザル、R8年度、契約候補者＝バイタルリード・サーベイリサーチセンター共同企業体（2026-09-17審査）、金額・上限額は不明（要確認）。
【現計画（R3年度策定）】発注方式・受託者・契約金額は不明。試行：「大田原市 地域公共交通計画 策定 業務委託 受託 令和3年度」「〜落札 入札結果」「市政年報 委託」「議会 委託料」、バイタルリード等社名との組合せ、kkj/labid/NJSS等。R3市政年報・R3補正予算書（第7号）がヒットしたが本文確認できず（同資料に委託料記載の可能性・要確認）。</t>
        </is>
      </c>
      <c r="K37" s="23" t="inlineStr">
        <is>
          <t>・デマンド交通「らくらく与一号」を市内8地区で運行、市営バス・関東自動車路線バスと組み合わせた交通網。
・那須地域定住自立圏（那須塩原市等）で「那須地域定住自立圏地域公共交通計画」があり広域連携あり。
・総合計画後期基本計画がR4〜R8年度で今年度終了→次期総合計画との整合が次期交通計画の論点（推定）。過疎地域持続的発展計画はR8〜R12版を策定。
・都市計画マスタープラン策定及び立地適正化計画見直し等業務をR6年度に公募型プロポで発注済。
・環境：第三次環境基本計画をR8策定済（R8〜）。公共施設へのPPAモデル太陽光導入（R4年度プロポ）等脱炭素施策あり。</t>
        </is>
      </c>
      <c r="L37" s="23" t="inlineStr">
        <is>
          <t>・次期交通計画はバイタルリード・SRC JVが受託候補に特定済のため、計画策定本体の営業機会は今期なし。むしろR9年度の計画策定2年目業務（契約期間がR9.3.19までのため、R9に追加発注の有無）や、計画策定後の実証運行・利用促進・評価（PDCA）支援、デマンド交通運行改善の調査業務を狙う。
・今回のプロポの提案上限額・参加者数・評価点を情報公開／聞き取りで把握し、近隣（鹿沼市・日光市）R9〜R10発注案件の価格・提案水準の参考にする。
・環境基本計画はR8策定済で当面機会なし。都市MP・立地適正化計画見直し（R6〜）との整合、次期総合計画（R9〜推定）策定動向を確認しつつ、地球温暖化対策実行計画の改定時期をヒアリング。</t>
        </is>
      </c>
      <c r="M37" s="27" t="inlineStr">
        <is>
          <t>https://www.city.ohtawara.tochigi.jp/docs/2026073100056
https://www.city.ohtawara.tochigi.jp/docs/2026091600026
https://www.city.ohtawara.tochigi.jp/docs/2022032900019/
https://www.city.ohtawara.tochigi.jp/docs/2022032900019/file_contents/ohtawarakoutukeikaku20241225.pdf
https://www.city.ohtawara.tochigi.jp/docs/2017062800019/
https://www.city.ohtawara.tochigi.jp/docs/2018022100040/
https://www.city.ohtawara.tochigi.jp/unit/citizens/seikatsu/
https://www.city.ohtawara.tochigi.jp/docs/2024051300023/
https://www.city.ohtawara.tochigi.jp/docs/2019120200014/file_contents/R3shiseinennpou.pdf
https://www.city.ohtawara.tochigi.jp/gikai/docs/2021112200063/file_contents/83_37.pdf
https://www.city.ohtawara.tochigi.jp/docs/2020111300019/file_contents/koukikihonkeikaku20210802.pdf
https://www.city.ohtawara.tochigi.jp/docs/2025120100018/file_contents/keikakuan.pdf
https://www.city.ohtawara.tochigi.jp/docs/2023020800014/
https://www.city.nasushiobara.tochigi.jp/soshikikarasagasu/kb/shinoseisakutokeikaku/1/5504.html
https://www.city.ohtawara.tochigi.jp/docs/2026013000019</t>
        </is>
      </c>
      <c r="N37" s="23" t="inlineStr">
        <is>
          <t>WebSearch 14回、WebFetch 1回（市サイトEGRESS_BLOCKED）。審査結果（2026-09-17、バイタルリード・SRC JV）は検索要約2回で一致、契約期間R9.3.19は要約1回のみ（要確認）。上限額・契約額は不明。</t>
        </is>
      </c>
    </row>
    <row r="38" ht="409" customHeight="1">
      <c r="A38" s="23" t="n">
        <v>34</v>
      </c>
      <c r="B38" s="23" t="inlineStr">
        <is>
          <t>栃木県</t>
        </is>
      </c>
      <c r="C38" s="24" t="inlineStr">
        <is>
          <t>那須塩原市</t>
        </is>
      </c>
      <c r="D38" s="23" t="n"/>
      <c r="E38" s="25" t="inlineStr"/>
      <c r="F38" s="23" t="inlineStr">
        <is>
          <t>第2次那須塩原市地域公共交通計画（R5〜R9）／那須地域定住自立圏地域公共交通計画（第2次、R5.4〜R10.3）。※環境基本計画は改定版で終期R12へ延長のためR9ターゲットは交通計画</t>
        </is>
      </c>
      <c r="G38" s="23" t="inlineStr">
        <is>
          <t>第2次那須塩原市地域公共交通計画（R5.3策定、R5〜R9）：まちづくりと整合した持続可能な地域公共交通ネットワーク構築を目的とし、市全体の公共交通の基本計画として利便性向上・移動手段の確保維持の各事業を推進。市内は路線バス（関東自動車〔旧東野バス〕・JRバス関東）、市営ゆーバス、予約制デマンド（ゆータク／予約ワゴンバス）で構成（推定：構成は県資料要約ベース）。上位の那須地域定住自立圏地域公共交通計画（2市2町共同、第1次網形成計画H30〜R4→第2次R5.4〜R10.3）は広域幹線・圏域連携を担う。</t>
        </is>
      </c>
      <c r="H38" s="23" t="inlineStr">
        <is>
          <t>市民生活部 生活課（公共交通担当／那須地域定住自立圏公共交通部会事務局。国交省資料に「事務局 那須塩原市生活課」と記載）。電話番号は未確認（要確認）。※組織名は「kb」ディレクトリ配下のページで公開。環境基本計画は市民生活部環境課 環境保全係。</t>
        </is>
      </c>
      <c r="I38" s="23" t="inlineStr">
        <is>
          <t>市計画・定住自立圏計画ともR9年度末（R10.3）終期のため、第3次計画はR8〜R9年度の2か年で策定作業となる見込み（推定）。第3次策定支援業務の公募は2026-10時点で検索上確認できず。R7年度に「那須地域定住自立圏及び那須塩原市地域公共交通計画推進等支援業務」（企画競争、予定価格6,446,000円・labid要約）が公告されており、この推進支援業務の延長線で次期計画の調査（評価・アンケート）に着手する可能性あり（推定）。協議会（那須地域定住自立圏地域公共交通活性化協議会）はR8.1.21・R8.3.27に開催との要約あり（要確認）。R8.4.1にゆーバス・ゆータクのダイヤ改正実施。R9年度当初予算で策定業務を計上→R9春〜夏に公募型プロポーザルが典型パターン（推定）。</t>
        </is>
      </c>
      <c r="J38" s="26" t="inlineStr">
        <is>
          <t>【R5】「令和5年度那須地域定住自立圏及び那須塩原市地域公共交通計画の推進支援業務」企画競争（公募型プロポーザル）— labid掲載。受託者は日本工営株式会社と記載された要約あり（単一要約のみ・要確認）、契約金額不明。【R7】「令和7年度那須地域定住自立圏及び那須塩原市地域公共交通計画推進等支援業務」企画競争、予定価格6,446,000円（labid要約）、受託者不明（要確認）。【R4・第2次計画策定業務】受託者・方式とも不明。市HP「入札結果(令和4年度分)」の四半期PDFに記載がある可能性（未確認、WebFetch不可）。labid.jpはWebFetchブロックのため詳細未取得。</t>
        </is>
      </c>
      <c r="K38" s="23" t="inlineStr">
        <is>
          <t>・令和元年に栃木県内初のCO2排出量実質ゼロ宣言、R2に基礎自治体初の地域気候変動適応センター設置。R4.3「気候変動対策計画」（区域施策編＋適応計画統合、R4〜R12）で重点プロジェクトに「運輸部門からのGHG削減対策」→交通×脱炭素の論点あり。
・第2期環境基本計画【改定版】：R7年度環境審議会（9/3、11/27）で改定版案・パブコメ結果審議、終期R9→R12に延長。
・那須地域定住自立圏は第3次共生ビジョン（R6.11策定）推進中、公共交通ネットワーク事業は連携15事業の一つ。
・那須塩原駅周辺まちづくり基本計画策定等支援業務、第2次総合計画後期基本計画策定支援業務のプロポも実施（まちづくり部局との整合論点）。
・R8.4.1 ゆーバス・ゆータク ダイヤ改正。</t>
        </is>
      </c>
      <c r="L38" s="23" t="inlineStr">
        <is>
          <t>・第2次市計画・定住自立圏計画がともにR9年度末終了：R8〜R9で市計画と圏域計画を同時改定する体制（2市2町協議会）と、推進支援業務（R5・R7）からの評価データ引継ぎの段取りを伺う。
・ゼロカーボン（県内初宣言）・気候変動対策計画の『運輸部門削減』重点プロジェクトと次期交通計画の連動（EVバス、デマンド交通の効率化等）を提案切り口に。
・那須塩原駅周辺まちづくり・総合計画後期基本計画との整合（駅を核とした交通結節点整備）を、第3次計画の論点として提示。</t>
        </is>
      </c>
      <c r="M38" s="27" t="inlineStr">
        <is>
          <t>https://www.city.nasushiobara.tochigi.jp/soshikikarasagasu/kb/shinoseisakutokeikaku/1/5506.html
https://www.city.nasushiobara.tochigi.jp/soshikikarasagasu/kb/shinoseisakutokeikaku/1/5504.html
https://www.city.nasushiobara.tochigi.jp/material/files/group/15/nasushiobaracity_2nd_publictransportation.pdf
https://labid.jp/projects/8d260a2f-ed2b-49c9-b300-b380e4a5aee5
https://labid.jp/projects/ad86a7ca-1570-433d-b7c8-765cdd58ede5
https://wwwtb.mlit.go.jp/tohoku/content/000247563.pdf
https://www.city.nasushiobara.tochigi.jp/soshikikarasagasu/kb/doro_kotsu/3/16460.html
https://www.city.nasushiobara.tochigi.jp/shiseijoho/shingikai/8439.html
https://www.city.nasushiobara.lg.jp/soshikikarasagasu/kankyoka/shinososhikitoshigoto/1/3438.html
https://adaptation-platform.nies.go.jp/ccca/conference/2020/0731/pdf/20200828/s07-2_nasushiobara.pdf
https://www.city.nasushiobara.lg.jp/soshikikarasagasu/keiyakukensaka/nyusatsu_keiyakujoho/4/5653.html
https://www.pref.tochigi.lg.jp/h03/koukyoulrt/documents/nasushiobarakoukyoukotsu2.pdf</t>
        </is>
      </c>
      <c r="N38" s="23" t="inlineStr">
        <is>
          <t>labid.jpはWebFetchブロック。R5受託者『日本工営』は検索要約1件のみの情報で要確認。R7受託者未判明。市入札結果PDF（R4・R5・R7）の確認が次の一手。</t>
        </is>
      </c>
    </row>
    <row r="39" ht="409" customHeight="1">
      <c r="A39" s="23" t="n">
        <v>35</v>
      </c>
      <c r="B39" s="23" t="inlineStr">
        <is>
          <t>栃木県</t>
        </is>
      </c>
      <c r="C39" s="24" t="inlineStr">
        <is>
          <t>さくら市</t>
        </is>
      </c>
      <c r="D39" s="23" t="n"/>
      <c r="E39" s="25" t="inlineStr"/>
      <c r="F39" s="23" t="inlineStr">
        <is>
          <t>第2次さくら市環境基本計画（H30〜R9）※主ターゲット。参考：さくら市地域公共交通計画はR6〜R10（R10年度末終期）</t>
        </is>
      </c>
      <c r="G39" s="23" t="inlineStr">
        <is>
          <t>第2次さくら市環境基本計画（H30.3策定、H30〜R9の10年間）：めざす環境像「身近な自然を大切にする環境にやさしいまち」。自然環境・地球環境・生活環境の保全と、それを支える環境教育・環境交流の推進を柱に総合的に推進。市・事業者・市民・滞在者の連携の「道しるべ」と位置付け、年次報告書（さくら市の環境）で進捗管理、SDGsとの対応も整理済。
交通：さくら市地域公共交通計画（R6.3策定、R6〜R10の5年間、網形成計画の後継）。計画期間はR6〜R10で確定（推定解除）。R4年度に国の地域公共交通調査事業（補助）で実態調査を実施。</t>
        </is>
      </c>
      <c r="H39" s="23" t="inlineStr">
        <is>
          <t>市民生活部 生活環境課 環境保全係（〒329-1392 さくら市氏家2771、電話 028-681-1126）。交通計画は「さくら市地域公共交通会議」所管課（総合政策課系と推定・要確認）。</t>
        </is>
      </c>
      <c r="I39" s="23" t="inlineStr">
        <is>
          <t>環境基本計画はR9年度末終了のため、第3次計画はR8〜R9年度で策定作業（R8アンケート→R9審議会・パブコメ）の見込み（推定）。2026-10時点で第3次策定支援業務の公募・アンケート実施情報は検索で確認できず→R9単年度策定（R9当初予算計上・R9春発注）の可能性が高い（推定）。進行管理は環境審議会および「さくら市環境基本計画策定委員会」（市民・事業者）が担う。並行してさくら市緑の基本計画（案）がR8.1に公表されており、環境系計画の改定が順次進行中。</t>
        </is>
      </c>
      <c r="J39" s="23" t="inlineStr">
        <is>
          <t>不明。第2次環境基本計画（H28〜H29策定）の策定支援業務の方式・受託者・金額は検索で確認できず（試行：『環境基本計画 策定支援業務 入札結果 平成29年度』、『策定委託 株式会社 策定経過』、NJSS等アグリゲータ検索。市HPに平成29年度物品等入札結果一覧の掲載あり→同PDFで確認可能性、WebFetch未実施）。交通計画（R5年度策定）の策定業務も受託者不明。関連調達：R6年度『さくら市AIオンデマンド交通システム導入・運用業務委託』公募型プロポーザル（R6.5.21審査、5.27結果通知、6月上旬契約予定）、受託者名は検索結果に表示されず（要確認）。</t>
        </is>
      </c>
      <c r="K39" s="23" t="inlineStr">
        <is>
          <t>・「さくら市地球環境にやさしい小都市（まち）宣言」を表明（ゼロカーボンシティ相当、R6.3表明との要約あり・要確認）。さくら市気候変動対策推進計画、第3次さくら市地球温暖化対策実行計画を策定済（期間は未確認）。温室効果ガス排出量見える化（みんなの算定）、事業者向け脱炭素支援一覧を展開。
・バイオマス産業都市構想（R1.7）。
・R6年度にAIオンデマンド交通を導入（公募型プロポ）、交通計画の重点施策と推定。
・さくら市緑の基本計画（案）R8.1公表。
・第2次総合計画後期基本計画（R3.3〜）の終期接近→第3次総合計画との整合が次期環境計画の論点（終期は要確認）。</t>
        </is>
      </c>
      <c r="L39" s="23" t="inlineStr">
        <is>
          <t>・第2次環境基本計画がR9年度末終了：第3次は総合計画改定・気候変動対策推進計画・温暖化実行計画との統合（区域施策編・適応計画の内包）を提案軸に、R9単年度か2か年かの策定スケジュールと予算要求時期を伺う。
・『地球環境にやさしい小都市宣言』と事業者向け脱炭素支援を、次期環境基本計画の重点プロジェクトに格上げする構成案（見える化データの活用）。
・交通計画（R10終期）とAIオンデマンド交通の実績評価を環境側（運輸部門CO2）と連動させる切り口。交通計画の次期改定はR9〜R10着手見込みで、環境計画と続けて接点を持てる。</t>
        </is>
      </c>
      <c r="M39" s="27" t="inlineStr">
        <is>
          <t>https://www.city.tochigi-sakura.lg.jp/life/000014/000590/p001957.html
https://www.city.tochigi-sakura.lg.jp/life/000014/000121/000403/p001957.html
https://www.city.tochigi-sakura.lg.jp/manage/contents/upload/61bb4a83cdb3b.pdf
https://www.city.tochigi-sakura.lg.jp/life/000014/000590/p003411.html
https://www.city.tochigi-sakura.lg.jp/life/000017/p003140.html
https://www.city.tochigi-sakura.lg.jp/manage/contents/upload/65dd2a8c992b8.pdf
https://www.city.tochigi-sakura.lg.jp/life/000017/p004110.html
https://www.city.tochigi-sakura.lg.jp/business/000045/000263/p003974.html
https://www.city.tochigi-sakura.lg.jp/business/000045/000264/index.html
https://www.city.tochigi-sakura.lg.jp/life/000014/000590/p003813.html
https://www.city.tochigi-sakura.lg.jp/government/000054/000313/p003814.html
https://www.city.tochigi-sakura.lg.jp/government/000054/000313/p001958.html
https://www.city.tochigi-sakura.lg.jp/manage/contents/upload/696f359c0cc97.pdf
https://www.city.tochigi-sakura.lg.jp/office/000002/000202/index.html</t>
        </is>
      </c>
      <c r="N39" s="23" t="inlineStr">
        <is>
          <t>千葉県佐倉市の結果が混在したため除外済。交通計画期間R6〜R10は検索結果本文で確認。過去の環境計画策定業務の受託者は市HPの平成28・29年度入札結果PDFで要確認。</t>
        </is>
      </c>
    </row>
    <row r="40" ht="409" customHeight="1">
      <c r="A40" s="23" t="n">
        <v>36</v>
      </c>
      <c r="B40" s="23" t="inlineStr">
        <is>
          <t>栃木県</t>
        </is>
      </c>
      <c r="C40" s="24" t="inlineStr">
        <is>
          <t>那須町</t>
        </is>
      </c>
      <c r="D40" s="23" t="n"/>
      <c r="E40" s="25" t="inlineStr"/>
      <c r="F40" s="23" t="inlineStr">
        <is>
          <t>那須町地域公共交通計画（R4〜R9、6か年）＋那須地域定住自立圏地域公共交通計画（第2次、R5.4〜R10.3）。※環境は第3次那須町環境基本計画（R8〜R17）策定済のため対象外</t>
        </is>
      </c>
      <c r="G40" s="23" t="inlineStr">
        <is>
          <t>那須町地域公共交通計画（R4.3策定、R4〜R9の6か年、町全域）：前計画の那須町地域公共交通網形成計画（R3年度末終了）の後継で、『持続可能でまちづくりと一体的な公共交通体系』を目的とする町の公共交通マスタープラン。デマンド型乗合交通（地域内フィーダー系統、運行は那須合同自動車㈱・3年毎選定）による空白地域解消と町民バス路線の維持、バスブック発行等の利用促進が柱。進行管理は法定協議会（那須町地域公共交通活性化協議会）で年2回定期開催、指標評価値を報告。</t>
        </is>
      </c>
      <c r="H40" s="23" t="inlineStr">
        <is>
          <t>ふるさと定住課 公共交通係（町HP「公共交通係」office1003ページ、検索要約で課名確認・要確認）。電話番号は未確認（町代表 0287-72-6901 は未検証・要確認）。契約は財政課 契約管理係。</t>
        </is>
      </c>
      <c r="I40" s="23" t="inlineStr">
        <is>
          <t>町計画R9年度末終了、定住自立圏計画も同時にR9年度末終了のため、次期計画はR8〜R9年度策定見込み（推定）。2026-10時点で町の次期計画策定業務の公募は検索で確認できず（前回はR3年度単年度で策定→今回もR9単年度策定、R9当初予算計上の可能性・推定）。第7次那須町振興計画後期基本計画がR3〜R7で終了しており、R8以降の新振興計画との整合が必要（新計画の名称・期間は未確認）。関連：栃木県「令和8年度広域公共交通連携検討業務委託」プロポ（県による広域連携検討、inputのファクトチェックより）。</t>
        </is>
      </c>
      <c r="J40" s="23" t="inlineStr">
        <is>
          <t>不明。現行計画（R3年度策定）の策定支援業務について方式・受託者・金額とも検索で確認できず（試行：『那須町地域公共交通計画 策定業務 委託 プロポーザル 令和3年度』、『那須町 入札結果 令和3年度 地域公共交通計画策定業務』、『策定支援業務 落札 受託 コンサルタント』、NJSS/nsearchの那須町ページは表示されるが該当案件の本文なし）。協議会発注（補助金活用）の可能性があり町の入札結果に載らないケースも想定（推定）。なお広域分はR5・R7『那須地域定住自立圏及び那須塩原市地域公共交通計画推進(等)支援業務』（那須塩原市発注、R5受託者は日本工営との要約あり・要確認）が圏域4市町をカバー。</t>
        </is>
      </c>
      <c r="K40" s="23" t="inlineStr">
        <is>
          <t>・町民バス湯本線・追分・黒磯駅線はR7.4.1から4往復→3往復に減便（運転手不足等の路線維持課題）。
・デマンド型乗合交通「当日予約」実証実験（R5.1〜）。
・那須町バスブックR7.4発行（全戸配布）。
・観光地（那須高原・湯本）の二次交通は観光客需要との両立が論点。
・第3次那須町環境基本計画（R8〜R17）策定済。ゼロカーボン宣言の有無は検索で確認できず。
・振興計画の改定期（第7次後期R3〜R7終了）。</t>
        </is>
      </c>
      <c r="L40" s="23" t="inlineStr">
        <is>
          <t>・町計画と定住自立圏計画がともにR9年度末終了：町単独計画と圏域計画を同時並行で改定する際の役割分担・データ共有（R5・R7推進支援業務の成果活用）の段取りを伺う。
・町民バス減便（R7.4）・デマンド当日予約実証の評価を踏まえ、次期計画での路線再編・デマンド拡充・観光二次交通（那須高原）の統合設計を提案。
・新振興計画（R8〜）や第3次環境基本計画（R8〜）との整合を図った計画構成（脱炭素・観光MaaS等）を切り口に。</t>
        </is>
      </c>
      <c r="M40" s="27" t="inlineStr">
        <is>
          <t>https://www.town.nasu.lg.jp/0242/info-0000002729-1.html
https://www.town.nasu.lg.jp/manage/contents/upload/6243b2b07f368.pdf
https://www.town.nasu.lg.jp/0085/info-0000003869-1.html
https://www.town.nasu.lg.jp/0085/info-0000001267-1.html
http://www.town.nasu.lg.jp/office1003/section-1.html
https://www.town.nasu.lg.jp/0086/info-0000000030-1.html
https://www.town.nasu.lg.jp/manage/contents/upload/63abdce54ef73.pdf
https://www.town.nasu.lg.jp/office0105/section-1.html
https://www.town.nasu.lg.jp/0235/info-0000002329-1.html
https://www.njss.info/organizations/bid/6021/
https://wwwtb.mlit.go.jp/tohoku/content/000247563.pdf
https://labid.jp/projects/8d260a2f-ed2b-49c9-b300-b380e4a5aee5</t>
        </is>
      </c>
      <c r="N40" s="23" t="inlineStr">
        <is>
          <t>過去の策定業務受託者は未判明。計画書PDF巻末（策定体制・協力会社）の目視確認、または協議会資料での確認を推奨。町代表電話番号は未検証。</t>
        </is>
      </c>
    </row>
    <row r="41" ht="409" customHeight="1">
      <c r="A41" s="23" t="n">
        <v>37</v>
      </c>
      <c r="B41" s="23" t="inlineStr">
        <is>
          <t>栃木県</t>
        </is>
      </c>
      <c r="C41" s="24" t="inlineStr">
        <is>
          <t>那珂川町</t>
        </is>
      </c>
      <c r="D41" s="23" t="n"/>
      <c r="E41" s="25" t="inlineStr"/>
      <c r="F41" s="23" t="inlineStr">
        <is>
          <t>那須地域定住自立圏地域公共交通計画（第2次、R5.4〜R10.3）＋那珂川町地域公共交通計画（R5.3策定、期間未確認：圏域計画と同じR5〜R9の可能性・推定）。環境：第2次那珂川町環境基本計画（後期計画）期間不明</t>
        </is>
      </c>
      <c r="G41" s="23" t="inlineStr">
        <is>
          <t>那珂川町地域公共交通計画（R5.3策定）：町内の公共交通はデマンドタクシー「なかちゃん号」とコミュニティバス「馬頭烏山線」（JR烏山駅〜馬頭高校〜町役場）が軸。R5年度実績：なかちゃん号 運行243日・利用7,697人（日平均31.7人、登録者2,685人）、馬頭烏山線 運行360日・利用20,937人（平日日平均78.9人／休日15.1人）。計画期間は検索で確認できず（圏域計画とセットでR5〜R9と推定・要確認）。上位の那須地域定住自立圏地域公共交通計画（R5.4〜R10.3）が圏域幹線・連携を担う。
環境：第2次那珂川町環境基本計画（後期計画）は町HPにPDF掲載、所管は生活環境課。期間は未確認（第1次は2009年3月策定との要約あり・要確認）。</t>
        </is>
      </c>
      <c r="H41" s="23" t="inlineStr">
        <is>
          <t>生活環境課 生活交通係（地域公共交通の総合調整・推進。町HP office0042）。環境基本計画も生活環境課（環境推進係との要約あり・要確認）。電話番号は未確認。</t>
        </is>
      </c>
      <c r="I41" s="23" t="inlineStr">
        <is>
          <t>圏域計画（R9年度末終了）の改定に合わせ、町計画もR8〜R9年度に改定作業となる見込み（推定）。2026-10時点で次期計画の策定業務公募は検索で確認できず。第3次那珂川町総合振興計画（基本構想R8〜R17、前期基本計画R8〜R12）がR8.3策定済のため、次期交通計画・環境計画は新総合振興計画に沿った改定となる。R7.1.30に地域公共交通確保維持事業の事業評価を公表（要約ベース）。</t>
        </is>
      </c>
      <c r="J41" s="23" t="inlineStr">
        <is>
          <t>不明。R5.3策定の町計画の策定支援業務について方式・受託者・金額は検索で確認できず（試行：『主要施策の成果 地域公共交通計画策定業務委託』、『公共交通計画 策定業務 入札結果 落札 令和4年』、町HP入札・契約（物品）ページは表示されるが該当案件本文なし）。圏域分はR5・R7『那須地域定住自立圏及び那須塩原市地域公共交通計画推進(等)支援業務』（那須塩原市発注・企画競争、R5受託者は日本工営との要約あり・要確認、R7予定価格6,446,000円）が那珂川町を含む4市町をカバー。環境基本計画の策定業務も不明。</t>
        </is>
      </c>
      <c r="K41" s="23" t="inlineStr">
        <is>
          <t>・コミュニティバス馬頭烏山線はR6.10.1に運行会社を変更（関東自動車の告知あり）→運転手不足・事業者確保が課題（推定）。
・JR烏山線（隣接那須烏山市の終着駅烏山に接続）の存続議論が地域で取り沙汰（ローカル線解説記事レベル・要確認）。
・第3次那珂川町総合振興計画「なかがわ『わくわく』プラン2035」R8.3策定。
・過疎地域持続的発展計画（R3〜R7）終了→次期計画期。
・ゼロカーボン宣言の有無は検索で確認できず。バイオマス活用の取組資料あり（jora）。
・福岡県那珂川市・茨城県那珂市の結果が混在したため除外済。</t>
        </is>
      </c>
      <c r="L41" s="23" t="inlineStr">
        <is>
          <t>・圏域計画・町計画がR9年度末で同時に終期：町単独計画をどこまで圏域計画に統合するか（小規模町の負担軽減）の方針と、改定時期・予算化の見込みを伺う。
・なかちゃん号（日平均31.7人）と馬頭烏山線（運行会社変更R6.10）の実績を踏まえた次期の運行形態（AIデマンド化、JR烏山駅接続強化、事業者確保策）を提案軸に。
・第3次総合振興計画（R8〜）策定直後のタイミングで、環境基本計画（後期計画）の終期確認と、交通・環境計画の一体的見直し（運輸部門脱炭素・過疎対策）を切り口に。</t>
        </is>
      </c>
      <c r="M41" s="27" t="inlineStr">
        <is>
          <t>https://www.town.tochigi-nakagawa.lg.jp/life/kurashi/2023-0331-0958-5.html
https://www.city.nasushiobara.tochigi.jp/soshikikarasagasu/kb/shinoseisakutokeikaku/1/5504.html
https://www.town.tochigi-nakagawa.lg.jp/06seisaku/02zaisei/files/05syuyou.pdf
http://www.town.tochigi-nakagawa.lg.jp/office0042/section-0.html
http://www.town.tochigi-nakagawa.lg.jp/0008/info-0000000423-0.html
https://www.town.tochigi-nakagawa.lg.jp/06seisaku/04etc/index.html
https://www.town.tochigi-nakagawa.lg.jp/0025/genre1-0-001.html
http://www.town.tochigi-nakagawa.lg.jp/office0005/division-0.html
http://www.town.tochigi-nakagawa.lg.jp/0024/info-0000001972-0.html
https://www.kantobus.co.jp/topics/topics.php?id=1168
http://www.town.tochigi-nakagawa.lg.jp/0070/info-0000000309-0.html
https://www.town.tochigi-nakagawa.lg.jp/sangyou/nyuusatsu/buppin.html
https://www.town.tochigi-nakagawa.lg.jp/06seisaku/04etc/files/kasozizoku.pdf
https://labid.jp/projects/8d260a2f-ed2b-49c9-b300-b380e4a5aee5</t>
        </is>
      </c>
      <c r="N41" s="23" t="inlineStr">
        <is>
          <t>町計画・環境基本計画（後期）の計画期間は計画書PDF本文で要確認（WebFetch上限のため未取得）。</t>
        </is>
      </c>
    </row>
    <row r="42"/>
    <row r="43">
      <c r="B43" s="30" t="inlineStr">
        <is>
          <t>凡例</t>
        </is>
      </c>
    </row>
    <row r="44">
      <c r="B44" s="31" t="inlineStr">
        <is>
          <t>黄色＝次期計画に着手済み（策定業務の公告等を確認）／緑＝前回の策定業務の情報あり／根拠URL列は先頭URLのみリンク／位置図＝赤が対象市町村（国土数値情報 行政区域N03・2021年をスマートニュース メディア研究所が簡素化したデータから作成）</t>
        </is>
      </c>
    </row>
  </sheetData>
  <autoFilter ref="A4:N41"/>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7" r:id="rId13"/>
    <hyperlink xmlns:r="http://schemas.openxmlformats.org/officeDocument/2006/relationships" ref="M18" r:id="rId14"/>
    <hyperlink xmlns:r="http://schemas.openxmlformats.org/officeDocument/2006/relationships" ref="M19" r:id="rId15"/>
    <hyperlink xmlns:r="http://schemas.openxmlformats.org/officeDocument/2006/relationships" ref="M20" r:id="rId16"/>
    <hyperlink xmlns:r="http://schemas.openxmlformats.org/officeDocument/2006/relationships" ref="M21" r:id="rId17"/>
    <hyperlink xmlns:r="http://schemas.openxmlformats.org/officeDocument/2006/relationships" ref="M22" r:id="rId18"/>
    <hyperlink xmlns:r="http://schemas.openxmlformats.org/officeDocument/2006/relationships" ref="M23" r:id="rId19"/>
    <hyperlink xmlns:r="http://schemas.openxmlformats.org/officeDocument/2006/relationships" ref="M24" r:id="rId20"/>
    <hyperlink xmlns:r="http://schemas.openxmlformats.org/officeDocument/2006/relationships" ref="M25" r:id="rId21"/>
    <hyperlink xmlns:r="http://schemas.openxmlformats.org/officeDocument/2006/relationships" ref="M26" r:id="rId22"/>
    <hyperlink xmlns:r="http://schemas.openxmlformats.org/officeDocument/2006/relationships" ref="M27" r:id="rId23"/>
    <hyperlink xmlns:r="http://schemas.openxmlformats.org/officeDocument/2006/relationships" ref="M28" r:id="rId24"/>
    <hyperlink xmlns:r="http://schemas.openxmlformats.org/officeDocument/2006/relationships" ref="M29" r:id="rId25"/>
    <hyperlink xmlns:r="http://schemas.openxmlformats.org/officeDocument/2006/relationships" ref="M30" r:id="rId26"/>
    <hyperlink xmlns:r="http://schemas.openxmlformats.org/officeDocument/2006/relationships" ref="M31" r:id="rId27"/>
    <hyperlink xmlns:r="http://schemas.openxmlformats.org/officeDocument/2006/relationships" ref="M32" r:id="rId28"/>
    <hyperlink xmlns:r="http://schemas.openxmlformats.org/officeDocument/2006/relationships" ref="M33" r:id="rId29"/>
    <hyperlink xmlns:r="http://schemas.openxmlformats.org/officeDocument/2006/relationships" ref="M34" r:id="rId30"/>
    <hyperlink xmlns:r="http://schemas.openxmlformats.org/officeDocument/2006/relationships" ref="M35" r:id="rId31"/>
    <hyperlink xmlns:r="http://schemas.openxmlformats.org/officeDocument/2006/relationships" ref="M36" r:id="rId32"/>
    <hyperlink xmlns:r="http://schemas.openxmlformats.org/officeDocument/2006/relationships" ref="M37" r:id="rId33"/>
    <hyperlink xmlns:r="http://schemas.openxmlformats.org/officeDocument/2006/relationships" ref="M38" r:id="rId34"/>
    <hyperlink xmlns:r="http://schemas.openxmlformats.org/officeDocument/2006/relationships" ref="M39" r:id="rId35"/>
    <hyperlink xmlns:r="http://schemas.openxmlformats.org/officeDocument/2006/relationships" ref="M40" r:id="rId36"/>
    <hyperlink xmlns:r="http://schemas.openxmlformats.org/officeDocument/2006/relationships" ref="M41" r:id="rId37"/>
  </hyperlinks>
  <pageMargins left="0.75" right="0.75" top="1" bottom="1" header="0.5" footer="0.5"/>
  <pageSetup orientation="landscape" paperSize="8" fitToHeight="0" fitToWidth="1"/>
  <drawing xmlns:r="http://schemas.openxmlformats.org/officeDocument/2006/relationships" r:id="rId38"/>
</worksheet>
</file>

<file path=xl/worksheets/sheet13.xml><?xml version="1.0" encoding="utf-8"?>
<worksheet xmlns="http://schemas.openxmlformats.org/spreadsheetml/2006/main">
  <sheetPr>
    <outlinePr summaryBelow="1" summaryRight="1"/>
    <pageSetUpPr/>
  </sheetPr>
  <dimension ref="A1:L56"/>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11" customWidth="1" min="3" max="3"/>
    <col width="22" customWidth="1" min="4" max="4"/>
    <col width="16" customWidth="1" min="5" max="5"/>
    <col width="10" customWidth="1" min="6" max="6"/>
    <col width="26" customWidth="1" min="7" max="7"/>
    <col width="40" customWidth="1" min="8" max="8"/>
    <col width="45" customWidth="1" min="9" max="9"/>
    <col width="38" customWidth="1" min="10" max="10"/>
    <col width="26" customWidth="1" min="11" max="11"/>
    <col width="50" customWidth="1" min="12" max="12"/>
  </cols>
  <sheetData>
    <row r="1">
      <c r="A1" s="1" t="inlineStr">
        <is>
          <t>終期R9年度と判定した計画のファクトチェック結果（2026年10月1日実施）</t>
        </is>
      </c>
    </row>
    <row r="2">
      <c r="A2" s="10" t="inlineStr">
        <is>
          <t>当初調査とは別の検索経路で、計画書・計画ページ等の本文に「計画期間」の記述があるかを確認。検索要約1回のみの場合は「確認できず」とした。</t>
        </is>
      </c>
    </row>
    <row r="4">
      <c r="A4" s="11" t="inlineStr">
        <is>
          <t>No</t>
        </is>
      </c>
      <c r="B4" s="11" t="inlineStr">
        <is>
          <t>県</t>
        </is>
      </c>
      <c r="C4" s="11" t="inlineStr">
        <is>
          <t>市町村</t>
        </is>
      </c>
      <c r="D4" s="11" t="inlineStr">
        <is>
          <t>計画</t>
        </is>
      </c>
      <c r="E4" s="11" t="inlineStr">
        <is>
          <t>当初の主張</t>
        </is>
      </c>
      <c r="F4" s="11" t="inlineStr">
        <is>
          <t>判定</t>
        </is>
      </c>
      <c r="G4" s="11" t="inlineStr">
        <is>
          <t>確認できた期間</t>
        </is>
      </c>
      <c r="H4" s="11" t="inlineStr">
        <is>
          <t>次期計画の着手状況</t>
        </is>
      </c>
      <c r="I4" s="11" t="inlineStr">
        <is>
          <t>根拠（引用）</t>
        </is>
      </c>
      <c r="J4" s="11" t="inlineStr">
        <is>
          <t>根拠URL</t>
        </is>
      </c>
      <c r="K4" s="11" t="inlineStr">
        <is>
          <t>反映内容</t>
        </is>
      </c>
      <c r="L4" s="11" t="inlineStr">
        <is>
          <t>備考</t>
        </is>
      </c>
    </row>
    <row r="5">
      <c r="A5" s="13" t="n">
        <v>1</v>
      </c>
      <c r="B5" s="13" t="inlineStr">
        <is>
          <t>青森県</t>
        </is>
      </c>
      <c r="C5" s="13" t="inlineStr">
        <is>
          <t>五所川原市</t>
        </is>
      </c>
      <c r="D5" s="13" t="inlineStr">
        <is>
          <t>交通</t>
        </is>
      </c>
      <c r="E5" s="13" t="inlineStr">
        <is>
          <t>R5〜R9</t>
        </is>
      </c>
      <c r="F5" s="32" t="inlineStr">
        <is>
          <t>誤り</t>
        </is>
      </c>
      <c r="G5" s="13" t="inlineStr">
        <is>
          <t>R5〜R10（令和5年6月策定、令和10年度までの取組を定める）</t>
        </is>
      </c>
      <c r="H5" s="13" t="inlineStr">
        <is>
          <t>確認できず（次期計画の策定支援業務・パブコメは見当たらず。概要版が gaiyouR7.1/R7.6/R8.1 と更新されており、R8.1時点で計画の変更あり）</t>
        </is>
      </c>
      <c r="I5" s="13" t="inlineStr">
        <is>
          <t>「五所川原市地域公共交通計画」を令和５年６月に策定…令和10年度までに実施する事業を具体化した地域公共交通推進計画（R6〜R10）</t>
        </is>
      </c>
      <c r="J5" s="16" t="inlineStr">
        <is>
          <t>https://www.city.goshogawara.lg.jp/kurashi/machi/files/suishinnkeikaku-gaiyou.ver.pdf</t>
        </is>
      </c>
      <c r="K5" s="13" t="inlineStr">
        <is>
          <t>終期をR10に修正（◎→対象外）</t>
        </is>
      </c>
      <c r="L5" s="13" t="inlineStr">
        <is>
          <t>複数の検索で終期R10（2028年度）と一致: 検索要約「計画期間は令和5〜10年度」、推進計画R6〜R10、利便増進実施計画R7〜R10（ribenzoshin.pdf）。計画書本文の「計画期間」の一文そのものは未取得。概要版R8.1 https://www.city.goshogawara.lg.jp/kurashi/machi/files/gaiyouR8.1.pdf あり（変更版とみられる）。終期R10なら次期計画の着手はR9年度頃の見込み（メイン追加検索2回でも計画書本文の「計画期間」一文は得られず。R10終期は関連計画（推進計画R6〜R10・利便増進実施計画R7〜R10）と要約からの判断で、確度は中。営業利用前に計画書PDFで要確認）</t>
        </is>
      </c>
    </row>
    <row r="6">
      <c r="A6" s="13" t="n">
        <v>2</v>
      </c>
      <c r="B6" s="13" t="inlineStr">
        <is>
          <t>青森県</t>
        </is>
      </c>
      <c r="C6" s="13" t="inlineStr">
        <is>
          <t>十和田市</t>
        </is>
      </c>
      <c r="D6" s="13" t="inlineStr">
        <is>
          <t>交通</t>
        </is>
      </c>
      <c r="E6" s="13" t="inlineStr">
        <is>
          <t>R5〜R9</t>
        </is>
      </c>
      <c r="F6" s="33" t="inlineStr">
        <is>
          <t>正しい</t>
        </is>
      </c>
      <c r="G6" s="13" t="inlineStr">
        <is>
          <t>R5〜R9（2023〜2027年度）</t>
        </is>
      </c>
      <c r="H6" s="13" t="inlineStr">
        <is>
          <t>確認できず（市サイト内検索で次期計画の策定支援プロポーザル・協議会審議は見当たらず。前回はR4年度にプロポーザル https://www.city.towada.lg.jp/kurashi/koutsuu/koutsuukeikaku.html）</t>
        </is>
      </c>
      <c r="I6" s="13" t="inlineStr">
        <is>
          <t>計画期間 令和５（2023）年度～令和９（2027）年度</t>
        </is>
      </c>
      <c r="J6" s="16" t="inlineStr">
        <is>
          <t>https://www.city.towada.lg.jp/kurashi/koutsuu/files/keikaku.pdf</t>
        </is>
      </c>
      <c r="K6" s="13" t="inlineStr"/>
      <c r="L6" s="13" t="inlineStr">
        <is>
          <t>2回の検索で同じ期間表記を確認。前計画は網形成計画（H30〜R4）。前回実績から、次期計画のプロポはR9年度（2027年春〜夏）に出る可能性</t>
        </is>
      </c>
    </row>
    <row r="7">
      <c r="A7" s="13" t="n">
        <v>3</v>
      </c>
      <c r="B7" s="13" t="inlineStr">
        <is>
          <t>青森県</t>
        </is>
      </c>
      <c r="C7" s="13" t="inlineStr">
        <is>
          <t>今別町</t>
        </is>
      </c>
      <c r="D7" s="13" t="inlineStr">
        <is>
          <t>交通</t>
        </is>
      </c>
      <c r="E7" s="13" t="inlineStr">
        <is>
          <t>R5〜R9</t>
        </is>
      </c>
      <c r="F7" s="33" t="inlineStr">
        <is>
          <t>正しい</t>
        </is>
      </c>
      <c r="G7" s="13" t="inlineStr">
        <is>
          <t>R5〜R9（5年間）</t>
        </is>
      </c>
      <c r="H7" s="13" t="inlineStr">
        <is>
          <t>確認できず（次期計画の策定業務・アンケートは見当たらず。ただしJR津軽線蟹田以北について、代行バス・わんタク・町営バス等を統合した自動車交通を令和9年4月1日から運行予定（広報今別733号 https://www.town.imabetsu.lg.jp/gyousei/kouhou/files/733.pdf）で、計画の見直しに関わる動きがある）</t>
        </is>
      </c>
      <c r="I7" s="13" t="inlineStr">
        <is>
          <t>計画期間は令和５年度から令和９年度までの５年間</t>
        </is>
      </c>
      <c r="J7" s="16" t="inlineStr">
        <is>
          <t>https://www.town.imabetsu.lg.jp/gyousei/koukai/2023-0828-1639-1.html</t>
        </is>
      </c>
      <c r="K7" s="13" t="inlineStr"/>
      <c r="L7" s="13" t="inlineStr">
        <is>
          <t>最初の検索要約にあった「R7〜R16」は第6次総合計画との取り違え。概要版 https://www.town.imabetsu.lg.jp/gyousei/koukai/files/imabetumati_tiikikokyoukoutuuplan_gaiyo.pdf あり。当別町（北海道）と取り違える検索結果が多い</t>
        </is>
      </c>
    </row>
    <row r="8">
      <c r="A8" s="13" t="n">
        <v>4</v>
      </c>
      <c r="B8" s="13" t="inlineStr">
        <is>
          <t>青森県</t>
        </is>
      </c>
      <c r="C8" s="13" t="inlineStr">
        <is>
          <t>大鰐町</t>
        </is>
      </c>
      <c r="D8" s="13" t="inlineStr">
        <is>
          <t>交通</t>
        </is>
      </c>
      <c r="E8" s="13" t="inlineStr">
        <is>
          <t>R5〜R9</t>
        </is>
      </c>
      <c r="F8" s="34" t="inlineStr">
        <is>
          <t>確認できず</t>
        </is>
      </c>
      <c r="G8" s="13" t="n"/>
      <c r="H8" s="13" t="inlineStr">
        <is>
          <t>確認できず（関連: 弘南鉄道大鰐線は2028年3月末で運行休止と発表され、代替交通は県主催の検討会議で調整中 https://trafficnews.jp/post/592513）</t>
        </is>
      </c>
      <c r="I8" s="13" t="inlineStr">
        <is>
          <t>大鰐町地域公共交通計画 R5.5.pdf（令和5年5月策定。期間の記述は検索結果に出ず）</t>
        </is>
      </c>
      <c r="J8" s="16" t="inlineStr">
        <is>
          <t>http://www.town.owani.lg.jp/aboutowani/plan/kokyo-kotsu.html</t>
        </is>
      </c>
      <c r="K8" s="13" t="inlineStr">
        <is>
          <t>「推定」に格下げ</t>
        </is>
      </c>
      <c r="L8" s="13" t="inlineStr">
        <is>
          <t>R5.5策定で、R5〜R9はありうるが本文で未確認。WebFetchは町サイトでブロック。検索に大鰐町地域公共交通計画案策定支援業務のプロポーザルページ http://www.town.owani.lg.jp/news/index.cfm/detail.1.12187.html が出たが、現行計画策定時（R4頃）のものとみられ日付は未確認</t>
        </is>
      </c>
    </row>
    <row r="9">
      <c r="A9" s="13" t="n">
        <v>5</v>
      </c>
      <c r="B9" s="13" t="inlineStr">
        <is>
          <t>青森県</t>
        </is>
      </c>
      <c r="C9" s="13" t="inlineStr">
        <is>
          <t>中泊町</t>
        </is>
      </c>
      <c r="D9" s="13" t="inlineStr">
        <is>
          <t>交通</t>
        </is>
      </c>
      <c r="E9" s="13" t="inlineStr">
        <is>
          <t>R5〜R9</t>
        </is>
      </c>
      <c r="F9" s="33" t="inlineStr">
        <is>
          <t>正しい</t>
        </is>
      </c>
      <c r="G9" s="13" t="inlineStr">
        <is>
          <t>R5〜R9</t>
        </is>
      </c>
      <c r="H9" s="13" t="inlineStr">
        <is>
          <t>確認できず（町のプロポーザル一覧に交通計画関連は見当たらず）</t>
        </is>
      </c>
      <c r="I9" s="13" t="inlineStr">
        <is>
          <t>中泊町地域公共交通計画の計画期間は令和5年度から令和9年度まで（計画書 koutuukeikakur6.pdf「令和５年４月」）</t>
        </is>
      </c>
      <c r="J9" s="16" t="inlineStr">
        <is>
          <t>https://www.town.nakadomari.lg.jp/soshikikarasagasu/sogosenryakuka/gyomuannai/5/1/1/4311.html</t>
        </is>
      </c>
      <c r="K9" s="13" t="inlineStr"/>
      <c r="L9" s="13" t="inlineStr">
        <is>
          <t>町サイトに絞った検索3回で一貫してR5〜R9（5年間）。計画書PDFは https://www.town.nakadomari.lg.jp/material/files/group/3/koutuukeikakur6.pdf。WebFetchはブロック。根拠は検索結果の抜粋・要約で、PDF本文は直接取得していない</t>
        </is>
      </c>
    </row>
    <row r="10">
      <c r="A10" s="13" t="n">
        <v>6</v>
      </c>
      <c r="B10" s="13" t="inlineStr">
        <is>
          <t>岩手県</t>
        </is>
      </c>
      <c r="C10" s="13" t="inlineStr">
        <is>
          <t>久慈市</t>
        </is>
      </c>
      <c r="D10" s="13" t="inlineStr">
        <is>
          <t>交通</t>
        </is>
      </c>
      <c r="E10" s="13" t="inlineStr">
        <is>
          <t>H30〜R9</t>
        </is>
      </c>
      <c r="F10" s="34" t="inlineStr">
        <is>
          <t>確認できず</t>
        </is>
      </c>
      <c r="G10" s="13" t="n"/>
      <c r="H10" s="13" t="inlineStr">
        <is>
          <t>確認できず</t>
        </is>
      </c>
      <c r="I10" s="13" t="inlineStr">
        <is>
          <t>「久慈市地域公共交通計画」を策定しました（令和6年3月策定）— 計画期間の記述は検索結果本文に出ず</t>
        </is>
      </c>
      <c r="J10" s="16" t="inlineStr">
        <is>
          <t>https://www.city.kuji.lg.jp/soshiki/chiikizukurishinko/1/6/1/1835.html</t>
        </is>
      </c>
      <c r="K10" s="13" t="inlineStr">
        <is>
          <t>「推定」に格下げ</t>
        </is>
      </c>
      <c r="L10" s="13" t="inlineStr">
        <is>
          <t>R6.3策定の法定計画で始期H30は不自然（旧網形成計画H30〜との混同の疑い濃厚）。市サイト/PDFはWebFetch・curlとも egress 403で本文未確認。5回検索しても期間記述なし。R5.9.22岩手県地域公共交通活性化協議会県北部会で骨子案検討（https://www.pref.iwate.jp/_res/projects/default_project/_page_/001/070/460/050922kenpoku_gijiyoushi.pdf）の記載あり。要一次資料確認（R6〜R10等の可能性）。</t>
        </is>
      </c>
    </row>
    <row r="11">
      <c r="A11" s="13" t="n">
        <v>7</v>
      </c>
      <c r="B11" s="13" t="inlineStr">
        <is>
          <t>宮城県</t>
        </is>
      </c>
      <c r="C11" s="13" t="inlineStr">
        <is>
          <t>白石市</t>
        </is>
      </c>
      <c r="D11" s="13" t="inlineStr">
        <is>
          <t>交通</t>
        </is>
      </c>
      <c r="E11" s="13" t="inlineStr">
        <is>
          <t>R5〜R9（推定）</t>
        </is>
      </c>
      <c r="F11" s="33" t="inlineStr">
        <is>
          <t>正しい</t>
        </is>
      </c>
      <c r="G11" s="13" t="inlineStr">
        <is>
          <t>R5〜R9（令和5年度〜令和9年度の5年間、R5.3策定）</t>
        </is>
      </c>
      <c r="H11" s="13" t="inlineStr">
        <is>
          <t>着手済の可能性高：「白石市地域公共交通計画策定調査に係る公募型プロポーザル」（2026-07-14更新、募集終了）が市サイト まちづくり推進課/入札・契約情報に掲載（https://www.city.shiroishi.miyagi.jp/soshiki/17/ 、https://www.city.shiroishi.miyagi.jp/life/sub/12/13/74/）。個別ページURLは未取得</t>
        </is>
      </c>
      <c r="I11" s="13" t="inlineStr">
        <is>
          <t>令和5年3月に策定…令和5年度から令和9年度までの5年間</t>
        </is>
      </c>
      <c r="J11" s="16" t="inlineStr">
        <is>
          <t>https://www.city.shiroishi.miyagi.jp/soshiki/17/27078.html</t>
        </is>
      </c>
      <c r="K11" s="13" t="inlineStr">
        <is>
          <t>改定状況を「着手済」に更新（◎→△）</t>
        </is>
      </c>
      <c r="L11" s="13" t="inlineStr">
        <is>
          <t>市公式ページ（2回の検索）で期間を確認。旧網形成計画ページ（9137.html）とは別。</t>
        </is>
      </c>
    </row>
    <row r="12">
      <c r="A12" s="13" t="n">
        <v>8</v>
      </c>
      <c r="B12" s="13" t="inlineStr">
        <is>
          <t>宮城県</t>
        </is>
      </c>
      <c r="C12" s="13" t="inlineStr">
        <is>
          <t>名取市</t>
        </is>
      </c>
      <c r="D12" s="13" t="inlineStr">
        <is>
          <t>交通</t>
        </is>
      </c>
      <c r="E12" s="13" t="inlineStr">
        <is>
          <t>R5〜R9</t>
        </is>
      </c>
      <c r="F12" s="33" t="inlineStr">
        <is>
          <t>正しい</t>
        </is>
      </c>
      <c r="G12" s="13" t="inlineStr">
        <is>
          <t>R5〜R9（令和5年度～令和9年度の5ヶ年、R5.3.28策定）</t>
        </is>
      </c>
      <c r="H12" s="13" t="inlineStr">
        <is>
          <t>確認できず（令和8年度協議会 R8.8.25開催の議題は『計画の取組状況について』のみ／https://www.city.natori.miyagi.jp/page/45227.html）</t>
        </is>
      </c>
      <c r="I12" s="13" t="inlineStr">
        <is>
          <t>計画期間は令和5年度（2023年度）～令和9年度（2027年度）の5ヶ年</t>
        </is>
      </c>
      <c r="J12" s="16" t="inlineStr">
        <is>
          <t>https://www.city.natori.miyagi.jp/page/4327.html</t>
        </is>
      </c>
      <c r="K12" s="13" t="inlineStr"/>
      <c r="L12" s="13" t="inlineStr">
        <is>
          <t>市公式ページで複数回確認。</t>
        </is>
      </c>
    </row>
    <row r="13">
      <c r="A13" s="13" t="n">
        <v>9</v>
      </c>
      <c r="B13" s="13" t="inlineStr">
        <is>
          <t>秋田県</t>
        </is>
      </c>
      <c r="C13" s="13" t="inlineStr">
        <is>
          <t>秋田市</t>
        </is>
      </c>
      <c r="D13" s="13" t="inlineStr">
        <is>
          <t>環境</t>
        </is>
      </c>
      <c r="E13" s="13" t="inlineStr">
        <is>
          <t>H30〜R9</t>
        </is>
      </c>
      <c r="F13" s="33" t="inlineStr">
        <is>
          <t>正しい</t>
        </is>
      </c>
      <c r="G13" s="13" t="inlineStr">
        <is>
          <t>H30〜R9（平成30年度〜令和9年度の10年間、R5.3中間見直し）</t>
        </is>
      </c>
      <c r="H13" s="13" t="inlineStr">
        <is>
          <t>着手済：第45回秋田市環境審議会（令和8年3月24日）議題「秋田市環境基本計画の改定について」（資料1あり）https://www.city.akita.lg.jp/kurashi/recycle/1016631/1006116.html</t>
        </is>
      </c>
      <c r="I13" s="13" t="inlineStr">
        <is>
          <t>計画期間は平成30年度から令和9年度までの10年間</t>
        </is>
      </c>
      <c r="J13" s="16" t="inlineStr">
        <is>
          <t>https://www.city.akita.lg.jp/_res/projects/default_project/_page_/001/006/108/r2-1nenhoukoku.pdf</t>
        </is>
      </c>
      <c r="K13" s="13" t="inlineStr">
        <is>
          <t>改定状況を「着手済」に更新（◎→△）</t>
        </is>
      </c>
      <c r="L13" s="13" t="inlineStr">
        <is>
          <t>年次報告書・計画ページ（1006108.html）の検索結果で確認。中間見直しで終期変更なし。</t>
        </is>
      </c>
    </row>
    <row r="14">
      <c r="A14" s="13" t="n">
        <v>10</v>
      </c>
      <c r="B14" s="13" t="inlineStr">
        <is>
          <t>秋田県</t>
        </is>
      </c>
      <c r="C14" s="13" t="inlineStr">
        <is>
          <t>能代市</t>
        </is>
      </c>
      <c r="D14" s="13" t="inlineStr">
        <is>
          <t>環境</t>
        </is>
      </c>
      <c r="E14" s="13" t="inlineStr">
        <is>
          <t>H30〜R9</t>
        </is>
      </c>
      <c r="F14" s="33" t="inlineStr">
        <is>
          <t>正しい</t>
        </is>
      </c>
      <c r="G14" s="13" t="inlineStr">
        <is>
          <t>H30〜R9（平成30年度〜令和9年度の10年間、R5.3中間見直し）</t>
        </is>
      </c>
      <c r="H14" s="13" t="inlineStr">
        <is>
          <t>確認できず</t>
        </is>
      </c>
      <c r="I14" s="13" t="inlineStr">
        <is>
          <t>平成30年度を初年度とし、令和9年度を目標とする10年間</t>
        </is>
      </c>
      <c r="J14" s="16" t="inlineStr">
        <is>
          <t>https://www.city.noshiro.lg.jp/sangyo/kankyo/keikaku/22091</t>
        </is>
      </c>
      <c r="K14" s="13" t="inlineStr"/>
      <c r="L14" s="13" t="inlineStr">
        <is>
          <t>市サイト検索2回で同じ期間。R5.3の見直しは重点施策の指標目標のみで終期不変。次期（第3次）計画の着手情報は見つからず。</t>
        </is>
      </c>
    </row>
    <row r="15">
      <c r="A15" s="13" t="n">
        <v>11</v>
      </c>
      <c r="B15" s="13" t="inlineStr">
        <is>
          <t>秋田県</t>
        </is>
      </c>
      <c r="C15" s="13" t="inlineStr">
        <is>
          <t>大館市</t>
        </is>
      </c>
      <c r="D15" s="13" t="inlineStr">
        <is>
          <t>交通</t>
        </is>
      </c>
      <c r="E15" s="13" t="inlineStr">
        <is>
          <t>H30〜R9</t>
        </is>
      </c>
      <c r="F15" s="33" t="inlineStr">
        <is>
          <t>正しい</t>
        </is>
      </c>
      <c r="G15" s="13" t="inlineStr">
        <is>
          <t>H30〜R9（2018年度～2027年度）</t>
        </is>
      </c>
      <c r="H15" s="13" t="inlineStr">
        <is>
          <t>確認できず（R7に利便増進実施計画（2025～2027年度）を策定済。次期計画の策定業務・協議会審議は未確認）</t>
        </is>
      </c>
      <c r="I15" s="13" t="inlineStr">
        <is>
          <t>大館市地域公共交通計画 平成30(2018)年3月 (令和7(2025)年3月改定)／計画期間は2018年度～2027年度（令和9年度）</t>
        </is>
      </c>
      <c r="J15" s="16" t="inlineStr">
        <is>
          <t>https://www.city.odate.lg.jp/uploads/public/pages_0000011901_00/R07.8%E6%9C%88%E6%94%B9%E6%AD%A3.%E5%A4%A7%E9%A4%A8%E5%B8%82%E5%9C%B0%E5%9F%9F%E5%85%AC%E5%85%B1%E4%BA%A4%E8%A8%88%E7%94%BB_.pdf</t>
        </is>
      </c>
      <c r="K15" s="13" t="inlineStr"/>
      <c r="L15" s="13" t="inlineStr">
        <is>
          <t>PDF表紙は「令和7(2025)年3月改定」、ファイル名は「R07.8月改正」。同時に大館市地域公共交通利便増進実施計画（2025～2027年度）も策定。関連ページ https://www.city.odate.lg.jp/city/soshiki/koutsu/p11901</t>
        </is>
      </c>
    </row>
    <row r="16">
      <c r="A16" s="13" t="n">
        <v>12</v>
      </c>
      <c r="B16" s="13" t="inlineStr">
        <is>
          <t>秋田県</t>
        </is>
      </c>
      <c r="C16" s="13" t="inlineStr">
        <is>
          <t>鹿角市</t>
        </is>
      </c>
      <c r="D16" s="13" t="inlineStr">
        <is>
          <t>交通</t>
        </is>
      </c>
      <c r="E16" s="13" t="inlineStr">
        <is>
          <t>R5〜R9</t>
        </is>
      </c>
      <c r="F16" s="34" t="inlineStr">
        <is>
          <t>確認できず</t>
        </is>
      </c>
      <c r="G16" s="13" t="inlineStr">
        <is>
          <t>R5〜R9（要約のみ）</t>
        </is>
      </c>
      <c r="H16" s="13" t="inlineStr">
        <is>
          <t>確認できず</t>
        </is>
      </c>
      <c r="I16" s="13" t="inlineStr">
        <is>
          <t>鹿角市地域公共交通計画（素案）パブリックコメント募集（2023/1/23～2/22）…計画期間は令和5年度～令和9年度（検索要約）</t>
        </is>
      </c>
      <c r="J16" s="16" t="inlineStr">
        <is>
          <t>https://realtime-nippon.com/archives/052094230123001/</t>
        </is>
      </c>
      <c r="K16" s="13" t="inlineStr">
        <is>
          <t>「推定」に格下げ</t>
        </is>
      </c>
      <c r="L16" s="13" t="inlineStr">
        <is>
          <t>R5〜R9はほぼ確実（素案パブコメがR5.1〜2で後継計画）だが、期間の記述は検索要約1件のみで本文未確認。別検索の要約は北秋田市ページの文言を流用した誤要約とみられ根拠にしない。計画ページ https://www.city.kazuno.lg.jp/soshiki/shiminkyodo/kankyoseikatsu/gyomu/2/3/10092.html はフェッチ不可。</t>
        </is>
      </c>
    </row>
    <row r="17">
      <c r="A17" s="13" t="n">
        <v>13</v>
      </c>
      <c r="B17" s="13" t="inlineStr">
        <is>
          <t>秋田県</t>
        </is>
      </c>
      <c r="C17" s="13" t="inlineStr">
        <is>
          <t>北秋田市</t>
        </is>
      </c>
      <c r="D17" s="13" t="inlineStr">
        <is>
          <t>交通</t>
        </is>
      </c>
      <c r="E17" s="13" t="inlineStr">
        <is>
          <t>R5〜R9</t>
        </is>
      </c>
      <c r="F17" s="33" t="inlineStr">
        <is>
          <t>正しい</t>
        </is>
      </c>
      <c r="G17" s="13" t="inlineStr">
        <is>
          <t>R5〜R9</t>
        </is>
      </c>
      <c r="H17" s="13" t="inlineStr">
        <is>
          <t>確認できず</t>
        </is>
      </c>
      <c r="I17" s="13" t="inlineStr">
        <is>
          <t>「北秋田市地域公共交通計画(令和5年度~令和9年度)」を策定しました。…「北秋田市地域公共交通網形成計画(平成30年度~令和4年度)」にかわり</t>
        </is>
      </c>
      <c r="J17" s="16" t="inlineStr">
        <is>
          <t>https://www.city.kitaakita.akita.jp/news/p15700</t>
        </is>
      </c>
      <c r="K17" s="13" t="inlineStr"/>
      <c r="L17" s="13" t="inlineStr">
        <is>
          <t>同一文言が複数検索で繰り返し返された。計画書PDF: https://www.city.kitaakita.akita.jp/uploads/public/news_0000015700_00/koukyoukoutsukeikaku.pdf</t>
        </is>
      </c>
    </row>
    <row r="18">
      <c r="A18" s="13" t="n">
        <v>14</v>
      </c>
      <c r="B18" s="13" t="inlineStr">
        <is>
          <t>秋田県</t>
        </is>
      </c>
      <c r="C18" s="13" t="inlineStr">
        <is>
          <t>北秋田市</t>
        </is>
      </c>
      <c r="D18" s="13" t="inlineStr">
        <is>
          <t>環境</t>
        </is>
      </c>
      <c r="E18" s="13" t="inlineStr">
        <is>
          <t>H30〜R9</t>
        </is>
      </c>
      <c r="F18" s="32" t="inlineStr">
        <is>
          <t>誤り</t>
        </is>
      </c>
      <c r="G18" s="13" t="inlineStr">
        <is>
          <t>〜R8（「平成28年度から令和8年度までの10年間」と要約。10年間ならH29〜R8の可能性）</t>
        </is>
      </c>
      <c r="H18" s="13" t="inlineStr">
        <is>
          <t>確認できず（終期R8＝今年度のため次期計画策定が進行中の可能性が高いが、策定業務公告・審議会・アンケートは検索で見つからず）</t>
        </is>
      </c>
      <c r="I18" s="13" t="inlineStr">
        <is>
          <t>現行の環境基本計画は平成28年度から令和8年度までの10年間…令和3年7月13日第1回環境審議会で中間（5年）見直しを審議</t>
        </is>
      </c>
      <c r="J18" s="16" t="inlineStr">
        <is>
          <t>https://www.city.kitaakita.akita.jp/archive/p13109</t>
        </is>
      </c>
      <c r="K18" s="13" t="inlineStr">
        <is>
          <t>終期をR8に修正（交通計画で◎は維持）</t>
        </is>
      </c>
      <c r="L18" s="13" t="inlineStr">
        <is>
          <t>終期はR8（今年度）で主張のR9と異なる。3回の独立検索で一貫して令和8年度終期。策定経過はH28.7市民アンケート→H28.12〜H29.1パブコメ→H29.2.13答申で、H30開始説とも整合しない。始期はH28/H29で要確認（本文PDF 001_kankyoukihonkeikaku.pdf 未閲覧）。（メイン追加検索でも、R3.7第1回環境審議会の市長発言「現行の基本計画は、平成28年度から令和8年度までの10年間」を確認: https://www.city.kitaakita.akita.jp/archive/p13109）</t>
        </is>
      </c>
    </row>
    <row r="19">
      <c r="A19" s="13" t="n">
        <v>15</v>
      </c>
      <c r="B19" s="13" t="inlineStr">
        <is>
          <t>秋田県</t>
        </is>
      </c>
      <c r="C19" s="13" t="inlineStr">
        <is>
          <t>五城目町</t>
        </is>
      </c>
      <c r="D19" s="13" t="inlineStr">
        <is>
          <t>交通</t>
        </is>
      </c>
      <c r="E19" s="13" t="inlineStr">
        <is>
          <t>R5〜R9</t>
        </is>
      </c>
      <c r="F19" s="33" t="inlineStr">
        <is>
          <t>正しい</t>
        </is>
      </c>
      <c r="G19" s="13" t="inlineStr">
        <is>
          <t>R5〜R9（令和5年度～令和9年度、5年間）</t>
        </is>
      </c>
      <c r="H19" s="13" t="inlineStr">
        <is>
          <t>確認できず（協議会での次期計画審議・策定業務の公告は検索で見つからず）</t>
        </is>
      </c>
      <c r="I19" s="13" t="inlineStr">
        <is>
          <t>南秋地域公共交通計画を策定しました - 五城目町／計画期間は令和５年度～令和９年度（5年間）（南秋地域公共交通網形成計画の後継、令和5年6月策定）</t>
        </is>
      </c>
      <c r="J19" s="16" t="inlineStr">
        <is>
          <t>https://www.town.gojome.akita.jp/kurashi/koukyoukoutsu/2085</t>
        </is>
      </c>
      <c r="K19" s="13" t="inlineStr"/>
      <c r="L19" s="13" t="inlineStr">
        <is>
          <t>五城目町・八郎潟町・大潟村の共同計画（南秋地域公共交通活性化協議会）。3件同一判定。期間の記述はextended検索の本文要約1件（五城目町ページ）＋令和5年6月策定の複数結果と整合。</t>
        </is>
      </c>
    </row>
    <row r="20">
      <c r="A20" s="13" t="n">
        <v>16</v>
      </c>
      <c r="B20" s="13" t="inlineStr">
        <is>
          <t>秋田県</t>
        </is>
      </c>
      <c r="C20" s="13" t="inlineStr">
        <is>
          <t>八郎潟町</t>
        </is>
      </c>
      <c r="D20" s="13" t="inlineStr">
        <is>
          <t>交通</t>
        </is>
      </c>
      <c r="E20" s="13" t="inlineStr">
        <is>
          <t>R5〜R9</t>
        </is>
      </c>
      <c r="F20" s="33" t="inlineStr">
        <is>
          <t>正しい</t>
        </is>
      </c>
      <c r="G20" s="13" t="inlineStr">
        <is>
          <t>R5〜R9（令和5年度～令和9年度、5年間）</t>
        </is>
      </c>
      <c r="H20" s="13" t="inlineStr">
        <is>
          <t>確認できず（協議会での次期計画審議・策定業務の公告は検索で見つからず）</t>
        </is>
      </c>
      <c r="I20" s="13" t="inlineStr">
        <is>
          <t>南秋地域公共交通計画を策定しました - 五城目町／計画期間は令和５年度～令和９年度（5年間）（南秋地域公共交通網形成計画の後継、令和5年6月策定）</t>
        </is>
      </c>
      <c r="J20" s="16" t="inlineStr">
        <is>
          <t>https://www.town.gojome.akita.jp/kurashi/koukyoukoutsu/2085</t>
        </is>
      </c>
      <c r="K20" s="13" t="inlineStr"/>
      <c r="L20" s="13" t="inlineStr">
        <is>
          <t>五城目町・八郎潟町・大潟村の共同計画（南秋地域公共交通活性化協議会）。3件同一判定。期間の記述はextended検索の本文要約1件（五城目町ページ）＋令和5年6月策定の複数結果と整合。</t>
        </is>
      </c>
    </row>
    <row r="21">
      <c r="A21" s="13" t="n">
        <v>17</v>
      </c>
      <c r="B21" s="13" t="inlineStr">
        <is>
          <t>秋田県</t>
        </is>
      </c>
      <c r="C21" s="13" t="inlineStr">
        <is>
          <t>大潟村</t>
        </is>
      </c>
      <c r="D21" s="13" t="inlineStr">
        <is>
          <t>交通</t>
        </is>
      </c>
      <c r="E21" s="13" t="inlineStr">
        <is>
          <t>R5〜R9</t>
        </is>
      </c>
      <c r="F21" s="33" t="inlineStr">
        <is>
          <t>正しい</t>
        </is>
      </c>
      <c r="G21" s="13" t="inlineStr">
        <is>
          <t>R5〜R9（令和5年度～令和9年度、5年間）</t>
        </is>
      </c>
      <c r="H21" s="13" t="inlineStr">
        <is>
          <t>確認できず（協議会での次期計画審議・策定業務の公告は検索で見つからず）</t>
        </is>
      </c>
      <c r="I21" s="13" t="inlineStr">
        <is>
          <t>南秋地域公共交通計画を策定しました - 五城目町／計画期間は令和５年度～令和９年度（5年間）（南秋地域公共交通網形成計画の後継、令和5年6月策定）</t>
        </is>
      </c>
      <c r="J21" s="16" t="inlineStr">
        <is>
          <t>https://www.town.gojome.akita.jp/kurashi/koukyoukoutsu/2085</t>
        </is>
      </c>
      <c r="K21" s="13" t="inlineStr"/>
      <c r="L21" s="13" t="inlineStr">
        <is>
          <t>五城目町・八郎潟町・大潟村の共同計画（南秋地域公共交通活性化協議会）。3件同一判定。期間の記述はextended検索の本文要約1件（五城目町ページ）＋令和5年6月策定の複数結果と整合。</t>
        </is>
      </c>
    </row>
    <row r="22">
      <c r="A22" s="13" t="n">
        <v>18</v>
      </c>
      <c r="B22" s="13" t="inlineStr">
        <is>
          <t>山形県</t>
        </is>
      </c>
      <c r="C22" s="13" t="inlineStr">
        <is>
          <t>村山市</t>
        </is>
      </c>
      <c r="D22" s="13" t="inlineStr">
        <is>
          <t>環境</t>
        </is>
      </c>
      <c r="E22" s="13" t="inlineStr">
        <is>
          <t>H30〜R9</t>
        </is>
      </c>
      <c r="F22" s="33" t="inlineStr">
        <is>
          <t>正しい</t>
        </is>
      </c>
      <c r="G22" s="13" t="inlineStr">
        <is>
          <t>H30〜R9（平成30年度〜平成39年度）</t>
        </is>
      </c>
      <c r="H22" s="13" t="inlineStr">
        <is>
          <t>確認できず（市サイト内で第3次計画・アンケート等の情報見当たらず）</t>
        </is>
      </c>
      <c r="I22" s="13" t="inlineStr">
        <is>
          <t>村山市環境基本計画（第２次）平成30年3月策定、計画期間は平成30年度から平成39年度までの10年間。5年後を目途に見直し</t>
        </is>
      </c>
      <c r="J22" s="16" t="inlineStr">
        <is>
          <t>https://www.city.murayama.lg.jp/kurashi/shizen/kankyohozen/kankyoukihon.files/kankyou-2.pdf</t>
        </is>
      </c>
      <c r="K22" s="13" t="inlineStr"/>
      <c r="L22" s="13" t="inlineStr">
        <is>
          <t>武蔵村山市と混同注意（一般検索は武蔵村山市が優先表示）。平成39年度=令和9年度</t>
        </is>
      </c>
    </row>
    <row r="23">
      <c r="A23" s="13" t="n">
        <v>19</v>
      </c>
      <c r="B23" s="13" t="inlineStr">
        <is>
          <t>山形県</t>
        </is>
      </c>
      <c r="C23" s="13" t="inlineStr">
        <is>
          <t>朝日町</t>
        </is>
      </c>
      <c r="D23" s="13" t="inlineStr">
        <is>
          <t>環境</t>
        </is>
      </c>
      <c r="E23" s="13" t="inlineStr">
        <is>
          <t>H30〜R9</t>
        </is>
      </c>
      <c r="F23" s="33" t="inlineStr">
        <is>
          <t>正しい</t>
        </is>
      </c>
      <c r="G23" s="13" t="inlineStr">
        <is>
          <t>H30〜R9（2018〜2027年度）</t>
        </is>
      </c>
      <c r="H23" s="13" t="inlineStr">
        <is>
          <t>確認できず（第3次計画の情報なし）</t>
        </is>
      </c>
      <c r="I23" s="13" t="inlineStr">
        <is>
          <t>第2次朝日町環境基本計画 平成30年3月策定、計画期間 2018年度（平成30年度）～2027年度（令和9年度）</t>
        </is>
      </c>
      <c r="J23" s="16" t="inlineStr">
        <is>
          <t>https://www.town.asahi.yamagata.jp/portal/soshikinogoannai/somuka/bosaigakari/3_1/3/2438.html</t>
        </is>
      </c>
      <c r="K23" s="13" t="inlineStr"/>
      <c r="L23" s="13" t="inlineStr">
        <is>
          <t>山形県西村山郡朝日町。策定後6年経過で見直し版を策定（期間は変わらずR9まで）。2件の独立検索で同一期間を確認</t>
        </is>
      </c>
    </row>
    <row r="24">
      <c r="A24" s="13" t="n">
        <v>20</v>
      </c>
      <c r="B24" s="13" t="inlineStr">
        <is>
          <t>福島県</t>
        </is>
      </c>
      <c r="C24" s="13" t="inlineStr">
        <is>
          <t>福島市</t>
        </is>
      </c>
      <c r="D24" s="13" t="inlineStr">
        <is>
          <t>交通</t>
        </is>
      </c>
      <c r="E24" s="13" t="inlineStr">
        <is>
          <t>R5〜R9</t>
        </is>
      </c>
      <c r="F24" s="32" t="inlineStr">
        <is>
          <t>誤り</t>
        </is>
      </c>
      <c r="G24" s="13" t="inlineStr">
        <is>
          <t>R5〜R12（2023〜2030年度、8年間）</t>
        </is>
      </c>
      <c r="H24" s="13" t="inlineStr">
        <is>
          <t>該当なし（終期R12のため次期計画は当面なし）</t>
        </is>
      </c>
      <c r="I24" s="13" t="inlineStr">
        <is>
          <t>県計画と連携して推進する事業があるため、計画の終了時期を県計画に準拠することとし、令和5年度（2023年度）～令和12年度（2030年度）の8年間</t>
        </is>
      </c>
      <c r="J24" s="16" t="inlineStr">
        <is>
          <t>https://www.city.fukushima.fukushima.jp/material/files/group/62/40koutuukeikaku-honnpenn1.pdf</t>
        </is>
      </c>
      <c r="K24" s="13" t="inlineStr">
        <is>
          <t>終期をR12に修正（◎→対象外）</t>
        </is>
      </c>
      <c r="L24" s="13" t="inlineStr">
        <is>
          <t>2回の独立検索で同一記述。改定資料 20250226koutuukeikakukaitei1-3.pdf も検索結果に出現（改定で期間延長の可能性）。WebFetchはegressブロック</t>
        </is>
      </c>
    </row>
    <row r="25">
      <c r="A25" s="13" t="n">
        <v>21</v>
      </c>
      <c r="B25" s="13" t="inlineStr">
        <is>
          <t>福島県</t>
        </is>
      </c>
      <c r="C25" s="13" t="inlineStr">
        <is>
          <t>いわき市</t>
        </is>
      </c>
      <c r="D25" s="13" t="inlineStr">
        <is>
          <t>交通</t>
        </is>
      </c>
      <c r="E25" s="13" t="inlineStr">
        <is>
          <t>R5〜R9</t>
        </is>
      </c>
      <c r="F25" s="33" t="inlineStr">
        <is>
          <t>正しい</t>
        </is>
      </c>
      <c r="G25" s="13" t="inlineStr">
        <is>
          <t>R5〜R9（令和5年3月〜令和10年3月、概ね5年間）</t>
        </is>
      </c>
      <c r="H25" s="13" t="inlineStr">
        <is>
          <t>確認できず（次期計画策定業務・協議会での審議情報は見当たらず）</t>
        </is>
      </c>
      <c r="I25" s="13" t="inlineStr">
        <is>
          <t>計画期間は令和５年３月から概ね５年間／令和５年度～令和9年度（R5.3策定、R7.1一部改訂）</t>
        </is>
      </c>
      <c r="J25" s="16" t="inlineStr">
        <is>
          <t>https://www.city.iwaki.lg.jp/www/contents/1679296597893/index.html</t>
        </is>
      </c>
      <c r="K25" s="13" t="inlineStr"/>
      <c r="L25" s="13" t="inlineStr">
        <is>
          <t>起点が令和5年3月（R4年度末）表記だが実質R5〜R9年度</t>
        </is>
      </c>
    </row>
    <row r="26">
      <c r="A26" s="13" t="n">
        <v>22</v>
      </c>
      <c r="B26" s="13" t="inlineStr">
        <is>
          <t>福島県</t>
        </is>
      </c>
      <c r="C26" s="13" t="inlineStr">
        <is>
          <t>鮫川村</t>
        </is>
      </c>
      <c r="D26" s="13" t="inlineStr">
        <is>
          <t>交通</t>
        </is>
      </c>
      <c r="E26" s="13" t="inlineStr">
        <is>
          <t>R5〜R9</t>
        </is>
      </c>
      <c r="F26" s="33" t="inlineStr">
        <is>
          <t>正しい</t>
        </is>
      </c>
      <c r="G26" s="13" t="inlineStr">
        <is>
          <t>R5〜R9</t>
        </is>
      </c>
      <c r="H26" s="13" t="inlineStr">
        <is>
          <t>確認できず（R7年度第1回協議会資料は公開されているが次期計画の記載は確認できず）</t>
        </is>
      </c>
      <c r="I26" s="13" t="inlineStr">
        <is>
          <t>令和5年2月21日に実施した協議会において、鮫川村地域公共交通計画（令和5年度～令和9年度）を策定しました</t>
        </is>
      </c>
      <c r="J26" s="16" t="inlineStr">
        <is>
          <t>https://www.vill.samegawa.fukushima.jp/sp/page/page002592.html</t>
        </is>
      </c>
      <c r="K26" s="13" t="inlineStr"/>
      <c r="L26" s="13" t="inlineStr">
        <is>
          <t>デマンド交通はR7.10から本格運行</t>
        </is>
      </c>
    </row>
    <row r="27">
      <c r="A27" s="13" t="n">
        <v>23</v>
      </c>
      <c r="B27" s="13" t="inlineStr">
        <is>
          <t>福島県</t>
        </is>
      </c>
      <c r="C27" s="13" t="inlineStr">
        <is>
          <t>広野町</t>
        </is>
      </c>
      <c r="D27" s="13" t="inlineStr">
        <is>
          <t>交通</t>
        </is>
      </c>
      <c r="E27" s="13" t="inlineStr">
        <is>
          <t>R5〜R9</t>
        </is>
      </c>
      <c r="F27" s="33" t="inlineStr">
        <is>
          <t>正しい</t>
        </is>
      </c>
      <c r="G27" s="13" t="inlineStr">
        <is>
          <t>R5〜R9（R5.4〜R10.3）</t>
        </is>
      </c>
      <c r="H27" s="13" t="inlineStr">
        <is>
          <t>予定のみ：協議会資料でR8年度に最終評価、R9年度に次期計画（R10.4〜）策定と記載 https://www.pref.fukushima.lg.jp/uploaded/attachment/756354.pdf（策定支援業務の公募等は確認できず）</t>
        </is>
      </c>
      <c r="I27" s="13" t="inlineStr">
        <is>
          <t>計画期間は令和5年4月から令和10年3月31日までの5年間（R5.3策定、R5.5・R6.5・R7.3・R8.3一部改定）</t>
        </is>
      </c>
      <c r="J27" s="16" t="inlineStr">
        <is>
          <t>https://www.pref.fukushima.lg.jp/uploaded/attachment/738677.pdf</t>
        </is>
      </c>
      <c r="K27" s="13" t="inlineStr"/>
      <c r="L27" s="13" t="inlineStr">
        <is>
          <t>福島県策定の福島県避難地域広域公共交通計画（避難12市町村対象）。R6年度に中間見直し。最新改定R8.3.27</t>
        </is>
      </c>
    </row>
    <row r="28">
      <c r="A28" s="13" t="n">
        <v>24</v>
      </c>
      <c r="B28" s="13" t="inlineStr">
        <is>
          <t>福島県</t>
        </is>
      </c>
      <c r="C28" s="13" t="inlineStr">
        <is>
          <t>楢葉町</t>
        </is>
      </c>
      <c r="D28" s="13" t="inlineStr">
        <is>
          <t>交通</t>
        </is>
      </c>
      <c r="E28" s="13" t="inlineStr">
        <is>
          <t>R5〜R9</t>
        </is>
      </c>
      <c r="F28" s="33" t="inlineStr">
        <is>
          <t>正しい</t>
        </is>
      </c>
      <c r="G28" s="13" t="inlineStr">
        <is>
          <t>R5〜R9（R5.4〜R10.3）</t>
        </is>
      </c>
      <c r="H28" s="13" t="inlineStr">
        <is>
          <t>予定のみ：協議会資料でR8年度に最終評価、R9年度に次期計画（R10.4〜）策定と記載 https://www.pref.fukushima.lg.jp/uploaded/attachment/756354.pdf（策定支援業務の公募等は確認できず）</t>
        </is>
      </c>
      <c r="I28" s="13" t="inlineStr">
        <is>
          <t>計画期間は令和5年4月から令和10年3月31日までの5年間（R5.3策定、R5.5・R6.5・R7.3・R8.3一部改定）</t>
        </is>
      </c>
      <c r="J28" s="16" t="inlineStr">
        <is>
          <t>https://www.pref.fukushima.lg.jp/uploaded/attachment/738677.pdf</t>
        </is>
      </c>
      <c r="K28" s="13" t="inlineStr"/>
      <c r="L28" s="13" t="inlineStr">
        <is>
          <t>福島県策定の福島県避難地域広域公共交通計画（避難12市町村対象）。R6年度に中間見直し。最新改定R8.3.27</t>
        </is>
      </c>
    </row>
    <row r="29">
      <c r="A29" s="13" t="n">
        <v>25</v>
      </c>
      <c r="B29" s="13" t="inlineStr">
        <is>
          <t>福島県</t>
        </is>
      </c>
      <c r="C29" s="13" t="inlineStr">
        <is>
          <t>富岡町</t>
        </is>
      </c>
      <c r="D29" s="13" t="inlineStr">
        <is>
          <t>交通</t>
        </is>
      </c>
      <c r="E29" s="13" t="inlineStr">
        <is>
          <t>R5〜R9</t>
        </is>
      </c>
      <c r="F29" s="33" t="inlineStr">
        <is>
          <t>正しい</t>
        </is>
      </c>
      <c r="G29" s="13" t="inlineStr">
        <is>
          <t>R5〜R9（R5.4〜R10.3）</t>
        </is>
      </c>
      <c r="H29" s="13" t="inlineStr">
        <is>
          <t>予定のみ：協議会資料でR8年度に最終評価、R9年度に次期計画（R10.4〜）策定と記載 https://www.pref.fukushima.lg.jp/uploaded/attachment/756354.pdf（策定支援業務の公募等は確認できず）</t>
        </is>
      </c>
      <c r="I29" s="13" t="inlineStr">
        <is>
          <t>計画期間は令和5年4月から令和10年3月31日までの5年間（R5.3策定、R5.5・R6.5・R7.3・R8.3一部改定）</t>
        </is>
      </c>
      <c r="J29" s="16" t="inlineStr">
        <is>
          <t>https://www.pref.fukushima.lg.jp/uploaded/attachment/738677.pdf</t>
        </is>
      </c>
      <c r="K29" s="13" t="inlineStr"/>
      <c r="L29" s="13" t="inlineStr">
        <is>
          <t>福島県策定の福島県避難地域広域公共交通計画（避難12市町村対象）。R6年度に中間見直し。最新改定R8.3.27</t>
        </is>
      </c>
    </row>
    <row r="30">
      <c r="A30" s="13" t="n">
        <v>26</v>
      </c>
      <c r="B30" s="13" t="inlineStr">
        <is>
          <t>福島県</t>
        </is>
      </c>
      <c r="C30" s="13" t="inlineStr">
        <is>
          <t>川内村</t>
        </is>
      </c>
      <c r="D30" s="13" t="inlineStr">
        <is>
          <t>交通</t>
        </is>
      </c>
      <c r="E30" s="13" t="inlineStr">
        <is>
          <t>R5〜R9</t>
        </is>
      </c>
      <c r="F30" s="33" t="inlineStr">
        <is>
          <t>正しい</t>
        </is>
      </c>
      <c r="G30" s="13" t="inlineStr">
        <is>
          <t>R5〜R9（R5.4〜R10.3）</t>
        </is>
      </c>
      <c r="H30" s="13" t="inlineStr">
        <is>
          <t>予定のみ：協議会資料でR8年度に最終評価、R9年度に次期計画（R10.4〜）策定と記載 https://www.pref.fukushima.lg.jp/uploaded/attachment/756354.pdf（策定支援業務の公募等は確認できず）</t>
        </is>
      </c>
      <c r="I30" s="13" t="inlineStr">
        <is>
          <t>計画期間は令和5年4月から令和10年3月31日までの5年間（R5.3策定、R5.5・R6.5・R7.3・R8.3一部改定）</t>
        </is>
      </c>
      <c r="J30" s="16" t="inlineStr">
        <is>
          <t>https://www.pref.fukushima.lg.jp/uploaded/attachment/738677.pdf</t>
        </is>
      </c>
      <c r="K30" s="13" t="inlineStr"/>
      <c r="L30" s="13" t="inlineStr">
        <is>
          <t>福島県策定の福島県避難地域広域公共交通計画（避難12市町村対象）。R6年度に中間見直し。最新改定R8.3.27</t>
        </is>
      </c>
    </row>
    <row r="31">
      <c r="A31" s="13" t="n">
        <v>27</v>
      </c>
      <c r="B31" s="13" t="inlineStr">
        <is>
          <t>福島県</t>
        </is>
      </c>
      <c r="C31" s="13" t="inlineStr">
        <is>
          <t>大熊町</t>
        </is>
      </c>
      <c r="D31" s="13" t="inlineStr">
        <is>
          <t>交通</t>
        </is>
      </c>
      <c r="E31" s="13" t="inlineStr">
        <is>
          <t>R5〜R9</t>
        </is>
      </c>
      <c r="F31" s="33" t="inlineStr">
        <is>
          <t>正しい</t>
        </is>
      </c>
      <c r="G31" s="13" t="inlineStr">
        <is>
          <t>R5〜R9（R5.4〜R10.3）</t>
        </is>
      </c>
      <c r="H31" s="13" t="inlineStr">
        <is>
          <t>予定のみ：協議会資料でR8年度に最終評価、R9年度に次期計画（R10.4〜）策定と記載 https://www.pref.fukushima.lg.jp/uploaded/attachment/756354.pdf（策定支援業務の公募等は確認できず）</t>
        </is>
      </c>
      <c r="I31" s="13" t="inlineStr">
        <is>
          <t>計画期間は令和5年4月から令和10年3月31日までの5年間（R5.3策定、R5.5・R6.5・R7.3・R8.3一部改定）</t>
        </is>
      </c>
      <c r="J31" s="16" t="inlineStr">
        <is>
          <t>https://www.pref.fukushima.lg.jp/uploaded/attachment/738677.pdf</t>
        </is>
      </c>
      <c r="K31" s="13" t="inlineStr"/>
      <c r="L31" s="13" t="inlineStr">
        <is>
          <t>福島県策定の福島県避難地域広域公共交通計画（避難12市町村対象）。R6年度に中間見直し。最新改定R8.3.27</t>
        </is>
      </c>
    </row>
    <row r="32">
      <c r="A32" s="13" t="n">
        <v>28</v>
      </c>
      <c r="B32" s="13" t="inlineStr">
        <is>
          <t>福島県</t>
        </is>
      </c>
      <c r="C32" s="13" t="inlineStr">
        <is>
          <t>双葉町</t>
        </is>
      </c>
      <c r="D32" s="13" t="inlineStr">
        <is>
          <t>交通</t>
        </is>
      </c>
      <c r="E32" s="13" t="inlineStr">
        <is>
          <t>R5〜R9</t>
        </is>
      </c>
      <c r="F32" s="33" t="inlineStr">
        <is>
          <t>正しい</t>
        </is>
      </c>
      <c r="G32" s="13" t="inlineStr">
        <is>
          <t>R5〜R9（R5.4〜R10.3）</t>
        </is>
      </c>
      <c r="H32" s="13" t="inlineStr">
        <is>
          <t>予定のみ：協議会資料でR8年度に最終評価、R9年度に次期計画（R10.4〜）策定と記載 https://www.pref.fukushima.lg.jp/uploaded/attachment/756354.pdf（策定支援業務の公募等は確認できず）</t>
        </is>
      </c>
      <c r="I32" s="13" t="inlineStr">
        <is>
          <t>計画期間は令和5年4月から令和10年3月31日までの5年間（R5.3策定、R5.5・R6.5・R7.3・R8.3一部改定）</t>
        </is>
      </c>
      <c r="J32" s="16" t="inlineStr">
        <is>
          <t>https://www.pref.fukushima.lg.jp/uploaded/attachment/738677.pdf</t>
        </is>
      </c>
      <c r="K32" s="13" t="inlineStr"/>
      <c r="L32" s="13" t="inlineStr">
        <is>
          <t>福島県策定の福島県避難地域広域公共交通計画（避難12市町村対象）。R6年度に中間見直し。最新改定R8.3.27</t>
        </is>
      </c>
    </row>
    <row r="33">
      <c r="A33" s="13" t="n">
        <v>29</v>
      </c>
      <c r="B33" s="13" t="inlineStr">
        <is>
          <t>福島県</t>
        </is>
      </c>
      <c r="C33" s="13" t="inlineStr">
        <is>
          <t>浪江町</t>
        </is>
      </c>
      <c r="D33" s="13" t="inlineStr">
        <is>
          <t>交通</t>
        </is>
      </c>
      <c r="E33" s="13" t="inlineStr">
        <is>
          <t>R5〜R9</t>
        </is>
      </c>
      <c r="F33" s="33" t="inlineStr">
        <is>
          <t>正しい</t>
        </is>
      </c>
      <c r="G33" s="13" t="inlineStr">
        <is>
          <t>R5〜R9（R5.4〜R10.3）</t>
        </is>
      </c>
      <c r="H33" s="13" t="inlineStr">
        <is>
          <t>予定のみ：協議会資料でR8年度に最終評価、R9年度に次期計画（R10.4〜）策定と記載 https://www.pref.fukushima.lg.jp/uploaded/attachment/756354.pdf（策定支援業務の公募等は確認できず）</t>
        </is>
      </c>
      <c r="I33" s="13" t="inlineStr">
        <is>
          <t>計画期間は令和5年4月から令和10年3月31日までの5年間（R5.3策定、R5.5・R6.5・R7.3・R8.3一部改定）</t>
        </is>
      </c>
      <c r="J33" s="16" t="inlineStr">
        <is>
          <t>https://www.pref.fukushima.lg.jp/uploaded/attachment/738677.pdf</t>
        </is>
      </c>
      <c r="K33" s="13" t="inlineStr"/>
      <c r="L33" s="13" t="inlineStr">
        <is>
          <t>福島県策定の福島県避難地域広域公共交通計画（避難12市町村対象）。R6年度に中間見直し。最新改定R8.3.27</t>
        </is>
      </c>
    </row>
    <row r="34">
      <c r="A34" s="13" t="n">
        <v>30</v>
      </c>
      <c r="B34" s="13" t="inlineStr">
        <is>
          <t>福島県</t>
        </is>
      </c>
      <c r="C34" s="13" t="inlineStr">
        <is>
          <t>葛尾村</t>
        </is>
      </c>
      <c r="D34" s="13" t="inlineStr">
        <is>
          <t>交通</t>
        </is>
      </c>
      <c r="E34" s="13" t="inlineStr">
        <is>
          <t>R5〜R9</t>
        </is>
      </c>
      <c r="F34" s="33" t="inlineStr">
        <is>
          <t>正しい</t>
        </is>
      </c>
      <c r="G34" s="13" t="inlineStr">
        <is>
          <t>R5〜R9（R5.4〜R10.3）</t>
        </is>
      </c>
      <c r="H34" s="13" t="inlineStr">
        <is>
          <t>予定のみ：協議会資料でR8年度に最終評価、R9年度に次期計画（R10.4〜）策定と記載 https://www.pref.fukushima.lg.jp/uploaded/attachment/756354.pdf（策定支援業務の公募等は確認できず）</t>
        </is>
      </c>
      <c r="I34" s="13" t="inlineStr">
        <is>
          <t>計画期間は令和5年4月から令和10年3月31日までの5年間（R5.3策定、R5.5・R6.5・R7.3・R8.3一部改定）</t>
        </is>
      </c>
      <c r="J34" s="16" t="inlineStr">
        <is>
          <t>https://www.pref.fukushima.lg.jp/uploaded/attachment/738677.pdf</t>
        </is>
      </c>
      <c r="K34" s="13" t="inlineStr"/>
      <c r="L34" s="13" t="inlineStr">
        <is>
          <t>福島県策定の福島県避難地域広域公共交通計画（避難12市町村対象）。R6年度に中間見直し。最新改定R8.3.27</t>
        </is>
      </c>
    </row>
    <row r="35">
      <c r="A35" s="13" t="n">
        <v>31</v>
      </c>
      <c r="B35" s="13" t="inlineStr">
        <is>
          <t>福島県</t>
        </is>
      </c>
      <c r="C35" s="13" t="inlineStr">
        <is>
          <t>飯舘村</t>
        </is>
      </c>
      <c r="D35" s="13" t="inlineStr">
        <is>
          <t>交通</t>
        </is>
      </c>
      <c r="E35" s="13" t="inlineStr">
        <is>
          <t>R5〜R9</t>
        </is>
      </c>
      <c r="F35" s="33" t="inlineStr">
        <is>
          <t>正しい</t>
        </is>
      </c>
      <c r="G35" s="13" t="inlineStr">
        <is>
          <t>R5〜R9（R5.4〜R10.3）</t>
        </is>
      </c>
      <c r="H35" s="13" t="inlineStr">
        <is>
          <t>予定のみ：協議会資料でR8年度に最終評価、R9年度に次期計画（R10.4〜）策定と記載 https://www.pref.fukushima.lg.jp/uploaded/attachment/756354.pdf（策定支援業務の公募等は確認できず）</t>
        </is>
      </c>
      <c r="I35" s="13" t="inlineStr">
        <is>
          <t>計画期間は令和5年4月から令和10年3月31日までの5年間（R5.3策定、R5.5・R6.5・R7.3・R8.3一部改定）</t>
        </is>
      </c>
      <c r="J35" s="16" t="inlineStr">
        <is>
          <t>https://www.pref.fukushima.lg.jp/uploaded/attachment/738677.pdf</t>
        </is>
      </c>
      <c r="K35" s="13" t="inlineStr"/>
      <c r="L35" s="13" t="inlineStr">
        <is>
          <t>福島県策定の福島県避難地域広域公共交通計画（避難12市町村対象）。R6年度に中間見直し。最新改定R8.3.27</t>
        </is>
      </c>
    </row>
    <row r="36">
      <c r="A36" s="13" t="n">
        <v>32</v>
      </c>
      <c r="B36" s="13" t="inlineStr">
        <is>
          <t>茨城県</t>
        </is>
      </c>
      <c r="C36" s="13" t="inlineStr">
        <is>
          <t>常陸大宮市</t>
        </is>
      </c>
      <c r="D36" s="13" t="inlineStr">
        <is>
          <t>交通</t>
        </is>
      </c>
      <c r="E36" s="13" t="inlineStr">
        <is>
          <t>R5〜R9</t>
        </is>
      </c>
      <c r="F36" s="33" t="inlineStr">
        <is>
          <t>正しい</t>
        </is>
      </c>
      <c r="G36" s="13" t="inlineStr">
        <is>
          <t>令和5年度〜令和9年度（5年間、令和5年2月策定）</t>
        </is>
      </c>
      <c r="H36" s="13" t="inlineStr">
        <is>
          <t>確認できず</t>
        </is>
      </c>
      <c r="I36" s="13" t="inlineStr">
        <is>
          <t>地域公共交通政策のマスタープランとなる「常陸大宮市地域公共交通計画」（令和5年度から令和9年度の5年間）を令和5年2月に策定しました</t>
        </is>
      </c>
      <c r="J36" s="16" t="inlineStr">
        <is>
          <t>https://www.city.hitachiomiya.lg.jp/kurashi_gyousei/gyousei/plan/r0/page003126.html</t>
        </is>
      </c>
      <c r="K36" s="13" t="inlineStr"/>
      <c r="L36" s="13" t="inlineStr">
        <is>
          <t>計画ページ（page003126.html）の本文。WebFetchは市サイトがegressブロック。次期計画の協議会審議・プロポーザル等は検索で見当たらず。</t>
        </is>
      </c>
    </row>
    <row r="37">
      <c r="A37" s="13" t="n">
        <v>33</v>
      </c>
      <c r="B37" s="13" t="inlineStr">
        <is>
          <t>茨城県</t>
        </is>
      </c>
      <c r="C37" s="13" t="inlineStr">
        <is>
          <t>常陸大宮市</t>
        </is>
      </c>
      <c r="D37" s="13" t="inlineStr">
        <is>
          <t>環境</t>
        </is>
      </c>
      <c r="E37" s="13" t="inlineStr">
        <is>
          <t>R5〜R9</t>
        </is>
      </c>
      <c r="F37" s="33" t="inlineStr">
        <is>
          <t>正しい</t>
        </is>
      </c>
      <c r="G37" s="13" t="inlineStr">
        <is>
          <t>第2次計画全体 平成30年度〜令和9年度（10年間）、後期計画 令和5年度〜令和9年度</t>
        </is>
      </c>
      <c r="H37" s="13" t="inlineStr">
        <is>
          <t>確認できず</t>
        </is>
      </c>
      <c r="I37" s="13" t="inlineStr">
        <is>
          <t>平成３０年度から令和９年度までの１０年間を計画期間とした「常陸大宮市環境基本計画」に基づき…（策定から5年が経過…現行計画の中間見直し）</t>
        </is>
      </c>
      <c r="J37" s="16" t="inlineStr">
        <is>
          <t>https://www.city.hitachiomiya.lg.jp/data/doc/1673312876_doc_1_0.pdf</t>
        </is>
      </c>
      <c r="K37" s="13" t="inlineStr"/>
      <c r="L37" s="13" t="inlineStr">
        <is>
          <t>終期R9は本文（全角数字の引用）で確認。後期の始期R5は検索要約のみだが中間見直し（策定5年経過）の記述と整合。引用元は既存JSONと同じPDFの可能性あり（検索結果に出現）。1775707564_doc_27_0.pdf（2026年4月頃掲載）が検索に出たが内容不明。第3次計画着手の情報は見当たらず。</t>
        </is>
      </c>
    </row>
    <row r="38">
      <c r="A38" s="13" t="n">
        <v>34</v>
      </c>
      <c r="B38" s="13" t="inlineStr">
        <is>
          <t>茨城県</t>
        </is>
      </c>
      <c r="C38" s="13" t="inlineStr">
        <is>
          <t>阿見町</t>
        </is>
      </c>
      <c r="D38" s="13" t="inlineStr">
        <is>
          <t>交通</t>
        </is>
      </c>
      <c r="E38" s="13" t="inlineStr">
        <is>
          <t>R5〜R9</t>
        </is>
      </c>
      <c r="F38" s="34" t="inlineStr">
        <is>
          <t>確認できず</t>
        </is>
      </c>
      <c r="G38" s="13" t="n"/>
      <c r="H38" s="13" t="inlineStr">
        <is>
          <t>未確認（手がかりあり）：令和8年6月1日の令和8年度第1回阿見町地域公共交通活性化協議会で公共交通に関するアンケート調査結果を報告、R9確保維持事業計画を審議（https://www.town.ami.lg.jp/cmsfiles/contents/0000009/9640/R8_dai1kaikyougikai_siryo.pdf , R8_dai1kai_kaigiroku.pdf）。次期計画策定用か不明</t>
        </is>
      </c>
      <c r="I38" s="13" t="inlineStr">
        <is>
          <t>（検索要約のみ）概要版に計画区域は町全域、期間は令和5年度から令和9年度の5年間とある旨</t>
        </is>
      </c>
      <c r="J38" s="16" t="inlineStr">
        <is>
          <t>https://www.town.ami.lg.jp/cmsfiles/contents/0000009/9640/gaiyo.pdf</t>
        </is>
      </c>
      <c r="K38" s="13" t="inlineStr">
        <is>
          <t>「推定」に格下げ</t>
        </is>
      </c>
      <c r="L38" s="13" t="inlineStr">
        <is>
          <t>令和5年2月策定は確認。期間R5〜R9は検索要約（英文言い換え）でのみ示され本文未確認のため確認できず扱い。町サイトはWebFetchブロック。R8アンケートは次期計画策定の前段の可能性があり要確認。</t>
        </is>
      </c>
    </row>
    <row r="39">
      <c r="A39" s="13" t="n">
        <v>35</v>
      </c>
      <c r="B39" s="13" t="inlineStr">
        <is>
          <t>茨城県</t>
        </is>
      </c>
      <c r="C39" s="13" t="inlineStr">
        <is>
          <t>五霞町</t>
        </is>
      </c>
      <c r="D39" s="13" t="inlineStr">
        <is>
          <t>交通</t>
        </is>
      </c>
      <c r="E39" s="13" t="inlineStr">
        <is>
          <t>R5〜R9 (推定)</t>
        </is>
      </c>
      <c r="F39" s="34" t="inlineStr">
        <is>
          <t>確認できず</t>
        </is>
      </c>
      <c r="G39" s="13" t="n"/>
      <c r="H39" s="13" t="inlineStr">
        <is>
          <t>確認できず</t>
        </is>
      </c>
      <c r="I39" s="13" t="inlineStr">
        <is>
          <t>（検索要約）令和5年3月策定、令和6年1月開始のデマンド交通に関連して変更（令和6年5月変更）</t>
        </is>
      </c>
      <c r="J39" s="16" t="inlineStr">
        <is>
          <t>https://www.town.goka.lg.jp/kurashi-machi-shigoto/kurashi/kurashi-tetsuzuki/lifeline/koukyoukoutsuu/page005231.html</t>
        </is>
      </c>
      <c r="K39" s="13" t="inlineStr">
        <is>
          <t>「推定」に格下げ</t>
        </is>
      </c>
      <c r="L39" s="13" t="inlineStr">
        <is>
          <t>計画期間の記述は検索5回で見つからず。令和5年3月策定・令和6年5月変更は確認。変更版PDF（1737593680_doc_20_0.pdf, 2025年1月頃掲載）が存在し、変更で期間が動いた可能性は否定できない。町サイトはWebFetchブロック。</t>
        </is>
      </c>
    </row>
    <row r="40">
      <c r="A40" s="13" t="n">
        <v>36</v>
      </c>
      <c r="B40" s="13" t="inlineStr">
        <is>
          <t>栃木県</t>
        </is>
      </c>
      <c r="C40" s="13" t="inlineStr">
        <is>
          <t>栃木市</t>
        </is>
      </c>
      <c r="D40" s="13" t="inlineStr">
        <is>
          <t>交通</t>
        </is>
      </c>
      <c r="E40" s="13" t="inlineStr">
        <is>
          <t>R6.6〜R9</t>
        </is>
      </c>
      <c r="F40" s="33" t="inlineStr">
        <is>
          <t>正しい</t>
        </is>
      </c>
      <c r="G40" s="13" t="inlineStr">
        <is>
          <t>令和6年6月24日（改訂）〜令和9年度末（2028年3月）</t>
        </is>
      </c>
      <c r="H40" s="13" t="inlineStr">
        <is>
          <t>着手済：令和7年度に第2次栃木市地域公共交通計画（R10〜R14予定）の策定を進行。令和7年5月に策定業務を入札で特定非営利活動法人まちづくり支援センターに委託、令和7年度第4回栃木市地域公共交通会議で進捗報告（https://www.city.tochigi.lg.jp/uploaded/attachment/63013.pdf ほか 56067.pdf, 67082.pdf が検索に出現）</t>
        </is>
      </c>
      <c r="I40" s="13" t="inlineStr">
        <is>
          <t>第１次栃木市地域公共交通計画は改訂時令和６年６月２４日～令和９年度まで／第2次栃木市地域公共交通計画の計画期間は令和10年度～令和14年度（5年間）</t>
        </is>
      </c>
      <c r="J40" s="16" t="inlineStr">
        <is>
          <t>https://www.city.tochigi.lg.jp/uploaded/attachment/63013.pdf</t>
        </is>
      </c>
      <c r="K40" s="13" t="inlineStr">
        <is>
          <t>改定状況を「着手済」に更新（◎→△）</t>
        </is>
      </c>
      <c r="L40" s="13" t="inlineStr">
        <is>
          <t>引用は検索結果本文（全角数字）由来だが、どのPDF由来かは特定できず（53179/53180/56361/63013等が出現）。計画ページ https://www.city.tochigi.lg.jp/soshiki/20/6994.html で令和6年6月改訂を確認。第2次がR10開始予定のため現行の終期R9と整合。</t>
        </is>
      </c>
    </row>
    <row r="41">
      <c r="A41" s="13" t="n">
        <v>37</v>
      </c>
      <c r="B41" s="13" t="inlineStr">
        <is>
          <t>栃木県</t>
        </is>
      </c>
      <c r="C41" s="13" t="inlineStr">
        <is>
          <t>鹿沼市</t>
        </is>
      </c>
      <c r="D41" s="13" t="inlineStr">
        <is>
          <t>交通</t>
        </is>
      </c>
      <c r="E41" s="13" t="inlineStr">
        <is>
          <t>R4〜R9</t>
        </is>
      </c>
      <c r="F41" s="33" t="inlineStr">
        <is>
          <t>正しい</t>
        </is>
      </c>
      <c r="G41" s="13" t="inlineStr">
        <is>
          <t>R4年度〜R9年度（6年間。R6.10・R8.6に一部改定）</t>
        </is>
      </c>
      <c r="H41" s="13" t="inlineStr">
        <is>
          <t>確認できず（次期計画策定支援業務の公告・地域公共交通会議での次期計画審議は検索で見当たらず）</t>
        </is>
      </c>
      <c r="I41" s="13" t="inlineStr">
        <is>
          <t>計画期間 2022（令和4）年度～2027（令和9）年度（6年間）／2024（令和6）年10月・2026（令和8）年6月 一部改定（3回の独立検索の結果本文で同旨を確認。PDF本体はegress遮断で直接未取得）</t>
        </is>
      </c>
      <c r="J41" s="16" t="inlineStr">
        <is>
          <t>https://www.city.kanuma.tochigi.jp/manage/contents/upload/6a3b627349ac7.pdf</t>
        </is>
      </c>
      <c r="K41" s="13" t="inlineStr"/>
      <c r="L41" s="13" t="inlineStr">
        <is>
          <t>既存URL(623824c0af645.pdf)とは別に、R8.6一部改定版とみられる6a3b627349ac7.pdfで同期間を確認。R8年6月に一部改定したばかりで計画は存続。終期R9年度なので次期計画はR8〜R9年度に策定着手見込みだが、着手の公表は未確認。</t>
        </is>
      </c>
    </row>
    <row r="42">
      <c r="A42" s="13" t="n">
        <v>38</v>
      </c>
      <c r="B42" s="13" t="inlineStr">
        <is>
          <t>栃木県</t>
        </is>
      </c>
      <c r="C42" s="13" t="inlineStr">
        <is>
          <t>日光市</t>
        </is>
      </c>
      <c r="D42" s="13" t="inlineStr">
        <is>
          <t>交通</t>
        </is>
      </c>
      <c r="E42" s="13" t="inlineStr">
        <is>
          <t>R5.4〜R10.3</t>
        </is>
      </c>
      <c r="F42" s="34" t="inlineStr">
        <is>
          <t>確認できず</t>
        </is>
      </c>
      <c r="G42" s="13" t="inlineStr">
        <is>
          <t>R5.4〜R10.3（5ヵ年）※検索要約1回のみ</t>
        </is>
      </c>
      <c r="H42" s="13" t="inlineStr">
        <is>
          <t>確認できず（策定支援業務プロポ・協議会での次期計画審議は検索で見当たらず）</t>
        </is>
      </c>
      <c r="I42" s="13" t="inlineStr">
        <is>
          <t>「計画期間は令和5（2023）年4月から令和10（2028）年3月の5ヵ年」（検索要約1回のみ。他の4回の検索では期間本文を確認できず）</t>
        </is>
      </c>
      <c r="J42" s="16" t="inlineStr">
        <is>
          <t>https://www.city.nikko.lg.jp/material/files/group/33/tiikikoukyoukoutuukeikaku.pdf</t>
        </is>
      </c>
      <c r="K42" s="13" t="inlineStr">
        <is>
          <t>「推定」に格下げ</t>
        </is>
      </c>
      <c r="L42" s="13" t="inlineStr">
        <is>
          <t>計画はR5年3月策定（パブコメR5.1.16〜R5.2.15、tiikikoukyoukoutuu_kekka.pdf）。主張と整合する期間記述が1回出たが、規則上1回の要約のみのため確認できずとした。実質的には主張どおりである可能性が高い。市サイトはWebFetch不可（egress遮断）。</t>
        </is>
      </c>
    </row>
    <row r="43">
      <c r="A43" s="13" t="n">
        <v>39</v>
      </c>
      <c r="B43" s="13" t="inlineStr">
        <is>
          <t>栃木県</t>
        </is>
      </c>
      <c r="C43" s="13" t="inlineStr">
        <is>
          <t>さくら市</t>
        </is>
      </c>
      <c r="D43" s="13" t="inlineStr">
        <is>
          <t>環境</t>
        </is>
      </c>
      <c r="E43" s="13" t="inlineStr">
        <is>
          <t>H30〜R9</t>
        </is>
      </c>
      <c r="F43" s="33" t="inlineStr">
        <is>
          <t>正しい</t>
        </is>
      </c>
      <c r="G43" s="13" t="inlineStr">
        <is>
          <t>H30年度〜R9年度（10年間）</t>
        </is>
      </c>
      <c r="H43" s="13" t="inlineStr">
        <is>
          <t>確認できず（第3次さくら市環境基本計画・策定支援業務プロポの情報は検索で見当たらず）</t>
        </is>
      </c>
      <c r="I43" s="13" t="inlineStr">
        <is>
          <t>「計画期間は、2018年度から2027年度までの10年間」「2027年度を目標の達成年度とし、必要に応じて計画の中間年を目安に…改訂」（さくら市ドメイン限定の2回の検索で同旨）</t>
        </is>
      </c>
      <c r="J43" s="16" t="inlineStr">
        <is>
          <t>https://www.city.tochigi-sakura.lg.jp/life/000014/000121/000403/p001957.html</t>
        </is>
      </c>
      <c r="K43" s="13" t="inlineStr"/>
      <c r="L43" s="13" t="inlineStr">
        <is>
          <t>最初の一般検索の要約は佐久市（長野）の資料と混同していたため、さくら市ドメインに限定して再確認。R8年1月に緑の基本計画（案）が出ているが環境基本計画の次期策定情報はなし。</t>
        </is>
      </c>
    </row>
    <row r="44">
      <c r="A44" s="13" t="n">
        <v>40</v>
      </c>
      <c r="B44" s="13" t="inlineStr">
        <is>
          <t>栃木県</t>
        </is>
      </c>
      <c r="C44" s="13" t="inlineStr">
        <is>
          <t>鹿沼市</t>
        </is>
      </c>
      <c r="D44" s="13" t="inlineStr">
        <is>
          <t>環境：第5次鹿沼市環境基本計画（R4〜R8）— 第6次策定状況／延長の有無</t>
        </is>
      </c>
      <c r="E44" s="13" t="inlineStr">
        <is>
          <t>R4〜R8</t>
        </is>
      </c>
      <c r="F44" s="33" t="inlineStr">
        <is>
          <t>正しい</t>
        </is>
      </c>
      <c r="G44" s="13" t="inlineStr">
        <is>
          <t>R4年度〜R8年度</t>
        </is>
      </c>
      <c r="H44" s="13" t="inlineStr">
        <is>
          <t>確認できず（第6次計画の策定支援業務プロポ/入札、環境審議会への諮問、市民アンケート、パブコメはいずれも検索で見当たらず。延長の記述も見当たらず）</t>
        </is>
      </c>
      <c r="I44" s="13" t="inlineStr">
        <is>
          <t>「現在は、令和４年度から令和８年度までを計画期間とした第５次環境基本計画に基づき施策を実施しています。」（鹿沼市ドメインの検索結果本文。出典PDFは6976cd070c260.pdf／677b77b2e1b3e.pdf等の同時ヒットのいずれかで特定できず。別検索でも「FY2022〜FY2026」と同旨）</t>
        </is>
      </c>
      <c r="J44" s="16" t="inlineStr">
        <is>
          <t>https://www.city.kanuma.tochigi.jp/manage/contents/upload/6976cd070c260.pdf</t>
        </is>
      </c>
      <c r="K44" s="13" t="inlineStr"/>
      <c r="L44" s="13" t="inlineStr">
        <is>
          <t>対象: 第5次鹿沼市環境基本計画（R4〜R8）。R8年度（今年度）で終期を迎えるが、第6次の策定作業・第5次の延長のいずれも公開情報で確認できなかった（「第6次鹿沼市環境基本計画」検索はヒットなし）。第8次総合計画（R4〜R8）と同期間で、次期総合計画と合わせR9年度開始の第6次を今年度策定中の可能性はあるが未確認。営業上は要電話確認。鹿沼市サイトはWebFetch不可（egress遮断）。</t>
        </is>
      </c>
    </row>
    <row r="45">
      <c r="A45" s="13" t="n">
        <v>41</v>
      </c>
      <c r="B45" s="13" t="inlineStr">
        <is>
          <t>栃木県</t>
        </is>
      </c>
      <c r="C45" s="13" t="inlineStr">
        <is>
          <t>大田原市</t>
        </is>
      </c>
      <c r="D45" s="13" t="inlineStr">
        <is>
          <t>交通</t>
        </is>
      </c>
      <c r="E45" s="13" t="inlineStr">
        <is>
          <t>R4〜R9</t>
        </is>
      </c>
      <c r="F45" s="33" t="inlineStr">
        <is>
          <t>正しい</t>
        </is>
      </c>
      <c r="G45" s="13" t="inlineStr">
        <is>
          <t>R4〜R9（令和4(2022)年度〜令和9(2027)年度の6か年）</t>
        </is>
      </c>
      <c r="H45" s="13" t="inlineStr">
        <is>
          <t>着手済: 次期計画策定調査業務委託の公募型プロポーザル（公告ページ https://www.city.ohtawara.tochigi.jp/docs/2026073100056 、ID上2026-07-31）→審査結果公表 https://www.city.ohtawara.tochigi.jp/docs/2026091600026 （契約候補者: バイタルリード・サーベイリサーチセンター共同企業体）。次期計画はR10〜R14の5年間</t>
        </is>
      </c>
      <c r="I45" s="13" t="inlineStr">
        <is>
          <t>令和4(2022)年度から令和9(2027)年度までの6ヶ年計画となります／令和９年度末に現行の大田原市地域公共交通計画が終了するため、計画期間を令和10年度から５年間とする大田原市地域公共交通計画を策定します</t>
        </is>
      </c>
      <c r="J45" s="16" t="inlineStr">
        <is>
          <t>https://www.city.ohtawara.tochigi.jp/docs/2022032900019/</t>
        </is>
      </c>
      <c r="K45" s="13" t="inlineStr"/>
      <c r="L45" s="13" t="inlineStr">
        <is>
          <t>計画書PDF https://www.city.ohtawara.tochigi.jp/docs/2022032900019/file_contents/ohtawarakoutukeikaku20241225.pdf （令和4年3月策定、R6.12改訂版と思われる）。市サイトはWebFetchブロックのため検索結果本文で確認。</t>
        </is>
      </c>
    </row>
    <row r="46">
      <c r="A46" s="13" t="n">
        <v>42</v>
      </c>
      <c r="B46" s="13" t="inlineStr">
        <is>
          <t>栃木県</t>
        </is>
      </c>
      <c r="C46" s="13" t="inlineStr">
        <is>
          <t>那須塩原市</t>
        </is>
      </c>
      <c r="D46" s="13" t="inlineStr">
        <is>
          <t>交通</t>
        </is>
      </c>
      <c r="E46" s="13" t="inlineStr">
        <is>
          <t>R5〜R9</t>
        </is>
      </c>
      <c r="F46" s="33" t="inlineStr">
        <is>
          <t>正しい</t>
        </is>
      </c>
      <c r="G46" s="13" t="inlineStr">
        <is>
          <t>R5〜R9（令和5年4月〜令和10年3月の5年間）</t>
        </is>
      </c>
      <c r="H46" s="13" t="inlineStr">
        <is>
          <t>確認できず（次期=第3次の策定支援プロポ等は検索で見当たらず。R5・R7に「那須地域定住自立圏及び那須塩原市地域公共交通計画推進(等)支援業務」の公募あり https://labid.jp/projects/ad86a7ca-1570-433d-b7c8-765cdd58ede5 ＝推進支援で策定業務ではない）</t>
        </is>
      </c>
      <c r="I46" s="13" t="inlineStr">
        <is>
          <t>那須塩原市地域公共交通計画（第2次）の計画期間は令和5年度～令和9年度の5年間／那須地域定住自立圏地域公共交通計画（第2次）の計画期間は令和5年4月から令和10年3月までの5年間</t>
        </is>
      </c>
      <c r="J46" s="16" t="inlineStr">
        <is>
          <t>https://www.city.nasushiobara.tochigi.jp/soshikikarasagasu/kb/shinoseisakutokeikaku/1/5506.html</t>
        </is>
      </c>
      <c r="K46" s="13" t="inlineStr"/>
      <c r="L46" s="13" t="inlineStr">
        <is>
          <t>第2次那須塩原市地域公共交通計画は令和5年3月策定（PDF https://www.city.nasushiobara.tochigi.jp/material/files/group/15/nasushiobaracity_2nd_publictransportation.pdf ）。第2次定住自立圏計画は令和5年1月策定、4市町共同。市サイトはWebFetchブロック。</t>
        </is>
      </c>
    </row>
    <row r="47">
      <c r="A47" s="13" t="n">
        <v>43</v>
      </c>
      <c r="B47" s="13" t="inlineStr">
        <is>
          <t>栃木県</t>
        </is>
      </c>
      <c r="C47" s="13" t="inlineStr">
        <is>
          <t>那須町</t>
        </is>
      </c>
      <c r="D47" s="13" t="inlineStr">
        <is>
          <t>交通</t>
        </is>
      </c>
      <c r="E47" s="13" t="inlineStr">
        <is>
          <t>R4〜R9</t>
        </is>
      </c>
      <c r="F47" s="33" t="inlineStr">
        <is>
          <t>正しい</t>
        </is>
      </c>
      <c r="G47" s="13" t="inlineStr">
        <is>
          <t>R4〜R9（6か年）</t>
        </is>
      </c>
      <c r="H47" s="13" t="inlineStr">
        <is>
          <t>確認できず（町の次期交通計画策定プロポは検索で見当たらず。関連: 栃木県「令和８（2026）年度広域公共交通連携検討業務委託」プロポ https://www.pref.tochigi.lg.jp/h03/r8gyoumuitaku_lrt.html は県事業）</t>
        </is>
      </c>
      <c r="I47" s="13" t="inlineStr">
        <is>
          <t>「那須町地域公共交通計画」を策定しました。計画期間は令和4年度から令和9年度までの6カ年間です。</t>
        </is>
      </c>
      <c r="J47" s="16" t="inlineStr">
        <is>
          <t>https://www.town.nasu.lg.jp/0242/info-0000002729-1.html</t>
        </is>
      </c>
      <c r="K47" s="13" t="inlineStr"/>
      <c r="L47" s="13" t="inlineStr">
        <is>
          <t>町計画は令和4年3月策定（PDF https://www.town.nasu.lg.jp/manage/contents/upload/6243b2b07f368.pdf ）。併せて第2次那須地域定住自立圏地域公共交通計画（R5.4〜R10.3）にも参加。町サイトはWebFetchブロック。</t>
        </is>
      </c>
    </row>
    <row r="48">
      <c r="A48" s="13" t="n">
        <v>44</v>
      </c>
      <c r="B48" s="13" t="inlineStr">
        <is>
          <t>栃木県</t>
        </is>
      </c>
      <c r="C48" s="13" t="inlineStr">
        <is>
          <t>那珂川町</t>
        </is>
      </c>
      <c r="D48" s="13" t="inlineStr">
        <is>
          <t>交通</t>
        </is>
      </c>
      <c r="E48" s="13" t="inlineStr">
        <is>
          <t>R5〜R9（定住自立圏）</t>
        </is>
      </c>
      <c r="F48" s="33" t="inlineStr">
        <is>
          <t>正しい</t>
        </is>
      </c>
      <c r="G48" s="13" t="inlineStr">
        <is>
          <t>R5〜R9（定住自立圏計画: 令和5年4月〜令和10年3月）。町単独計画（R5.3策定）の期間は未確認</t>
        </is>
      </c>
      <c r="H48" s="13" t="inlineStr">
        <is>
          <t>確認できず</t>
        </is>
      </c>
      <c r="I48" s="13" t="inlineStr">
        <is>
          <t>那須地域定住自立圏地域公共交通計画（第2次）の計画期間は令和5年4月から令和10年3月までの5年間で、那珂川町も含まれています</t>
        </is>
      </c>
      <c r="J48" s="16" t="inlineStr">
        <is>
          <t>https://www.city.nasushiobara.tochigi.jp/soshikikarasagasu/kb/shinoseisakutokeikaku/1/5504.html</t>
        </is>
      </c>
      <c r="K48" s="13" t="inlineStr"/>
      <c r="L48" s="13" t="inlineStr">
        <is>
          <t>「那珂川町地域公共交通計画」は令和5年3月策定（https://www.town.tochigi-nakagawa.lg.jp/life/kurashi/2023-0331-0958-5.html ）だが、その計画期間の本文記述は検索で得られず（3回検索、福岡県那珂川市の計画R7〜R11が混入するので注意）。町サイトはWebFetchブロック。</t>
        </is>
      </c>
    </row>
    <row r="49">
      <c r="A49" s="13" t="n">
        <v>45</v>
      </c>
      <c r="B49" s="13" t="inlineStr">
        <is>
          <t>栃木県</t>
        </is>
      </c>
      <c r="C49" s="13" t="inlineStr">
        <is>
          <t>那須塩原市</t>
        </is>
      </c>
      <c r="D49" s="13" t="inlineStr">
        <is>
          <t>環境：第2期那須塩原市環境基本計画【改定版】— R12延長・最終策定の有無</t>
        </is>
      </c>
      <c r="E49" s="13" t="inlineStr">
        <is>
          <t>H29〜R12（延長）</t>
        </is>
      </c>
      <c r="F49" s="34" t="inlineStr">
        <is>
          <t>確認できず</t>
        </is>
      </c>
      <c r="G49" s="13" t="inlineStr">
        <is>
          <t>H29〜R12（2017〜2030年度）※改定版（案）段階の記述。最終策定は未確認</t>
        </is>
      </c>
      <c r="H49" s="13" t="inlineStr">
        <is>
          <t>改定作業中: R7年度環境審議会（第1回9/3、第2回11/27）で改定版（案）とパブコメ結果を審議 https://www.city.nasushiobara.tochigi.jp/shiseijoho/shingikai/8439.html 。策定・公表（改定版確定）の告知は検索で見当たらず</t>
        </is>
      </c>
      <c r="I49" s="13" t="inlineStr">
        <is>
          <t>(検索要約・英文) The revised version ... extends the plan period from fiscal year 2017 to fiscal year 2030 (previously 2017-2027) ... to ensure a 5-year monitoring period</t>
        </is>
      </c>
      <c r="J49" s="16" t="inlineStr">
        <is>
          <t>https://www.city.nasushiobara.tochigi.jp/material/files/group/13/dai2ki_kankyokihonkeikaku_an.pdf</t>
        </is>
      </c>
      <c r="K49" s="13" t="inlineStr"/>
      <c r="L49" s="13" t="inlineStr">
        <is>
          <t>対象: 第2期那須塩原市環境基本計画【改定版】。R12への延長は案PDFの検索要約2件で一致（目標達成状況を管理する5年のモニタリング期間確保のため）だが日本語原文の引用は得られず、別検索ではH29〜R9との要約も出た（改定前の記述）。パブコメ結果は第2回審議会（R7.11）で報告された模様。最終版の公表（例R8.3）は未確認のため確認できずとした。</t>
        </is>
      </c>
    </row>
    <row r="50">
      <c r="A50" s="13" t="n">
        <v>46</v>
      </c>
      <c r="B50" s="13" t="inlineStr">
        <is>
          <t>栃木県</t>
        </is>
      </c>
      <c r="C50" s="13" t="inlineStr">
        <is>
          <t>大田原市</t>
        </is>
      </c>
      <c r="D50" s="13" t="inlineStr">
        <is>
          <t>交通：大田原市地域公共交通計画 次期計画策定調査業務プロポーザル（2026-07-31公告）・委託先決定の有無</t>
        </is>
      </c>
      <c r="E50" s="13" t="inlineStr">
        <is>
          <t>次期計画策定調査業務プロポ 2026-07-31公告</t>
        </is>
      </c>
      <c r="F50" s="33" t="inlineStr">
        <is>
          <t>正しい</t>
        </is>
      </c>
      <c r="G50" s="13" t="inlineStr">
        <is>
          <t>次期計画: R10〜R14（令和10年度から5年間）</t>
        </is>
      </c>
      <c r="H50" s="13" t="inlineStr">
        <is>
          <t>着手済・受託候補決定: 公告 https://www.city.ohtawara.tochigi.jp/docs/2026073100056 、審査結果 https://www.city.ohtawara.tochigi.jp/docs/2026091600026 （契約候補者: バイタルリード・サーベイリサーチセンター共同企業体〔島根県出雲市荻杼町274番地2〕）</t>
        </is>
      </c>
      <c r="I50" s="13" t="inlineStr">
        <is>
          <t>令和９年度末に現行の大田原市地域公共交通計画が終了するため、計画期間を令和10年度から５年間とする大田原市地域公共交通計画を策定します／バイタルリード・サーベイリサーチセンター共同企業体が契約候補者として特定されました</t>
        </is>
      </c>
      <c r="J50" s="16" t="inlineStr">
        <is>
          <t>https://www.city.ohtawara.tochigi.jp/docs/2026091600026</t>
        </is>
      </c>
      <c r="K50" s="13" t="inlineStr"/>
      <c r="L50" s="13" t="inlineStr">
        <is>
          <t>対象: 大田原市地域公共交通計画 次期計画策定調査業務プロポーザル。業務名「大田原市地域公共交通計画策定調査業務委託」。公募ページの存在・内容は検索結果本文で確認。公告日2026-07-31はページID(docs/2026073100056)由来で、本文中の公告日記載は未確認。審査は検索要約上「2026年9月17日（木）実施」とあるが結果ページIDは20260916で日付に不整合あり（要約の誤りの可能性）。業務内容: 基礎調査、分析、資料作成、計画案作成等の支援。市サイトはWebFetchブロック。</t>
        </is>
      </c>
    </row>
    <row r="52">
      <c r="B52" s="2" t="inlineStr">
        <is>
          <t>集計</t>
        </is>
      </c>
    </row>
    <row r="53">
      <c r="B53" s="3" t="inlineStr">
        <is>
          <t>正しい</t>
        </is>
      </c>
      <c r="C53" s="3">
        <f>COUNTIF($F$5:$F$50,B53)</f>
        <v/>
      </c>
    </row>
    <row r="54">
      <c r="B54" s="3" t="inlineStr">
        <is>
          <t>誤り</t>
        </is>
      </c>
      <c r="C54" s="3">
        <f>COUNTIF($F$5:$F$50,B54)</f>
        <v/>
      </c>
    </row>
    <row r="55">
      <c r="B55" s="3" t="inlineStr">
        <is>
          <t>確認できず</t>
        </is>
      </c>
      <c r="C55" s="3">
        <f>COUNTIF($F$5:$F$50,B55)</f>
        <v/>
      </c>
    </row>
    <row r="56">
      <c r="B56" s="2" t="inlineStr">
        <is>
          <t>合計</t>
        </is>
      </c>
      <c r="C56" s="2">
        <f>SUM(C53:C55)</f>
        <v/>
      </c>
    </row>
  </sheetData>
  <autoFilter ref="A4:L50"/>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 xmlns:r="http://schemas.openxmlformats.org/officeDocument/2006/relationships" ref="J19" r:id="rId15"/>
    <hyperlink xmlns:r="http://schemas.openxmlformats.org/officeDocument/2006/relationships" ref="J20" r:id="rId16"/>
    <hyperlink xmlns:r="http://schemas.openxmlformats.org/officeDocument/2006/relationships" ref="J21" r:id="rId17"/>
    <hyperlink xmlns:r="http://schemas.openxmlformats.org/officeDocument/2006/relationships" ref="J22" r:id="rId18"/>
    <hyperlink xmlns:r="http://schemas.openxmlformats.org/officeDocument/2006/relationships" ref="J23" r:id="rId19"/>
    <hyperlink xmlns:r="http://schemas.openxmlformats.org/officeDocument/2006/relationships" ref="J24" r:id="rId20"/>
    <hyperlink xmlns:r="http://schemas.openxmlformats.org/officeDocument/2006/relationships" ref="J25" r:id="rId21"/>
    <hyperlink xmlns:r="http://schemas.openxmlformats.org/officeDocument/2006/relationships" ref="J26" r:id="rId22"/>
    <hyperlink xmlns:r="http://schemas.openxmlformats.org/officeDocument/2006/relationships" ref="J27" r:id="rId23"/>
    <hyperlink xmlns:r="http://schemas.openxmlformats.org/officeDocument/2006/relationships" ref="J28" r:id="rId24"/>
    <hyperlink xmlns:r="http://schemas.openxmlformats.org/officeDocument/2006/relationships" ref="J29" r:id="rId25"/>
    <hyperlink xmlns:r="http://schemas.openxmlformats.org/officeDocument/2006/relationships" ref="J30" r:id="rId26"/>
    <hyperlink xmlns:r="http://schemas.openxmlformats.org/officeDocument/2006/relationships" ref="J31" r:id="rId27"/>
    <hyperlink xmlns:r="http://schemas.openxmlformats.org/officeDocument/2006/relationships" ref="J32" r:id="rId28"/>
    <hyperlink xmlns:r="http://schemas.openxmlformats.org/officeDocument/2006/relationships" ref="J33" r:id="rId29"/>
    <hyperlink xmlns:r="http://schemas.openxmlformats.org/officeDocument/2006/relationships" ref="J34" r:id="rId30"/>
    <hyperlink xmlns:r="http://schemas.openxmlformats.org/officeDocument/2006/relationships" ref="J35" r:id="rId31"/>
    <hyperlink xmlns:r="http://schemas.openxmlformats.org/officeDocument/2006/relationships" ref="J36" r:id="rId32"/>
    <hyperlink xmlns:r="http://schemas.openxmlformats.org/officeDocument/2006/relationships" ref="J37" r:id="rId33"/>
    <hyperlink xmlns:r="http://schemas.openxmlformats.org/officeDocument/2006/relationships" ref="J38" r:id="rId34"/>
    <hyperlink xmlns:r="http://schemas.openxmlformats.org/officeDocument/2006/relationships" ref="J39" r:id="rId35"/>
    <hyperlink xmlns:r="http://schemas.openxmlformats.org/officeDocument/2006/relationships" ref="J40" r:id="rId36"/>
    <hyperlink xmlns:r="http://schemas.openxmlformats.org/officeDocument/2006/relationships" ref="J41" r:id="rId37"/>
    <hyperlink xmlns:r="http://schemas.openxmlformats.org/officeDocument/2006/relationships" ref="J42" r:id="rId38"/>
    <hyperlink xmlns:r="http://schemas.openxmlformats.org/officeDocument/2006/relationships" ref="J43" r:id="rId39"/>
    <hyperlink xmlns:r="http://schemas.openxmlformats.org/officeDocument/2006/relationships" ref="J44" r:id="rId40"/>
    <hyperlink xmlns:r="http://schemas.openxmlformats.org/officeDocument/2006/relationships" ref="J45" r:id="rId41"/>
    <hyperlink xmlns:r="http://schemas.openxmlformats.org/officeDocument/2006/relationships" ref="J46" r:id="rId42"/>
    <hyperlink xmlns:r="http://schemas.openxmlformats.org/officeDocument/2006/relationships" ref="J47" r:id="rId43"/>
    <hyperlink xmlns:r="http://schemas.openxmlformats.org/officeDocument/2006/relationships" ref="J48" r:id="rId44"/>
    <hyperlink xmlns:r="http://schemas.openxmlformats.org/officeDocument/2006/relationships" ref="J49" r:id="rId45"/>
    <hyperlink xmlns:r="http://schemas.openxmlformats.org/officeDocument/2006/relationships" ref="J50" r:id="rId4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2026-10-21T01:13:19Z</dcterms:created>
  <dcterms:modified xsi:type="dcterms:W3CDTF">2026-10-21T01:14:18Z</dcterms:modified>
</cp:coreProperties>
</file>