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nichi.matsui/Documents/005_Kaggle系/molecular/log/v003_041/"/>
    </mc:Choice>
  </mc:AlternateContent>
  <xr:revisionPtr revIDLastSave="0" documentId="13_ncr:1_{CB863A4A-FAC3-4049-9461-85306AE8A6C9}" xr6:coauthVersionLast="36" xr6:coauthVersionMax="36" xr10:uidLastSave="{00000000-0000-0000-0000-000000000000}"/>
  <bookViews>
    <workbookView xWindow="3180" yWindow="460" windowWidth="32800" windowHeight="17440" xr2:uid="{F6E22725-2C4B-8E4B-B400-4A8017EF00A6}"/>
  </bookViews>
  <sheets>
    <sheet name="Sheet2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2" l="1"/>
  <c r="Q8" i="2"/>
  <c r="E19" i="2"/>
  <c r="E20" i="2" s="1"/>
  <c r="W10" i="2"/>
  <c r="V10" i="2"/>
  <c r="U10" i="2"/>
  <c r="T10" i="2"/>
  <c r="S10" i="2"/>
  <c r="R10" i="2"/>
  <c r="Q10" i="2"/>
  <c r="P10" i="2"/>
  <c r="O10" i="2"/>
  <c r="W9" i="2"/>
  <c r="V9" i="2"/>
  <c r="U9" i="2"/>
  <c r="T9" i="2"/>
  <c r="S9" i="2"/>
  <c r="R9" i="2"/>
  <c r="Q9" i="2"/>
  <c r="P9" i="2"/>
  <c r="O9" i="2"/>
  <c r="W8" i="2"/>
  <c r="V8" i="2"/>
  <c r="U8" i="2"/>
  <c r="T8" i="2"/>
  <c r="S8" i="2"/>
  <c r="R8" i="2"/>
  <c r="P8" i="2"/>
  <c r="O8" i="2"/>
  <c r="W7" i="2"/>
  <c r="V7" i="2"/>
  <c r="U7" i="2"/>
  <c r="T7" i="2"/>
  <c r="S7" i="2"/>
  <c r="R7" i="2"/>
  <c r="Q7" i="2"/>
  <c r="P7" i="2"/>
  <c r="O7" i="2"/>
  <c r="W6" i="2"/>
  <c r="V6" i="2"/>
  <c r="U6" i="2"/>
  <c r="T6" i="2"/>
  <c r="S6" i="2"/>
  <c r="R6" i="2"/>
  <c r="Q6" i="2"/>
  <c r="P6" i="2"/>
  <c r="O6" i="2"/>
  <c r="W5" i="2"/>
  <c r="V5" i="2"/>
  <c r="U5" i="2"/>
  <c r="T5" i="2"/>
  <c r="S5" i="2"/>
  <c r="R5" i="2"/>
  <c r="Q5" i="2"/>
  <c r="P5" i="2"/>
  <c r="O5" i="2"/>
  <c r="W4" i="2"/>
  <c r="V4" i="2"/>
  <c r="U4" i="2"/>
  <c r="T4" i="2"/>
  <c r="S4" i="2"/>
  <c r="R4" i="2"/>
  <c r="Q4" i="2"/>
  <c r="P4" i="2"/>
  <c r="O4" i="2"/>
  <c r="W3" i="2"/>
  <c r="V3" i="2"/>
  <c r="U3" i="2"/>
  <c r="T3" i="2"/>
  <c r="S3" i="2"/>
  <c r="R3" i="2"/>
  <c r="Q3" i="2"/>
  <c r="P3" i="2"/>
  <c r="O3" i="2"/>
  <c r="O17" i="1"/>
  <c r="O18" i="1"/>
  <c r="O19" i="1"/>
  <c r="O20" i="1"/>
  <c r="O21" i="1"/>
  <c r="O22" i="1"/>
  <c r="O23" i="1"/>
  <c r="O24" i="1"/>
  <c r="P17" i="1"/>
  <c r="Q17" i="1"/>
  <c r="P18" i="1"/>
  <c r="Q18" i="1"/>
  <c r="P19" i="1"/>
  <c r="Q19" i="1"/>
  <c r="P20" i="1"/>
  <c r="Q20" i="1"/>
  <c r="P21" i="1"/>
  <c r="Q21" i="1"/>
  <c r="P22" i="1"/>
  <c r="Q22" i="1"/>
  <c r="P23" i="1"/>
  <c r="Q23" i="1"/>
  <c r="P24" i="1"/>
  <c r="Q24" i="1"/>
  <c r="S17" i="1"/>
  <c r="T17" i="1"/>
  <c r="U17" i="1"/>
  <c r="V17" i="1"/>
  <c r="W17" i="1"/>
  <c r="S18" i="1"/>
  <c r="T18" i="1"/>
  <c r="U18" i="1"/>
  <c r="V18" i="1"/>
  <c r="W18" i="1"/>
  <c r="S19" i="1"/>
  <c r="T19" i="1"/>
  <c r="U19" i="1"/>
  <c r="V19" i="1"/>
  <c r="W19" i="1"/>
  <c r="S20" i="1"/>
  <c r="T20" i="1"/>
  <c r="U20" i="1"/>
  <c r="V20" i="1"/>
  <c r="W20" i="1"/>
  <c r="S21" i="1"/>
  <c r="T21" i="1"/>
  <c r="U21" i="1"/>
  <c r="V21" i="1"/>
  <c r="W21" i="1"/>
  <c r="S22" i="1"/>
  <c r="T22" i="1"/>
  <c r="U22" i="1"/>
  <c r="V22" i="1"/>
  <c r="W22" i="1"/>
  <c r="S23" i="1"/>
  <c r="T23" i="1"/>
  <c r="U23" i="1"/>
  <c r="V23" i="1"/>
  <c r="W23" i="1"/>
  <c r="S24" i="1"/>
  <c r="T24" i="1"/>
  <c r="U24" i="1"/>
  <c r="V24" i="1"/>
  <c r="W24" i="1"/>
  <c r="R18" i="1"/>
  <c r="R19" i="1"/>
  <c r="R20" i="1"/>
  <c r="R21" i="1"/>
  <c r="R22" i="1"/>
  <c r="R23" i="1"/>
  <c r="R24" i="1"/>
  <c r="R17" i="1"/>
  <c r="U9" i="1"/>
  <c r="T9" i="1"/>
  <c r="S9" i="1"/>
  <c r="U8" i="1"/>
  <c r="T8" i="1"/>
  <c r="S8" i="1"/>
  <c r="U7" i="1"/>
  <c r="T7" i="1"/>
  <c r="S7" i="1"/>
  <c r="U6" i="1"/>
  <c r="T6" i="1"/>
  <c r="S6" i="1"/>
  <c r="G10" i="1"/>
  <c r="H10" i="1"/>
  <c r="I10" i="1"/>
  <c r="J10" i="1"/>
  <c r="F10" i="1"/>
  <c r="F11" i="1" s="1"/>
  <c r="L2" i="1"/>
  <c r="L3" i="1"/>
  <c r="M3" i="1"/>
  <c r="N3" i="1"/>
  <c r="O3" i="1"/>
  <c r="P3" i="1"/>
  <c r="L4" i="1"/>
  <c r="M4" i="1"/>
  <c r="N4" i="1"/>
  <c r="O4" i="1"/>
  <c r="P4" i="1"/>
  <c r="L5" i="1"/>
  <c r="M5" i="1"/>
  <c r="N5" i="1"/>
  <c r="O5" i="1"/>
  <c r="P5" i="1"/>
  <c r="L6" i="1"/>
  <c r="M6" i="1"/>
  <c r="N6" i="1"/>
  <c r="O6" i="1"/>
  <c r="P6" i="1"/>
  <c r="L7" i="1"/>
  <c r="M7" i="1"/>
  <c r="N7" i="1"/>
  <c r="O7" i="1"/>
  <c r="P7" i="1"/>
  <c r="L8" i="1"/>
  <c r="M8" i="1"/>
  <c r="N8" i="1"/>
  <c r="O8" i="1"/>
  <c r="P8" i="1"/>
  <c r="L9" i="1"/>
  <c r="M9" i="1"/>
  <c r="N9" i="1"/>
  <c r="O9" i="1"/>
  <c r="P9" i="1"/>
  <c r="M2" i="1"/>
  <c r="N2" i="1"/>
  <c r="O2" i="1"/>
  <c r="P2" i="1"/>
  <c r="J11" i="1" l="1"/>
  <c r="I11" i="1"/>
  <c r="H11" i="1"/>
  <c r="G11" i="1"/>
  <c r="F11" i="2"/>
  <c r="K11" i="2"/>
  <c r="I11" i="2"/>
  <c r="N25" i="1"/>
  <c r="L25" i="1"/>
  <c r="K25" i="1"/>
  <c r="M25" i="1"/>
  <c r="M11" i="2"/>
  <c r="I25" i="1"/>
  <c r="H11" i="2"/>
  <c r="G25" i="1"/>
  <c r="J25" i="1"/>
  <c r="L11" i="2"/>
  <c r="G11" i="2"/>
  <c r="F25" i="1"/>
  <c r="H25" i="1"/>
  <c r="N11" i="2"/>
  <c r="J11" i="2"/>
</calcChain>
</file>

<file path=xl/sharedStrings.xml><?xml version="1.0" encoding="utf-8"?>
<sst xmlns="http://schemas.openxmlformats.org/spreadsheetml/2006/main" count="49" uniqueCount="20">
  <si>
    <t>seed</t>
  </si>
  <si>
    <t>type_name</t>
  </si>
  <si>
    <t>type</t>
  </si>
  <si>
    <t>X_len</t>
  </si>
  <si>
    <t>1JHC</t>
  </si>
  <si>
    <t>1JHN</t>
  </si>
  <si>
    <t>2JHC</t>
  </si>
  <si>
    <t>2JHH</t>
  </si>
  <si>
    <t>2JHN</t>
  </si>
  <si>
    <t>3JHC</t>
  </si>
  <si>
    <t>3JHH</t>
  </si>
  <si>
    <t>3JHN</t>
  </si>
  <si>
    <t>Next check</t>
    <phoneticPr fontId="4"/>
  </si>
  <si>
    <t>nan</t>
  </si>
  <si>
    <t>nan</t>
    <phoneticPr fontId="4"/>
  </si>
  <si>
    <t>score</t>
    <phoneticPr fontId="4"/>
  </si>
  <si>
    <t>ratio</t>
    <phoneticPr fontId="4"/>
  </si>
  <si>
    <t>bairitsu = 128 / params["num_leaves"]</t>
    <phoneticPr fontId="4"/>
  </si>
  <si>
    <t>type</t>
    <phoneticPr fontId="4"/>
  </si>
  <si>
    <t>num_leaves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</si>
</sst>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0.0%"/>
    <numFmt numFmtId="187" formatCode="0.0000"/>
  </numFmts>
  <fonts count="14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rgb="FF000000"/>
      <name val="Helvetica Neue"/>
      <family val="2"/>
    </font>
    <font>
      <sz val="12"/>
      <color rgb="FF000000"/>
      <name val="Helvetica Neue"/>
      <family val="2"/>
    </font>
    <font>
      <sz val="6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Helvetica Neue"/>
      <family val="2"/>
    </font>
    <font>
      <sz val="12"/>
      <color theme="1"/>
      <name val="Helvetica Neue"/>
      <family val="2"/>
    </font>
    <font>
      <b/>
      <sz val="12"/>
      <color rgb="FF000000"/>
      <name val="Meiryo UI"/>
      <family val="2"/>
      <charset val="128"/>
    </font>
    <font>
      <sz val="12"/>
      <color theme="1"/>
      <name val="Meiryo UI"/>
      <family val="2"/>
      <charset val="128"/>
    </font>
    <font>
      <sz val="12"/>
      <color rgb="FF000000"/>
      <name val="Meiryo UI"/>
      <family val="2"/>
      <charset val="128"/>
    </font>
    <font>
      <sz val="12"/>
      <color rgb="FFFF0000"/>
      <name val="Meiryo UI"/>
      <family val="2"/>
      <charset val="128"/>
    </font>
    <font>
      <b/>
      <sz val="12"/>
      <color theme="0"/>
      <name val="Meiryo UI"/>
      <family val="2"/>
      <charset val="128"/>
    </font>
    <font>
      <sz val="12"/>
      <color theme="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80" fontId="0" fillId="0" borderId="0" xfId="1" applyNumberFormat="1" applyFont="1">
      <alignment vertical="center"/>
    </xf>
    <xf numFmtId="180" fontId="5" fillId="0" borderId="0" xfId="1" applyNumberFormat="1" applyFont="1">
      <alignment vertical="center"/>
    </xf>
    <xf numFmtId="4" fontId="3" fillId="0" borderId="0" xfId="0" applyNumberFormat="1" applyFont="1">
      <alignment vertical="center"/>
    </xf>
    <xf numFmtId="10" fontId="6" fillId="0" borderId="0" xfId="1" applyNumberFormat="1" applyFont="1">
      <alignment vertical="center"/>
    </xf>
    <xf numFmtId="10" fontId="3" fillId="0" borderId="0" xfId="1" applyNumberFormat="1" applyFont="1">
      <alignment vertical="center"/>
    </xf>
    <xf numFmtId="10" fontId="7" fillId="0" borderId="0" xfId="1" applyNumberFormat="1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87" fontId="9" fillId="0" borderId="0" xfId="0" applyNumberFormat="1" applyFont="1">
      <alignment vertical="center"/>
    </xf>
    <xf numFmtId="0" fontId="9" fillId="0" borderId="1" xfId="0" applyFont="1" applyBorder="1">
      <alignment vertical="center"/>
    </xf>
    <xf numFmtId="0" fontId="10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187" fontId="10" fillId="0" borderId="1" xfId="0" applyNumberFormat="1" applyFont="1" applyBorder="1">
      <alignment vertical="center"/>
    </xf>
    <xf numFmtId="10" fontId="9" fillId="0" borderId="1" xfId="1" applyNumberFormat="1" applyFont="1" applyBorder="1">
      <alignment vertical="center"/>
    </xf>
    <xf numFmtId="10" fontId="11" fillId="0" borderId="1" xfId="1" applyNumberFormat="1" applyFont="1" applyBorder="1">
      <alignment vertical="center"/>
    </xf>
    <xf numFmtId="10" fontId="10" fillId="0" borderId="1" xfId="1" applyNumberFormat="1" applyFont="1" applyBorder="1">
      <alignment vertical="center"/>
    </xf>
    <xf numFmtId="187" fontId="9" fillId="0" borderId="1" xfId="0" applyNumberFormat="1" applyFont="1" applyBorder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6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D1F3-131A-0D4A-86CD-A4749A62DCDE}">
  <dimension ref="A1:W23"/>
  <sheetViews>
    <sheetView tabSelected="1" workbookViewId="0">
      <selection activeCell="E15" sqref="E15"/>
    </sheetView>
  </sheetViews>
  <sheetFormatPr baseColWidth="10" defaultRowHeight="18"/>
  <cols>
    <col min="1" max="1" width="2.7109375" style="10" bestFit="1" customWidth="1"/>
    <col min="2" max="2" width="5.5703125" style="10" bestFit="1" customWidth="1"/>
    <col min="3" max="3" width="10.7109375" style="10"/>
    <col min="4" max="4" width="5.140625" style="10" bestFit="1" customWidth="1"/>
    <col min="5" max="5" width="15.28515625" style="10" customWidth="1"/>
    <col min="6" max="14" width="8" style="10" bestFit="1" customWidth="1"/>
    <col min="15" max="15" width="9.42578125" style="10" bestFit="1" customWidth="1"/>
    <col min="16" max="16" width="9" style="10" bestFit="1" customWidth="1"/>
    <col min="17" max="17" width="9.42578125" style="10" bestFit="1" customWidth="1"/>
    <col min="18" max="18" width="9" style="10" bestFit="1" customWidth="1"/>
    <col min="19" max="22" width="8" style="10" bestFit="1" customWidth="1"/>
    <col min="23" max="23" width="9" style="10" bestFit="1" customWidth="1"/>
    <col min="24" max="16384" width="10.7109375" style="10"/>
  </cols>
  <sheetData>
    <row r="1" spans="1:23" ht="20" customHeight="1">
      <c r="C1" s="21" t="s">
        <v>1</v>
      </c>
      <c r="D1" s="22" t="s">
        <v>2</v>
      </c>
      <c r="E1" s="22" t="s">
        <v>3</v>
      </c>
      <c r="F1" s="22" t="s">
        <v>15</v>
      </c>
      <c r="G1" s="22"/>
      <c r="H1" s="22"/>
      <c r="I1" s="22"/>
      <c r="J1" s="22"/>
      <c r="K1" s="22"/>
      <c r="L1" s="22"/>
      <c r="M1" s="22"/>
      <c r="N1" s="22"/>
      <c r="O1" s="22" t="s">
        <v>16</v>
      </c>
      <c r="P1" s="22"/>
      <c r="Q1" s="22"/>
      <c r="R1" s="22"/>
      <c r="S1" s="22"/>
      <c r="T1" s="22"/>
      <c r="U1" s="22"/>
      <c r="V1" s="22"/>
      <c r="W1" s="23"/>
    </row>
    <row r="2" spans="1:23" ht="17" customHeight="1">
      <c r="A2" s="9"/>
      <c r="B2" s="9"/>
      <c r="C2" s="24"/>
      <c r="D2" s="25"/>
      <c r="E2" s="25"/>
      <c r="F2" s="26">
        <v>4</v>
      </c>
      <c r="G2" s="26">
        <v>8</v>
      </c>
      <c r="H2" s="26">
        <v>12</v>
      </c>
      <c r="I2" s="26">
        <v>16</v>
      </c>
      <c r="J2" s="26">
        <v>32</v>
      </c>
      <c r="K2" s="26">
        <v>48</v>
      </c>
      <c r="L2" s="26">
        <v>64</v>
      </c>
      <c r="M2" s="26">
        <v>96</v>
      </c>
      <c r="N2" s="26">
        <v>128</v>
      </c>
      <c r="O2" s="26">
        <v>4</v>
      </c>
      <c r="P2" s="26">
        <v>8</v>
      </c>
      <c r="Q2" s="26">
        <v>12</v>
      </c>
      <c r="R2" s="26">
        <v>16</v>
      </c>
      <c r="S2" s="26">
        <v>32</v>
      </c>
      <c r="T2" s="26">
        <v>48</v>
      </c>
      <c r="U2" s="26">
        <v>64</v>
      </c>
      <c r="V2" s="26">
        <v>96</v>
      </c>
      <c r="W2" s="27">
        <v>128</v>
      </c>
    </row>
    <row r="3" spans="1:23">
      <c r="A3" s="9"/>
      <c r="B3" s="11"/>
      <c r="C3" s="14" t="s">
        <v>4</v>
      </c>
      <c r="D3" s="14">
        <v>0</v>
      </c>
      <c r="E3" s="15">
        <v>709416</v>
      </c>
      <c r="F3" s="16">
        <v>-0.52909819999999996</v>
      </c>
      <c r="G3" s="16">
        <v>-0.62612999999999996</v>
      </c>
      <c r="H3" s="16">
        <v>-0.61689000000000005</v>
      </c>
      <c r="I3" s="16">
        <v>-0.60709999999999997</v>
      </c>
      <c r="J3" s="16">
        <v>-0.56957000000000002</v>
      </c>
      <c r="K3" s="16">
        <v>-0.54749000000000003</v>
      </c>
      <c r="L3" s="16">
        <v>-0.54898000000000002</v>
      </c>
      <c r="M3" s="16">
        <v>-0.52412000000000003</v>
      </c>
      <c r="N3" s="16">
        <v>-0.52502000000000004</v>
      </c>
      <c r="O3" s="17">
        <f>F3/$I3</f>
        <v>0.87151737769724924</v>
      </c>
      <c r="P3" s="18">
        <f>G3/$I3</f>
        <v>1.0313457420523802</v>
      </c>
      <c r="Q3" s="19">
        <f>H3/$I3</f>
        <v>1.0161258441772361</v>
      </c>
      <c r="R3" s="19">
        <f>I3/$I3</f>
        <v>1</v>
      </c>
      <c r="S3" s="19">
        <f>J3/$I3</f>
        <v>0.93818151869543742</v>
      </c>
      <c r="T3" s="19">
        <f>K3/$I3</f>
        <v>0.90181189260418393</v>
      </c>
      <c r="U3" s="19">
        <f>L3/$I3</f>
        <v>0.90426618349530563</v>
      </c>
      <c r="V3" s="19">
        <f>M3/$I3</f>
        <v>0.86331741064075118</v>
      </c>
      <c r="W3" s="19">
        <f>N3/$I3</f>
        <v>0.86479986822599253</v>
      </c>
    </row>
    <row r="4" spans="1:23">
      <c r="A4" s="9"/>
      <c r="B4" s="11"/>
      <c r="C4" s="14" t="s">
        <v>5</v>
      </c>
      <c r="D4" s="14">
        <v>1</v>
      </c>
      <c r="E4" s="15">
        <v>43363</v>
      </c>
      <c r="F4" s="16">
        <v>-1.1253709999999999</v>
      </c>
      <c r="G4" s="16">
        <v>-1.1678599999999999</v>
      </c>
      <c r="H4" s="16">
        <v>-1.1210899999999999</v>
      </c>
      <c r="I4" s="16">
        <v>-1.1381600000000001</v>
      </c>
      <c r="J4" s="16">
        <v>-1.1048500000000001</v>
      </c>
      <c r="K4" s="16">
        <v>-1.0524100000000001</v>
      </c>
      <c r="L4" s="16">
        <v>-1.0625199999999999</v>
      </c>
      <c r="M4" s="16">
        <v>-1.0504</v>
      </c>
      <c r="N4" s="16">
        <v>-1.0545199999999999</v>
      </c>
      <c r="O4" s="17">
        <f>F4/$I4</f>
        <v>0.98876344274970118</v>
      </c>
      <c r="P4" s="18">
        <f>G4/$I4</f>
        <v>1.0260947494201165</v>
      </c>
      <c r="Q4" s="19">
        <f>H4/$I4</f>
        <v>0.98500210866661964</v>
      </c>
      <c r="R4" s="19">
        <f>I4/$I4</f>
        <v>1</v>
      </c>
      <c r="S4" s="19">
        <f>J4/$I4</f>
        <v>0.97073346453925635</v>
      </c>
      <c r="T4" s="19">
        <f>K4/$I4</f>
        <v>0.92465909889646447</v>
      </c>
      <c r="U4" s="19">
        <f>L4/$I4</f>
        <v>0.933541857032403</v>
      </c>
      <c r="V4" s="19">
        <f>M4/$I4</f>
        <v>0.92289309060237568</v>
      </c>
      <c r="W4" s="19">
        <f>N4/$I4</f>
        <v>0.92651296829971164</v>
      </c>
    </row>
    <row r="5" spans="1:23">
      <c r="A5" s="9"/>
      <c r="B5" s="11"/>
      <c r="C5" s="14" t="s">
        <v>6</v>
      </c>
      <c r="D5" s="14">
        <v>2</v>
      </c>
      <c r="E5" s="15">
        <v>1140674</v>
      </c>
      <c r="F5" s="16">
        <v>-1.20984</v>
      </c>
      <c r="G5" s="16">
        <v>-1.3731</v>
      </c>
      <c r="H5" s="16">
        <v>-1.377</v>
      </c>
      <c r="I5" s="16">
        <v>-1.3788100000000001</v>
      </c>
      <c r="J5" s="16">
        <v>-1.36425</v>
      </c>
      <c r="K5" s="16">
        <v>-1.3369899999999999</v>
      </c>
      <c r="L5" s="16">
        <v>-1.3485499999999999</v>
      </c>
      <c r="M5" s="16">
        <v>-1.32308</v>
      </c>
      <c r="N5" s="16">
        <v>-1.3340099999999999</v>
      </c>
      <c r="O5" s="17">
        <f>F5/$I5</f>
        <v>0.87745229582030881</v>
      </c>
      <c r="P5" s="17">
        <f>G5/$I5</f>
        <v>0.99585874776075012</v>
      </c>
      <c r="Q5" s="19">
        <f>H5/$I5</f>
        <v>0.99868727380857403</v>
      </c>
      <c r="R5" s="18">
        <f>I5/$I5</f>
        <v>1</v>
      </c>
      <c r="S5" s="19">
        <f>J5/$I5</f>
        <v>0.98944016942145752</v>
      </c>
      <c r="T5" s="19">
        <f>K5/$I5</f>
        <v>0.969669497610258</v>
      </c>
      <c r="U5" s="19">
        <f>L5/$I5</f>
        <v>0.97805353892124358</v>
      </c>
      <c r="V5" s="19">
        <f>M5/$I5</f>
        <v>0.95958108803968634</v>
      </c>
      <c r="W5" s="19">
        <f>N5/$I5</f>
        <v>0.96750821360448491</v>
      </c>
    </row>
    <row r="6" spans="1:23">
      <c r="A6" s="9"/>
      <c r="B6" s="11"/>
      <c r="C6" s="14" t="s">
        <v>7</v>
      </c>
      <c r="D6" s="14">
        <v>3</v>
      </c>
      <c r="E6" s="15">
        <v>378036</v>
      </c>
      <c r="F6" s="16">
        <v>-1.88327</v>
      </c>
      <c r="G6" s="16">
        <v>-1.9578</v>
      </c>
      <c r="H6" s="16">
        <v>-1.9492799999999999</v>
      </c>
      <c r="I6" s="16">
        <v>-1.92605</v>
      </c>
      <c r="J6" s="16">
        <v>-1.89229</v>
      </c>
      <c r="K6" s="16">
        <v>-1.8497399999999999</v>
      </c>
      <c r="L6" s="16">
        <v>-1.8525</v>
      </c>
      <c r="M6" s="16">
        <v>-1.8318399999999999</v>
      </c>
      <c r="N6" s="16">
        <v>-1.8306500000000001</v>
      </c>
      <c r="O6" s="17">
        <f>F6/$I6</f>
        <v>0.97778873861010873</v>
      </c>
      <c r="P6" s="18">
        <f>G6/$I6</f>
        <v>1.0164845149399029</v>
      </c>
      <c r="Q6" s="19">
        <f>H6/$I6</f>
        <v>1.0120609537654786</v>
      </c>
      <c r="R6" s="19">
        <f>I6/$I6</f>
        <v>1</v>
      </c>
      <c r="S6" s="19">
        <f>J6/$I6</f>
        <v>0.98247189844500404</v>
      </c>
      <c r="T6" s="19">
        <f>K6/$I6</f>
        <v>0.96038005243892932</v>
      </c>
      <c r="U6" s="19">
        <f>L6/$I6</f>
        <v>0.96181303704472887</v>
      </c>
      <c r="V6" s="19">
        <f>M6/$I6</f>
        <v>0.95108642039407065</v>
      </c>
      <c r="W6" s="19">
        <f>N6/$I6</f>
        <v>0.95046857558215003</v>
      </c>
    </row>
    <row r="7" spans="1:23">
      <c r="A7" s="9"/>
      <c r="B7" s="11"/>
      <c r="C7" s="14" t="s">
        <v>8</v>
      </c>
      <c r="D7" s="14">
        <v>4</v>
      </c>
      <c r="E7" s="15">
        <v>119253</v>
      </c>
      <c r="F7" s="16">
        <v>-1.61287</v>
      </c>
      <c r="G7" s="16">
        <v>-1.6823999999999999</v>
      </c>
      <c r="H7" s="16">
        <v>-1.6678500000000001</v>
      </c>
      <c r="I7" s="16">
        <v>-1.6580999999999999</v>
      </c>
      <c r="J7" s="16">
        <v>-1.65065</v>
      </c>
      <c r="K7" s="16">
        <v>-1.6462300000000001</v>
      </c>
      <c r="L7" s="16">
        <v>-1.62842</v>
      </c>
      <c r="M7" s="16">
        <v>-1.6504000000000001</v>
      </c>
      <c r="N7" s="16">
        <v>-1.66472</v>
      </c>
      <c r="O7" s="17">
        <f>F7/$I7</f>
        <v>0.97272179000060321</v>
      </c>
      <c r="P7" s="18">
        <f>G7/$I7</f>
        <v>1.0146553283879138</v>
      </c>
      <c r="Q7" s="19">
        <f>H7/$I7</f>
        <v>1.0058802243531755</v>
      </c>
      <c r="R7" s="19">
        <f>I7/$I7</f>
        <v>1</v>
      </c>
      <c r="S7" s="19">
        <f>J7/$I7</f>
        <v>0.99550690549424037</v>
      </c>
      <c r="T7" s="19">
        <f>K7/$I7</f>
        <v>0.99284120378746765</v>
      </c>
      <c r="U7" s="19">
        <f>L7/$I7</f>
        <v>0.98209999396900072</v>
      </c>
      <c r="V7" s="19">
        <f>M7/$I7</f>
        <v>0.99535613051082572</v>
      </c>
      <c r="W7" s="19">
        <f>N7/$I7</f>
        <v>1.0039925215608227</v>
      </c>
    </row>
    <row r="8" spans="1:23">
      <c r="A8" s="9"/>
      <c r="B8" s="11"/>
      <c r="C8" s="14" t="s">
        <v>9</v>
      </c>
      <c r="D8" s="14">
        <v>5</v>
      </c>
      <c r="E8" s="15">
        <v>1510379</v>
      </c>
      <c r="F8" s="20" t="s">
        <v>14</v>
      </c>
      <c r="G8" s="16">
        <v>-1.2961499999999999</v>
      </c>
      <c r="H8" s="16">
        <v>-1.3109</v>
      </c>
      <c r="I8" s="16">
        <v>-1.3118399999999999</v>
      </c>
      <c r="J8" s="16">
        <v>-1.2966899999999999</v>
      </c>
      <c r="K8" s="16">
        <v>-1.27051</v>
      </c>
      <c r="L8" s="16">
        <v>-1.28664</v>
      </c>
      <c r="M8" s="16">
        <v>-1.2526299999999999</v>
      </c>
      <c r="N8" s="16">
        <v>-1.2760199999999999</v>
      </c>
      <c r="O8" s="17" t="e">
        <f>F8/$I8</f>
        <v>#VALUE!</v>
      </c>
      <c r="P8" s="19">
        <f>G8/$I8</f>
        <v>0.98803969996341023</v>
      </c>
      <c r="Q8" s="19">
        <f>H8/$I8</f>
        <v>0.99928344920112211</v>
      </c>
      <c r="R8" s="18">
        <f>I8/$I8</f>
        <v>1</v>
      </c>
      <c r="S8" s="19">
        <f>J8/$I8</f>
        <v>0.988451335528723</v>
      </c>
      <c r="T8" s="19">
        <f>K8/$I8</f>
        <v>0.96849463349188936</v>
      </c>
      <c r="U8" s="19">
        <f>L8/$I8</f>
        <v>0.9807903402854008</v>
      </c>
      <c r="V8" s="19">
        <f>M8/$I8</f>
        <v>0.95486492255153066</v>
      </c>
      <c r="W8" s="19">
        <f>N8/$I8</f>
        <v>0.97269484083424806</v>
      </c>
    </row>
    <row r="9" spans="1:23">
      <c r="A9" s="9"/>
      <c r="B9" s="11"/>
      <c r="C9" s="14" t="s">
        <v>10</v>
      </c>
      <c r="D9" s="14">
        <v>6</v>
      </c>
      <c r="E9" s="15">
        <v>590611</v>
      </c>
      <c r="F9" s="20" t="s">
        <v>14</v>
      </c>
      <c r="G9" s="16">
        <v>-1.91953</v>
      </c>
      <c r="H9" s="16">
        <v>-1.9068499999999999</v>
      </c>
      <c r="I9" s="16">
        <v>-1.88958</v>
      </c>
      <c r="J9" s="16">
        <v>-1.87395</v>
      </c>
      <c r="K9" s="16">
        <v>-1.86076</v>
      </c>
      <c r="L9" s="16">
        <v>-1.8561799999999999</v>
      </c>
      <c r="M9" s="16">
        <v>-1.8436300000000001</v>
      </c>
      <c r="N9" s="16">
        <v>-1.84459</v>
      </c>
      <c r="O9" s="17" t="e">
        <f>F9/$I9</f>
        <v>#VALUE!</v>
      </c>
      <c r="P9" s="18">
        <f>G9/$I9</f>
        <v>1.0158500830872468</v>
      </c>
      <c r="Q9" s="19">
        <f>H9/$I9</f>
        <v>1.009139597159157</v>
      </c>
      <c r="R9" s="19">
        <f>I9/$I9</f>
        <v>1</v>
      </c>
      <c r="S9" s="19">
        <f>J9/$I9</f>
        <v>0.99172832057917626</v>
      </c>
      <c r="T9" s="19">
        <f>K9/$I9</f>
        <v>0.98474793340319011</v>
      </c>
      <c r="U9" s="19">
        <f>L9/$I9</f>
        <v>0.98232411435345413</v>
      </c>
      <c r="V9" s="19">
        <f>M9/$I9</f>
        <v>0.97568242678267136</v>
      </c>
      <c r="W9" s="19">
        <f>N9/$I9</f>
        <v>0.97619047619047616</v>
      </c>
    </row>
    <row r="10" spans="1:23">
      <c r="A10" s="9"/>
      <c r="B10" s="11"/>
      <c r="C10" s="14" t="s">
        <v>11</v>
      </c>
      <c r="D10" s="14">
        <v>7</v>
      </c>
      <c r="E10" s="15">
        <v>166415</v>
      </c>
      <c r="F10" s="20" t="s">
        <v>14</v>
      </c>
      <c r="G10" s="16">
        <v>-2.03715</v>
      </c>
      <c r="H10" s="16">
        <v>-2.0644</v>
      </c>
      <c r="I10" s="16">
        <v>-2.0746000000000002</v>
      </c>
      <c r="J10" s="16">
        <v>-2.0704099999999999</v>
      </c>
      <c r="K10" s="16">
        <v>-2.0713200000000001</v>
      </c>
      <c r="L10" s="16">
        <v>-2.0732200000000001</v>
      </c>
      <c r="M10" s="16">
        <v>-2.0743</v>
      </c>
      <c r="N10" s="16">
        <v>-2.0768399999999998</v>
      </c>
      <c r="O10" s="17" t="e">
        <f>F10/$I10</f>
        <v>#VALUE!</v>
      </c>
      <c r="P10" s="19">
        <f>G10/$I10</f>
        <v>0.98194832738841209</v>
      </c>
      <c r="Q10" s="19">
        <f>H10/$I10</f>
        <v>0.9950833895690735</v>
      </c>
      <c r="R10" s="18">
        <f>I10/$I10</f>
        <v>1</v>
      </c>
      <c r="S10" s="19">
        <f>J10/$I10</f>
        <v>0.99798033355827609</v>
      </c>
      <c r="T10" s="19">
        <f>K10/$I10</f>
        <v>0.99841897233201571</v>
      </c>
      <c r="U10" s="19">
        <f>L10/$I10</f>
        <v>0.99933481152993342</v>
      </c>
      <c r="V10" s="19">
        <f>M10/$I10</f>
        <v>0.99985539381085498</v>
      </c>
      <c r="W10" s="19">
        <f>N10/$I10</f>
        <v>1.0010797262122817</v>
      </c>
    </row>
    <row r="11" spans="1:23">
      <c r="C11" s="13"/>
      <c r="D11" s="13"/>
      <c r="E11" s="13"/>
      <c r="F11" s="20">
        <f ca="1">AVERAGE(F3:F11)</f>
        <v>-1.0600748666666668</v>
      </c>
      <c r="G11" s="20">
        <f ca="1">AVERAGE(G3:G11)</f>
        <v>-1.3400133333333333</v>
      </c>
      <c r="H11" s="20">
        <f ca="1">AVERAGE(H3:H11)</f>
        <v>-1.234137142857143</v>
      </c>
      <c r="I11" s="20">
        <f ca="1">AVERAGE(I3:I11)</f>
        <v>-1.3315822222222222</v>
      </c>
      <c r="J11" s="20">
        <f ca="1">AVERAGE(J3:J11)</f>
        <v>-1.3136288888888887</v>
      </c>
      <c r="K11" s="20">
        <f ca="1">AVERAGE(K3:K11)</f>
        <v>-1.2928277777777777</v>
      </c>
      <c r="L11" s="20">
        <f ca="1">AVERAGE(L3:L11)</f>
        <v>-1.2952233333333334</v>
      </c>
      <c r="M11" s="20">
        <f ca="1">AVERAGE(M3:M11)</f>
        <v>-1.2833777777777777</v>
      </c>
      <c r="N11" s="20">
        <f ca="1">AVERAGE(N3:N11)</f>
        <v>-1.2895966666666665</v>
      </c>
      <c r="O11" s="13"/>
      <c r="P11" s="13"/>
      <c r="Q11" s="13"/>
      <c r="R11" s="13"/>
      <c r="S11" s="13"/>
      <c r="T11" s="13"/>
      <c r="U11" s="13"/>
      <c r="V11" s="13"/>
      <c r="W11" s="13"/>
    </row>
    <row r="14" spans="1:23">
      <c r="S14" s="28" t="s">
        <v>18</v>
      </c>
      <c r="T14" s="28" t="s">
        <v>19</v>
      </c>
    </row>
    <row r="15" spans="1:23">
      <c r="P15" s="16">
        <v>-0.62612999999999996</v>
      </c>
      <c r="Q15" s="16"/>
      <c r="S15" s="14">
        <v>0</v>
      </c>
      <c r="T15" s="13">
        <v>8</v>
      </c>
    </row>
    <row r="16" spans="1:23">
      <c r="E16" s="10" t="s">
        <v>17</v>
      </c>
      <c r="P16" s="16">
        <v>-1.1678599999999999</v>
      </c>
      <c r="Q16" s="16"/>
      <c r="S16" s="14">
        <v>1</v>
      </c>
      <c r="T16" s="13">
        <v>8</v>
      </c>
    </row>
    <row r="17" spans="5:20">
      <c r="P17" s="16">
        <v>-1.3788100000000001</v>
      </c>
      <c r="Q17" s="16"/>
      <c r="S17" s="14">
        <v>2</v>
      </c>
      <c r="T17" s="13">
        <v>16</v>
      </c>
    </row>
    <row r="18" spans="5:20">
      <c r="P18" s="16">
        <v>-1.9578</v>
      </c>
      <c r="Q18" s="16"/>
      <c r="S18" s="14">
        <v>3</v>
      </c>
      <c r="T18" s="13">
        <v>8</v>
      </c>
    </row>
    <row r="19" spans="5:20">
      <c r="E19" s="10">
        <f>128/8</f>
        <v>16</v>
      </c>
      <c r="P19" s="16">
        <v>-1.6823999999999999</v>
      </c>
      <c r="Q19" s="16"/>
      <c r="S19" s="14">
        <v>4</v>
      </c>
      <c r="T19" s="13">
        <v>8</v>
      </c>
    </row>
    <row r="20" spans="5:20">
      <c r="E20" s="10">
        <f>8000*E19</f>
        <v>128000</v>
      </c>
      <c r="P20" s="16">
        <v>-1.3118399999999999</v>
      </c>
      <c r="Q20" s="16"/>
      <c r="S20" s="14">
        <v>5</v>
      </c>
      <c r="T20" s="13">
        <v>16</v>
      </c>
    </row>
    <row r="21" spans="5:20">
      <c r="P21" s="16">
        <v>-1.91953</v>
      </c>
      <c r="Q21" s="16"/>
      <c r="S21" s="14">
        <v>6</v>
      </c>
      <c r="T21" s="13">
        <v>8</v>
      </c>
    </row>
    <row r="22" spans="5:20">
      <c r="P22" s="16">
        <v>-2.0746000000000002</v>
      </c>
      <c r="Q22" s="16"/>
      <c r="S22" s="14">
        <v>7</v>
      </c>
      <c r="T22" s="13">
        <v>16</v>
      </c>
    </row>
    <row r="23" spans="5:20">
      <c r="P23" s="12">
        <f>AVERAGE(P15:P22)</f>
        <v>-1.5148712500000001</v>
      </c>
    </row>
  </sheetData>
  <mergeCells count="5">
    <mergeCell ref="F1:N1"/>
    <mergeCell ref="O1:W1"/>
    <mergeCell ref="E1:E2"/>
    <mergeCell ref="D1:D2"/>
    <mergeCell ref="C1:C2"/>
  </mergeCells>
  <phoneticPr fontId="4"/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D5CFC-E4DF-5340-8273-0E5D19E56331}">
  <dimension ref="A1:W35"/>
  <sheetViews>
    <sheetView topLeftCell="A8" workbookViewId="0">
      <selection activeCell="A16" sqref="A16:W25"/>
    </sheetView>
  </sheetViews>
  <sheetFormatPr baseColWidth="10" defaultRowHeight="20"/>
  <cols>
    <col min="5" max="5" width="13.140625" customWidth="1"/>
    <col min="11" max="11" width="11.28515625" customWidth="1"/>
    <col min="12" max="12" width="11.42578125" customWidth="1"/>
    <col min="18" max="18" width="11.140625" customWidth="1"/>
    <col min="19" max="24" width="8.140625" customWidth="1"/>
  </cols>
  <sheetData>
    <row r="1" spans="1:23">
      <c r="A1" s="1"/>
      <c r="B1" s="1" t="s">
        <v>0</v>
      </c>
      <c r="C1" s="1" t="s">
        <v>1</v>
      </c>
      <c r="D1" s="1" t="s">
        <v>2</v>
      </c>
      <c r="E1" s="1" t="s">
        <v>3</v>
      </c>
      <c r="F1" s="1">
        <v>64</v>
      </c>
      <c r="G1" s="1">
        <v>96</v>
      </c>
      <c r="H1" s="1">
        <v>128</v>
      </c>
      <c r="I1" s="1">
        <v>192</v>
      </c>
      <c r="J1" s="1">
        <v>256</v>
      </c>
      <c r="L1" s="1">
        <v>64</v>
      </c>
      <c r="M1" s="1">
        <v>96</v>
      </c>
      <c r="N1" s="1">
        <v>128</v>
      </c>
      <c r="O1" s="1">
        <v>192</v>
      </c>
      <c r="P1" s="1">
        <v>256</v>
      </c>
      <c r="R1" t="s">
        <v>12</v>
      </c>
    </row>
    <row r="2" spans="1:23">
      <c r="A2" s="1">
        <v>0</v>
      </c>
      <c r="B2" s="2">
        <v>71</v>
      </c>
      <c r="C2" s="2" t="s">
        <v>4</v>
      </c>
      <c r="D2" s="2">
        <v>0</v>
      </c>
      <c r="E2" s="2">
        <v>709416</v>
      </c>
      <c r="F2" s="2">
        <v>-0.51375999999999999</v>
      </c>
      <c r="G2" s="2">
        <v>-0.52412000000000003</v>
      </c>
      <c r="H2" s="2">
        <v>-0.52488999999999997</v>
      </c>
      <c r="I2" s="2">
        <v>-0.52154</v>
      </c>
      <c r="J2" s="2">
        <v>-0.51663999999999999</v>
      </c>
      <c r="L2" s="3">
        <f>F2/$F2</f>
        <v>1</v>
      </c>
      <c r="M2" s="3">
        <f t="shared" ref="M2:P2" si="0">G2/$F2</f>
        <v>1.0201650576144503</v>
      </c>
      <c r="N2" s="4">
        <f t="shared" si="0"/>
        <v>1.0216638118966053</v>
      </c>
      <c r="O2" s="3">
        <f t="shared" si="0"/>
        <v>1.0151432575521644</v>
      </c>
      <c r="P2" s="3">
        <f t="shared" si="0"/>
        <v>1.0056057303020867</v>
      </c>
      <c r="R2" s="2">
        <v>0</v>
      </c>
    </row>
    <row r="3" spans="1:23">
      <c r="A3" s="1">
        <v>1</v>
      </c>
      <c r="B3" s="2">
        <v>71</v>
      </c>
      <c r="C3" s="2" t="s">
        <v>5</v>
      </c>
      <c r="D3" s="2">
        <v>1</v>
      </c>
      <c r="E3" s="2">
        <v>43363</v>
      </c>
      <c r="F3" s="2">
        <v>-1.06247</v>
      </c>
      <c r="G3" s="2">
        <v>-1.0504</v>
      </c>
      <c r="H3" s="2">
        <v>-1.0545199999999999</v>
      </c>
      <c r="I3" s="2">
        <v>-1.0525500000000001</v>
      </c>
      <c r="J3" s="2">
        <v>-1.0528</v>
      </c>
      <c r="L3" s="4">
        <f t="shared" ref="L3:L9" si="1">F3/$F3</f>
        <v>1</v>
      </c>
      <c r="M3" s="3">
        <f t="shared" ref="M3:M9" si="2">G3/$F3</f>
        <v>0.988639679238002</v>
      </c>
      <c r="N3" s="3">
        <f t="shared" ref="N3:N9" si="3">H3/$F3</f>
        <v>0.99251743578642204</v>
      </c>
      <c r="O3" s="3">
        <f t="shared" ref="O3:O9" si="4">I3/$F3</f>
        <v>0.99066326578632813</v>
      </c>
      <c r="P3" s="3">
        <f t="shared" ref="P3:P9" si="5">J3/$F3</f>
        <v>0.99089856654776132</v>
      </c>
      <c r="R3" s="2">
        <v>1</v>
      </c>
      <c r="S3">
        <v>16</v>
      </c>
      <c r="T3">
        <v>32</v>
      </c>
      <c r="U3">
        <v>48</v>
      </c>
    </row>
    <row r="4" spans="1:23">
      <c r="A4" s="1">
        <v>2</v>
      </c>
      <c r="B4" s="2">
        <v>71</v>
      </c>
      <c r="C4" s="2" t="s">
        <v>6</v>
      </c>
      <c r="D4" s="2">
        <v>2</v>
      </c>
      <c r="E4" s="2">
        <v>1140674</v>
      </c>
      <c r="F4" s="2">
        <v>-1.2994399999999999</v>
      </c>
      <c r="G4" s="2">
        <v>-1.3227500000000001</v>
      </c>
      <c r="H4" s="2">
        <v>-1.33378</v>
      </c>
      <c r="I4" s="2">
        <v>-1.34446</v>
      </c>
      <c r="J4" s="2">
        <v>-1.3372299999999999</v>
      </c>
      <c r="L4" s="3">
        <f t="shared" si="1"/>
        <v>1</v>
      </c>
      <c r="M4" s="3">
        <f t="shared" si="2"/>
        <v>1.0179384965831437</v>
      </c>
      <c r="N4" s="3">
        <f t="shared" si="3"/>
        <v>1.0264267684541033</v>
      </c>
      <c r="O4" s="4">
        <f t="shared" si="4"/>
        <v>1.0346456935295205</v>
      </c>
      <c r="P4" s="3">
        <f t="shared" si="5"/>
        <v>1.0290817582958813</v>
      </c>
      <c r="R4" s="2">
        <v>2</v>
      </c>
    </row>
    <row r="5" spans="1:23">
      <c r="A5" s="1">
        <v>3</v>
      </c>
      <c r="B5" s="2">
        <v>71</v>
      </c>
      <c r="C5" s="2" t="s">
        <v>7</v>
      </c>
      <c r="D5" s="2">
        <v>3</v>
      </c>
      <c r="E5" s="2">
        <v>378036</v>
      </c>
      <c r="F5" s="2">
        <v>-1.8425100000000001</v>
      </c>
      <c r="G5" s="2">
        <v>-1.8318399999999999</v>
      </c>
      <c r="H5" s="2">
        <v>-1.8306500000000001</v>
      </c>
      <c r="I5" s="2">
        <v>-1.8212999999999999</v>
      </c>
      <c r="J5" s="2">
        <v>-1.81281</v>
      </c>
      <c r="L5" s="4">
        <f t="shared" si="1"/>
        <v>1</v>
      </c>
      <c r="M5" s="3">
        <f t="shared" si="2"/>
        <v>0.99420898665407509</v>
      </c>
      <c r="N5" s="3">
        <f t="shared" si="3"/>
        <v>0.99356312855832529</v>
      </c>
      <c r="O5" s="3">
        <f t="shared" si="4"/>
        <v>0.98848852923457664</v>
      </c>
      <c r="P5" s="3">
        <f t="shared" si="5"/>
        <v>0.98388068450103383</v>
      </c>
      <c r="R5" s="2">
        <v>3</v>
      </c>
      <c r="S5">
        <v>16</v>
      </c>
      <c r="T5">
        <v>32</v>
      </c>
      <c r="U5">
        <v>48</v>
      </c>
    </row>
    <row r="6" spans="1:23">
      <c r="A6" s="1">
        <v>4</v>
      </c>
      <c r="B6" s="2">
        <v>71</v>
      </c>
      <c r="C6" s="2" t="s">
        <v>8</v>
      </c>
      <c r="D6" s="2">
        <v>4</v>
      </c>
      <c r="E6" s="2">
        <v>119253</v>
      </c>
      <c r="F6" s="2">
        <v>-1.62687</v>
      </c>
      <c r="G6" s="2">
        <v>-1.6504000000000001</v>
      </c>
      <c r="H6" s="2">
        <v>-1.66472</v>
      </c>
      <c r="I6" s="2">
        <v>-1.67049</v>
      </c>
      <c r="J6" s="2">
        <v>-1.6765300000000001</v>
      </c>
      <c r="L6" s="3">
        <f t="shared" si="1"/>
        <v>1</v>
      </c>
      <c r="M6" s="3">
        <f t="shared" si="2"/>
        <v>1.0144633560149243</v>
      </c>
      <c r="N6" s="3">
        <f t="shared" si="3"/>
        <v>1.023265534431147</v>
      </c>
      <c r="O6" s="3">
        <f t="shared" si="4"/>
        <v>1.0268122222427114</v>
      </c>
      <c r="P6" s="4">
        <f t="shared" si="5"/>
        <v>1.0305248729154757</v>
      </c>
      <c r="R6" s="2">
        <v>4</v>
      </c>
      <c r="S6">
        <f>256+96</f>
        <v>352</v>
      </c>
      <c r="T6">
        <f>256+128</f>
        <v>384</v>
      </c>
      <c r="U6">
        <f>256+128+64</f>
        <v>448</v>
      </c>
      <c r="V6">
        <v>512</v>
      </c>
    </row>
    <row r="7" spans="1:23">
      <c r="A7" s="1">
        <v>5</v>
      </c>
      <c r="B7" s="2">
        <v>71</v>
      </c>
      <c r="C7" s="2" t="s">
        <v>9</v>
      </c>
      <c r="D7" s="2">
        <v>5</v>
      </c>
      <c r="E7" s="2">
        <v>1510379</v>
      </c>
      <c r="F7" s="2">
        <v>-1.2231099999999999</v>
      </c>
      <c r="G7" s="2">
        <v>-1.25241</v>
      </c>
      <c r="H7" s="2">
        <v>-1.27573</v>
      </c>
      <c r="I7" s="2">
        <v>-1.29294</v>
      </c>
      <c r="J7" s="2">
        <v>-1.29904</v>
      </c>
      <c r="L7" s="3">
        <f t="shared" si="1"/>
        <v>1</v>
      </c>
      <c r="M7" s="3">
        <f t="shared" si="2"/>
        <v>1.0239553269943016</v>
      </c>
      <c r="N7" s="3">
        <f t="shared" si="3"/>
        <v>1.0430214780354998</v>
      </c>
      <c r="O7" s="3">
        <f t="shared" si="4"/>
        <v>1.0570921666898316</v>
      </c>
      <c r="P7" s="4">
        <f t="shared" si="5"/>
        <v>1.0620794531971778</v>
      </c>
      <c r="R7" s="2">
        <v>5</v>
      </c>
      <c r="S7">
        <f>256+96</f>
        <v>352</v>
      </c>
      <c r="T7">
        <f>256+128</f>
        <v>384</v>
      </c>
      <c r="U7">
        <f>256+128+64</f>
        <v>448</v>
      </c>
      <c r="V7">
        <v>512</v>
      </c>
    </row>
    <row r="8" spans="1:23">
      <c r="A8" s="1">
        <v>6</v>
      </c>
      <c r="B8" s="2">
        <v>71</v>
      </c>
      <c r="C8" s="2" t="s">
        <v>10</v>
      </c>
      <c r="D8" s="2">
        <v>6</v>
      </c>
      <c r="E8" s="2">
        <v>590611</v>
      </c>
      <c r="F8" s="2">
        <v>-1.83249</v>
      </c>
      <c r="G8" s="2">
        <v>-1.8429800000000001</v>
      </c>
      <c r="H8" s="2">
        <v>-1.8426</v>
      </c>
      <c r="I8" s="2">
        <v>-1.8440300000000001</v>
      </c>
      <c r="J8" s="2">
        <v>-1.8494299999999999</v>
      </c>
      <c r="L8" s="3">
        <f t="shared" si="1"/>
        <v>1</v>
      </c>
      <c r="M8" s="3">
        <f t="shared" si="2"/>
        <v>1.0057244514294759</v>
      </c>
      <c r="N8" s="3">
        <f t="shared" si="3"/>
        <v>1.0055170833128695</v>
      </c>
      <c r="O8" s="3">
        <f t="shared" si="4"/>
        <v>1.0062974422779933</v>
      </c>
      <c r="P8" s="4">
        <f t="shared" si="5"/>
        <v>1.0092442523560838</v>
      </c>
      <c r="R8" s="2">
        <v>6</v>
      </c>
      <c r="S8">
        <f>256+96</f>
        <v>352</v>
      </c>
      <c r="T8">
        <f>256+128</f>
        <v>384</v>
      </c>
      <c r="U8">
        <f>256+128+64</f>
        <v>448</v>
      </c>
      <c r="V8">
        <v>512</v>
      </c>
    </row>
    <row r="9" spans="1:23">
      <c r="A9" s="1">
        <v>7</v>
      </c>
      <c r="B9" s="2">
        <v>71</v>
      </c>
      <c r="C9" s="2" t="s">
        <v>11</v>
      </c>
      <c r="D9" s="2">
        <v>7</v>
      </c>
      <c r="E9" s="2">
        <v>166415</v>
      </c>
      <c r="F9" s="2">
        <v>-2.06942</v>
      </c>
      <c r="G9" s="2">
        <v>-2.0743</v>
      </c>
      <c r="H9" s="2">
        <v>-2.07681</v>
      </c>
      <c r="I9" s="2">
        <v>-2.0903499999999999</v>
      </c>
      <c r="J9" s="2">
        <v>-2.0938099999999999</v>
      </c>
      <c r="L9" s="3">
        <f t="shared" si="1"/>
        <v>1</v>
      </c>
      <c r="M9" s="3">
        <f t="shared" si="2"/>
        <v>1.0023581486600111</v>
      </c>
      <c r="N9" s="3">
        <f t="shared" si="3"/>
        <v>1.0035710488929266</v>
      </c>
      <c r="O9" s="3">
        <f t="shared" si="4"/>
        <v>1.0101139449700882</v>
      </c>
      <c r="P9" s="4">
        <f t="shared" si="5"/>
        <v>1.0117859110282108</v>
      </c>
      <c r="R9" s="2">
        <v>7</v>
      </c>
      <c r="S9">
        <f>256+96</f>
        <v>352</v>
      </c>
      <c r="T9">
        <f>256+128</f>
        <v>384</v>
      </c>
      <c r="U9">
        <f>256+128+64</f>
        <v>448</v>
      </c>
      <c r="V9">
        <v>512</v>
      </c>
    </row>
    <row r="10" spans="1:23">
      <c r="F10">
        <f>AVERAGE(F2:F9)</f>
        <v>-1.43375875</v>
      </c>
      <c r="G10">
        <f t="shared" ref="G10:J10" si="6">AVERAGE(G2:G9)</f>
        <v>-1.4436500000000003</v>
      </c>
      <c r="H10">
        <f t="shared" si="6"/>
        <v>-1.4504625</v>
      </c>
      <c r="I10">
        <f t="shared" si="6"/>
        <v>-1.4547075</v>
      </c>
      <c r="J10">
        <f t="shared" si="6"/>
        <v>-1.4547862499999999</v>
      </c>
    </row>
    <row r="11" spans="1:23">
      <c r="F11" s="3">
        <f>F10/$F10</f>
        <v>1</v>
      </c>
      <c r="G11" s="3">
        <f t="shared" ref="G11:J11" si="7">G10/$F10</f>
        <v>1.0068988245058663</v>
      </c>
      <c r="H11" s="3">
        <f t="shared" si="7"/>
        <v>1.0116503212273333</v>
      </c>
      <c r="I11" s="3">
        <f t="shared" si="7"/>
        <v>1.014611070377077</v>
      </c>
      <c r="J11" s="3">
        <f t="shared" si="7"/>
        <v>1.0146659959355087</v>
      </c>
    </row>
    <row r="16" spans="1:23">
      <c r="A16" s="1"/>
      <c r="B16" s="1" t="s">
        <v>0</v>
      </c>
      <c r="C16" s="1" t="s">
        <v>1</v>
      </c>
      <c r="D16" s="1" t="s">
        <v>2</v>
      </c>
      <c r="E16" s="1" t="s">
        <v>3</v>
      </c>
      <c r="F16" s="1">
        <v>4</v>
      </c>
      <c r="G16" s="1">
        <v>8</v>
      </c>
      <c r="H16" s="1">
        <v>12</v>
      </c>
      <c r="I16" s="1">
        <v>16</v>
      </c>
      <c r="J16" s="1">
        <v>32</v>
      </c>
      <c r="K16" s="1">
        <v>48</v>
      </c>
      <c r="L16" s="1">
        <v>64</v>
      </c>
      <c r="M16" s="1">
        <v>96</v>
      </c>
      <c r="N16" s="1">
        <v>128</v>
      </c>
      <c r="O16" s="1">
        <v>4</v>
      </c>
      <c r="P16" s="1">
        <v>8</v>
      </c>
      <c r="Q16" s="1">
        <v>12</v>
      </c>
      <c r="R16" s="1">
        <v>16</v>
      </c>
      <c r="S16" s="1">
        <v>32</v>
      </c>
      <c r="T16" s="1">
        <v>48</v>
      </c>
      <c r="U16" s="1">
        <v>64</v>
      </c>
      <c r="V16" s="1">
        <v>96</v>
      </c>
      <c r="W16" s="1">
        <v>128</v>
      </c>
    </row>
    <row r="17" spans="1:23">
      <c r="A17" s="1">
        <v>0</v>
      </c>
      <c r="B17" s="2">
        <v>71</v>
      </c>
      <c r="C17" s="2" t="s">
        <v>4</v>
      </c>
      <c r="D17" s="2">
        <v>0</v>
      </c>
      <c r="E17" s="5">
        <v>709416</v>
      </c>
      <c r="F17" s="2">
        <v>-0.52909819999999996</v>
      </c>
      <c r="G17" s="2">
        <v>-0.62612999999999996</v>
      </c>
      <c r="H17" s="2">
        <v>-0.61689000000000005</v>
      </c>
      <c r="I17" s="2">
        <v>-0.60709999999999997</v>
      </c>
      <c r="J17" s="2">
        <v>-0.56957000000000002</v>
      </c>
      <c r="K17" s="2">
        <v>-0.54749000000000003</v>
      </c>
      <c r="L17" s="2">
        <v>-0.54898000000000002</v>
      </c>
      <c r="M17" s="2">
        <v>-0.52412000000000003</v>
      </c>
      <c r="N17" s="2">
        <v>-0.52502000000000004</v>
      </c>
      <c r="O17" s="8">
        <f>F17/$I17</f>
        <v>0.87151737769724924</v>
      </c>
      <c r="P17" s="6">
        <f>G17/$I17</f>
        <v>1.0313457420523802</v>
      </c>
      <c r="Q17" s="7">
        <f>H17/$I17</f>
        <v>1.0161258441772361</v>
      </c>
      <c r="R17" s="7">
        <f>I17/$I17</f>
        <v>1</v>
      </c>
      <c r="S17" s="7">
        <f>J17/$I17</f>
        <v>0.93818151869543742</v>
      </c>
      <c r="T17" s="7">
        <f>K17/$I17</f>
        <v>0.90181189260418393</v>
      </c>
      <c r="U17" s="7">
        <f>L17/$I17</f>
        <v>0.90426618349530563</v>
      </c>
      <c r="V17" s="7">
        <f>M17/$I17</f>
        <v>0.86331741064075118</v>
      </c>
      <c r="W17" s="7">
        <f>N17/$I17</f>
        <v>0.86479986822599253</v>
      </c>
    </row>
    <row r="18" spans="1:23">
      <c r="A18" s="1">
        <v>1</v>
      </c>
      <c r="B18" s="2">
        <v>71</v>
      </c>
      <c r="C18" s="2" t="s">
        <v>5</v>
      </c>
      <c r="D18" s="2">
        <v>1</v>
      </c>
      <c r="E18" s="5">
        <v>43363</v>
      </c>
      <c r="F18" s="2">
        <v>-1.1253709999999999</v>
      </c>
      <c r="G18" s="2">
        <v>-1.1678599999999999</v>
      </c>
      <c r="H18" s="2">
        <v>-1.1210899999999999</v>
      </c>
      <c r="I18" s="2">
        <v>-1.1381600000000001</v>
      </c>
      <c r="J18" s="2">
        <v>-1.1048500000000001</v>
      </c>
      <c r="K18" s="2">
        <v>-1.0524100000000001</v>
      </c>
      <c r="L18" s="2">
        <v>-1.0625199999999999</v>
      </c>
      <c r="M18" s="2">
        <v>-1.0504</v>
      </c>
      <c r="N18" s="2">
        <v>-1.0545199999999999</v>
      </c>
      <c r="O18" s="8">
        <f>F18/$I18</f>
        <v>0.98876344274970118</v>
      </c>
      <c r="P18" s="6">
        <f>G18/$I18</f>
        <v>1.0260947494201165</v>
      </c>
      <c r="Q18" s="7">
        <f>H18/$I18</f>
        <v>0.98500210866661964</v>
      </c>
      <c r="R18" s="7">
        <f>I18/$I18</f>
        <v>1</v>
      </c>
      <c r="S18" s="7">
        <f>J18/$I18</f>
        <v>0.97073346453925635</v>
      </c>
      <c r="T18" s="7">
        <f>K18/$I18</f>
        <v>0.92465909889646447</v>
      </c>
      <c r="U18" s="7">
        <f>L18/$I18</f>
        <v>0.933541857032403</v>
      </c>
      <c r="V18" s="7">
        <f>M18/$I18</f>
        <v>0.92289309060237568</v>
      </c>
      <c r="W18" s="7">
        <f>N18/$I18</f>
        <v>0.92651296829971164</v>
      </c>
    </row>
    <row r="19" spans="1:23">
      <c r="A19" s="1">
        <v>2</v>
      </c>
      <c r="B19" s="2">
        <v>71</v>
      </c>
      <c r="C19" s="2" t="s">
        <v>6</v>
      </c>
      <c r="D19" s="2">
        <v>2</v>
      </c>
      <c r="E19" s="5">
        <v>1140674</v>
      </c>
      <c r="F19" s="2">
        <v>-1.20984</v>
      </c>
      <c r="G19" s="2">
        <v>-1.3731</v>
      </c>
      <c r="H19" s="2">
        <v>-1.377</v>
      </c>
      <c r="I19" s="2">
        <v>-1.3788100000000001</v>
      </c>
      <c r="J19" s="2">
        <v>-1.36425</v>
      </c>
      <c r="K19" s="2">
        <v>-1.3369899999999999</v>
      </c>
      <c r="L19" s="2">
        <v>-1.3485499999999999</v>
      </c>
      <c r="M19" s="2">
        <v>-1.32308</v>
      </c>
      <c r="N19" s="2">
        <v>-1.3340099999999999</v>
      </c>
      <c r="O19" s="8">
        <f>F19/$I19</f>
        <v>0.87745229582030881</v>
      </c>
      <c r="P19" s="8">
        <f>G19/$I19</f>
        <v>0.99585874776075012</v>
      </c>
      <c r="Q19" s="7">
        <f>H19/$I19</f>
        <v>0.99868727380857403</v>
      </c>
      <c r="R19" s="6">
        <f>I19/$I19</f>
        <v>1</v>
      </c>
      <c r="S19" s="7">
        <f>J19/$I19</f>
        <v>0.98944016942145752</v>
      </c>
      <c r="T19" s="7">
        <f>K19/$I19</f>
        <v>0.969669497610258</v>
      </c>
      <c r="U19" s="7">
        <f>L19/$I19</f>
        <v>0.97805353892124358</v>
      </c>
      <c r="V19" s="7">
        <f>M19/$I19</f>
        <v>0.95958108803968634</v>
      </c>
      <c r="W19" s="7">
        <f>N19/$I19</f>
        <v>0.96750821360448491</v>
      </c>
    </row>
    <row r="20" spans="1:23">
      <c r="A20" s="1">
        <v>3</v>
      </c>
      <c r="B20" s="2">
        <v>71</v>
      </c>
      <c r="C20" s="2" t="s">
        <v>7</v>
      </c>
      <c r="D20" s="2">
        <v>3</v>
      </c>
      <c r="E20" s="5">
        <v>378036</v>
      </c>
      <c r="F20" s="2">
        <v>-1.88327</v>
      </c>
      <c r="G20" s="2">
        <v>-1.9578</v>
      </c>
      <c r="H20" s="2">
        <v>-1.9492799999999999</v>
      </c>
      <c r="I20" s="2">
        <v>-1.92605</v>
      </c>
      <c r="J20" s="2">
        <v>-1.89229</v>
      </c>
      <c r="K20" s="2">
        <v>-1.8497399999999999</v>
      </c>
      <c r="L20" s="2">
        <v>-1.8525</v>
      </c>
      <c r="M20" s="2">
        <v>-1.8318399999999999</v>
      </c>
      <c r="N20" s="2">
        <v>-1.8306500000000001</v>
      </c>
      <c r="O20" s="8">
        <f>F20/$I20</f>
        <v>0.97778873861010873</v>
      </c>
      <c r="P20" s="6">
        <f>G20/$I20</f>
        <v>1.0164845149399029</v>
      </c>
      <c r="Q20" s="7">
        <f>H20/$I20</f>
        <v>1.0120609537654786</v>
      </c>
      <c r="R20" s="7">
        <f>I20/$I20</f>
        <v>1</v>
      </c>
      <c r="S20" s="7">
        <f>J20/$I20</f>
        <v>0.98247189844500404</v>
      </c>
      <c r="T20" s="7">
        <f>K20/$I20</f>
        <v>0.96038005243892932</v>
      </c>
      <c r="U20" s="7">
        <f>L20/$I20</f>
        <v>0.96181303704472887</v>
      </c>
      <c r="V20" s="7">
        <f>M20/$I20</f>
        <v>0.95108642039407065</v>
      </c>
      <c r="W20" s="7">
        <f>N20/$I20</f>
        <v>0.95046857558215003</v>
      </c>
    </row>
    <row r="21" spans="1:23">
      <c r="A21" s="1">
        <v>4</v>
      </c>
      <c r="B21" s="2">
        <v>71</v>
      </c>
      <c r="C21" s="2" t="s">
        <v>8</v>
      </c>
      <c r="D21" s="2">
        <v>4</v>
      </c>
      <c r="E21" s="5">
        <v>119253</v>
      </c>
      <c r="F21" s="2">
        <v>-1.61287</v>
      </c>
      <c r="G21" s="2">
        <v>-1.6823999999999999</v>
      </c>
      <c r="H21" s="2">
        <v>-1.6678500000000001</v>
      </c>
      <c r="I21" s="2">
        <v>-1.6580999999999999</v>
      </c>
      <c r="J21" s="2">
        <v>-1.65065</v>
      </c>
      <c r="K21" s="2">
        <v>-1.6462300000000001</v>
      </c>
      <c r="L21" s="2">
        <v>-1.62842</v>
      </c>
      <c r="M21" s="2">
        <v>-1.6504000000000001</v>
      </c>
      <c r="N21" s="2">
        <v>-1.66472</v>
      </c>
      <c r="O21" s="8">
        <f>F21/$I21</f>
        <v>0.97272179000060321</v>
      </c>
      <c r="P21" s="6">
        <f>G21/$I21</f>
        <v>1.0146553283879138</v>
      </c>
      <c r="Q21" s="7">
        <f>H21/$I21</f>
        <v>1.0058802243531755</v>
      </c>
      <c r="R21" s="7">
        <f>I21/$I21</f>
        <v>1</v>
      </c>
      <c r="S21" s="7">
        <f>J21/$I21</f>
        <v>0.99550690549424037</v>
      </c>
      <c r="T21" s="7">
        <f>K21/$I21</f>
        <v>0.99284120378746765</v>
      </c>
      <c r="U21" s="7">
        <f>L21/$I21</f>
        <v>0.98209999396900072</v>
      </c>
      <c r="V21" s="7">
        <f>M21/$I21</f>
        <v>0.99535613051082572</v>
      </c>
      <c r="W21" s="7">
        <f>N21/$I21</f>
        <v>1.0039925215608227</v>
      </c>
    </row>
    <row r="22" spans="1:23">
      <c r="A22" s="1">
        <v>5</v>
      </c>
      <c r="B22" s="2">
        <v>71</v>
      </c>
      <c r="C22" s="2" t="s">
        <v>9</v>
      </c>
      <c r="D22" s="2">
        <v>5</v>
      </c>
      <c r="E22" s="5">
        <v>1510379</v>
      </c>
      <c r="F22" t="s">
        <v>14</v>
      </c>
      <c r="G22" s="2">
        <v>-1.2961499999999999</v>
      </c>
      <c r="H22" s="2" t="s">
        <v>13</v>
      </c>
      <c r="I22" s="2">
        <v>-1.3118399999999999</v>
      </c>
      <c r="J22" s="2">
        <v>-1.2966899999999999</v>
      </c>
      <c r="K22" s="2">
        <v>-1.27051</v>
      </c>
      <c r="L22" s="2">
        <v>-1.28664</v>
      </c>
      <c r="M22" s="2">
        <v>-1.2526299999999999</v>
      </c>
      <c r="N22" s="2">
        <v>-1.2760199999999999</v>
      </c>
      <c r="O22" s="8" t="e">
        <f>F22/$I22</f>
        <v>#VALUE!</v>
      </c>
      <c r="P22" s="7">
        <f>G22/$I22</f>
        <v>0.98803969996341023</v>
      </c>
      <c r="Q22" s="7" t="e">
        <f>H22/$I22</f>
        <v>#VALUE!</v>
      </c>
      <c r="R22" s="6">
        <f>I22/$I22</f>
        <v>1</v>
      </c>
      <c r="S22" s="7">
        <f>J22/$I22</f>
        <v>0.988451335528723</v>
      </c>
      <c r="T22" s="7">
        <f>K22/$I22</f>
        <v>0.96849463349188936</v>
      </c>
      <c r="U22" s="7">
        <f>L22/$I22</f>
        <v>0.9807903402854008</v>
      </c>
      <c r="V22" s="7">
        <f>M22/$I22</f>
        <v>0.95486492255153066</v>
      </c>
      <c r="W22" s="7">
        <f>N22/$I22</f>
        <v>0.97269484083424806</v>
      </c>
    </row>
    <row r="23" spans="1:23">
      <c r="A23" s="1">
        <v>6</v>
      </c>
      <c r="B23" s="2">
        <v>71</v>
      </c>
      <c r="C23" s="2" t="s">
        <v>10</v>
      </c>
      <c r="D23" s="2">
        <v>6</v>
      </c>
      <c r="E23" s="5">
        <v>590611</v>
      </c>
      <c r="F23" t="s">
        <v>14</v>
      </c>
      <c r="G23" s="2">
        <v>-1.91953</v>
      </c>
      <c r="H23" s="2">
        <v>-1.9068499999999999</v>
      </c>
      <c r="I23" s="2">
        <v>-1.88958</v>
      </c>
      <c r="J23" s="2">
        <v>-1.87395</v>
      </c>
      <c r="K23" s="2">
        <v>-1.86076</v>
      </c>
      <c r="L23" s="2">
        <v>-1.8561799999999999</v>
      </c>
      <c r="M23" s="2">
        <v>-1.8436300000000001</v>
      </c>
      <c r="N23" s="2">
        <v>-1.84459</v>
      </c>
      <c r="O23" s="8" t="e">
        <f>F23/$I23</f>
        <v>#VALUE!</v>
      </c>
      <c r="P23" s="6">
        <f>G23/$I23</f>
        <v>1.0158500830872468</v>
      </c>
      <c r="Q23" s="7">
        <f>H23/$I23</f>
        <v>1.009139597159157</v>
      </c>
      <c r="R23" s="7">
        <f>I23/$I23</f>
        <v>1</v>
      </c>
      <c r="S23" s="7">
        <f>J23/$I23</f>
        <v>0.99172832057917626</v>
      </c>
      <c r="T23" s="7">
        <f>K23/$I23</f>
        <v>0.98474793340319011</v>
      </c>
      <c r="U23" s="7">
        <f>L23/$I23</f>
        <v>0.98232411435345413</v>
      </c>
      <c r="V23" s="7">
        <f>M23/$I23</f>
        <v>0.97568242678267136</v>
      </c>
      <c r="W23" s="7">
        <f>N23/$I23</f>
        <v>0.97619047619047616</v>
      </c>
    </row>
    <row r="24" spans="1:23">
      <c r="A24" s="1">
        <v>7</v>
      </c>
      <c r="B24" s="2">
        <v>71</v>
      </c>
      <c r="C24" s="2" t="s">
        <v>11</v>
      </c>
      <c r="D24" s="2">
        <v>7</v>
      </c>
      <c r="E24" s="5">
        <v>166415</v>
      </c>
      <c r="F24" t="s">
        <v>14</v>
      </c>
      <c r="G24" s="2">
        <v>-2.03715</v>
      </c>
      <c r="H24" s="2" t="s">
        <v>13</v>
      </c>
      <c r="I24" s="2">
        <v>-2.0746000000000002</v>
      </c>
      <c r="J24" s="2">
        <v>-2.0704099999999999</v>
      </c>
      <c r="K24" s="2">
        <v>-2.0713200000000001</v>
      </c>
      <c r="L24" s="2">
        <v>-2.0732200000000001</v>
      </c>
      <c r="M24" s="2">
        <v>-2.0743</v>
      </c>
      <c r="N24" s="2">
        <v>-2.0768399999999998</v>
      </c>
      <c r="O24" s="8" t="e">
        <f>F24/$I24</f>
        <v>#VALUE!</v>
      </c>
      <c r="P24" s="7">
        <f>G24/$I24</f>
        <v>0.98194832738841209</v>
      </c>
      <c r="Q24" s="7" t="e">
        <f>H24/$I24</f>
        <v>#VALUE!</v>
      </c>
      <c r="R24" s="6">
        <f>I24/$I24</f>
        <v>1</v>
      </c>
      <c r="S24" s="7">
        <f>J24/$I24</f>
        <v>0.99798033355827609</v>
      </c>
      <c r="T24" s="7">
        <f>K24/$I24</f>
        <v>0.99841897233201571</v>
      </c>
      <c r="U24" s="7">
        <f>L24/$I24</f>
        <v>0.99933481152993342</v>
      </c>
      <c r="V24" s="7">
        <f>M24/$I24</f>
        <v>0.99985539381085498</v>
      </c>
      <c r="W24" s="7">
        <f>N24/$I24</f>
        <v>1.0010797262122817</v>
      </c>
    </row>
    <row r="25" spans="1:23">
      <c r="F25">
        <f ca="1">AVERAGE(F17:F25)</f>
        <v>-1.0600748666666668</v>
      </c>
      <c r="G25">
        <f ca="1">AVERAGE(G17:G25)</f>
        <v>-1.3400133333333333</v>
      </c>
      <c r="H25">
        <f ca="1">AVERAGE(H17:H25)</f>
        <v>-1.234137142857143</v>
      </c>
      <c r="I25">
        <f ca="1">AVERAGE(I17:I25)</f>
        <v>-1.3315822222222222</v>
      </c>
      <c r="J25">
        <f ca="1">AVERAGE(J17:J25)</f>
        <v>-1.3136288888888887</v>
      </c>
      <c r="K25">
        <f ca="1">AVERAGE(K17:K25)</f>
        <v>-1.2928277777777777</v>
      </c>
      <c r="L25">
        <f ca="1">AVERAGE(L17:L25)</f>
        <v>-1.2952233333333334</v>
      </c>
      <c r="M25">
        <f ca="1">AVERAGE(M17:M25)</f>
        <v>-1.2833777777777777</v>
      </c>
      <c r="N25">
        <f ca="1">AVERAGE(N17:N25)</f>
        <v>-1.2895966666666665</v>
      </c>
    </row>
    <row r="27" spans="1:23">
      <c r="E27" s="1"/>
      <c r="F27" s="1"/>
      <c r="G27" s="1"/>
      <c r="H27" s="1"/>
      <c r="I27" s="1"/>
    </row>
    <row r="28" spans="1:23">
      <c r="E28" s="1"/>
      <c r="F28" s="2"/>
      <c r="G28" s="2"/>
      <c r="H28" s="2"/>
      <c r="I28" s="5"/>
    </row>
    <row r="29" spans="1:23">
      <c r="E29" s="1"/>
      <c r="F29" s="2"/>
      <c r="G29" s="2"/>
      <c r="H29" s="2"/>
      <c r="I29" s="5"/>
    </row>
    <row r="30" spans="1:23">
      <c r="E30" s="1"/>
      <c r="F30" s="2"/>
      <c r="G30" s="2"/>
      <c r="H30" s="2"/>
      <c r="I30" s="5"/>
    </row>
    <row r="31" spans="1:23">
      <c r="E31" s="1"/>
      <c r="F31" s="2"/>
      <c r="G31" s="2"/>
      <c r="H31" s="2"/>
      <c r="I31" s="5"/>
    </row>
    <row r="32" spans="1:23">
      <c r="E32" s="1"/>
      <c r="F32" s="2"/>
      <c r="G32" s="2"/>
      <c r="H32" s="2"/>
      <c r="I32" s="5"/>
    </row>
    <row r="33" spans="5:9">
      <c r="E33" s="1"/>
      <c r="F33" s="2"/>
      <c r="G33" s="2"/>
      <c r="H33" s="2"/>
      <c r="I33" s="5"/>
    </row>
    <row r="34" spans="5:9">
      <c r="E34" s="1"/>
      <c r="F34" s="2"/>
      <c r="G34" s="2"/>
      <c r="H34" s="2"/>
      <c r="I34" s="5"/>
    </row>
    <row r="35" spans="5:9">
      <c r="E35" s="1"/>
      <c r="F35" s="2"/>
      <c r="G35" s="2"/>
      <c r="H35" s="2"/>
      <c r="I35" s="5"/>
    </row>
  </sheetData>
  <phoneticPr fontId="4"/>
  <conditionalFormatting sqref="L2:P9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Kenichi Matsui</dc:creator>
  <cp:lastModifiedBy>Kenichi Matsui</cp:lastModifiedBy>
  <dcterms:created xsi:type="dcterms:W3CDTF">2019-07-01T17:49:01Z</dcterms:created>
  <dcterms:modified xsi:type="dcterms:W3CDTF">2019-07-02T17:55:17Z</dcterms:modified>
</cp:coreProperties>
</file>