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defaultThemeVersion="166925"/>
  <xr:revisionPtr revIDLastSave="0" documentId="13_ncr:1_{935F3425-5D97-46FF-A43A-072CE4D70707}" xr6:coauthVersionLast="47" xr6:coauthVersionMax="47" xr10:uidLastSave="{00000000-0000-0000-0000-000000000000}"/>
  <bookViews>
    <workbookView xWindow="-120" yWindow="-120" windowWidth="29040" windowHeight="16440" xr2:uid="{88ABFF33-A7DA-4525-BBD9-2037FC846C06}"/>
  </bookViews>
  <sheets>
    <sheet name="職員一覧" sheetId="1" r:id="rId1"/>
    <sheet name="月次報告書１" sheetId="2" r:id="rId2"/>
    <sheet name="月次報告書２" sheetId="3" r:id="rId3"/>
    <sheet name="従事職員選択リスト" sheetId="6" state="hidden" r:id="rId4"/>
    <sheet name="月次集計" sheetId="4" state="hidden" r:id="rId5"/>
    <sheet name="月次常勤支援員2名" sheetId="5" state="hidden" r:id="rId6"/>
  </sheets>
  <definedNames>
    <definedName name="aaaa">#REF!</definedName>
    <definedName name="bbbb">#REF!</definedName>
    <definedName name="_xlnm.Print_Area" localSheetId="1">月次報告書１!$A$1:$T$42</definedName>
    <definedName name="_xlnm.Print_Area" localSheetId="2">月次報告書２!$A$1:$S$45</definedName>
    <definedName name="_xlnm.Print_Area" localSheetId="0">職員一覧!$A$1:$G$51</definedName>
    <definedName name="ss">#REF!</definedName>
    <definedName name="区名">#REF!</definedName>
    <definedName name="小学校区">#REF!</definedName>
    <definedName name="職員氏名" localSheetId="0">_職員一覧[[氏名]:[備考]]</definedName>
    <definedName name="電話番号">#REF!</definedName>
    <definedName name="保育所別民改費担当者一覧">#REF!</definedName>
    <definedName name="留守補助金エクセル">#REF!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8" i="2" l="1"/>
  <c r="O16" i="3"/>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G41" i="2" s="1"/>
  <c r="AF42" i="2"/>
  <c r="AF43" i="2"/>
  <c r="AF44" i="2"/>
  <c r="AF45" i="2"/>
  <c r="AG45" i="2" s="1"/>
  <c r="AF46" i="2"/>
  <c r="AF47" i="2"/>
  <c r="AF48" i="2"/>
  <c r="AF49" i="2"/>
  <c r="AG49" i="2" s="1"/>
  <c r="AF50" i="2"/>
  <c r="AF51" i="2"/>
  <c r="AF52" i="2"/>
  <c r="AF53" i="2"/>
  <c r="AF54" i="2"/>
  <c r="AF55" i="2"/>
  <c r="AF56" i="2"/>
  <c r="AF57" i="2"/>
  <c r="AG57" i="2" s="1"/>
  <c r="AF58" i="2"/>
  <c r="AF59" i="2"/>
  <c r="AF60"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AG50" i="2" l="1"/>
  <c r="AG60" i="2"/>
  <c r="AG56" i="2"/>
  <c r="AG52" i="2"/>
  <c r="AG48" i="2"/>
  <c r="AG44" i="2"/>
  <c r="AG40" i="2"/>
  <c r="AG36" i="2"/>
  <c r="AG32" i="2"/>
  <c r="AG28" i="2"/>
  <c r="AG24" i="2"/>
  <c r="AG20" i="2"/>
  <c r="AG16" i="2"/>
  <c r="AG12" i="2"/>
  <c r="AG59" i="2"/>
  <c r="AG55" i="2"/>
  <c r="AG51" i="2"/>
  <c r="AG47" i="2"/>
  <c r="AG43" i="2"/>
  <c r="AG39" i="2"/>
  <c r="AG35" i="2"/>
  <c r="AG31" i="2"/>
  <c r="AG27" i="2"/>
  <c r="AG23" i="2"/>
  <c r="AG19" i="2"/>
  <c r="AG15" i="2"/>
  <c r="AG58" i="2"/>
  <c r="AG54" i="2"/>
  <c r="AG46" i="2"/>
  <c r="AG42" i="2"/>
  <c r="AG38" i="2"/>
  <c r="AG34" i="2"/>
  <c r="AG30" i="2"/>
  <c r="AG26" i="2"/>
  <c r="AG22" i="2"/>
  <c r="AG18" i="2"/>
  <c r="AG14" i="2"/>
  <c r="AG37" i="2"/>
  <c r="AG33" i="2"/>
  <c r="AG29" i="2"/>
  <c r="AG25" i="2"/>
  <c r="AG21" i="2"/>
  <c r="AG17" i="2"/>
  <c r="AG13" i="2"/>
  <c r="AG53" i="2"/>
  <c r="AG11" i="2"/>
  <c r="AG9" i="2" l="1"/>
  <c r="E44" i="3" l="1"/>
  <c r="E43" i="3"/>
  <c r="D44" i="3"/>
  <c r="C29" i="3"/>
  <c r="C30" i="3"/>
  <c r="C31" i="3"/>
  <c r="C32" i="3"/>
  <c r="C33" i="3"/>
  <c r="D42" i="2"/>
  <c r="E42" i="2"/>
  <c r="F42" i="2"/>
  <c r="G42" i="2"/>
  <c r="H42" i="2"/>
  <c r="I42" i="2"/>
  <c r="N30" i="3"/>
  <c r="O30" i="3"/>
  <c r="N31" i="3"/>
  <c r="O31" i="3"/>
  <c r="N32" i="3"/>
  <c r="O32" i="3"/>
  <c r="N33" i="3"/>
  <c r="O33" i="3"/>
  <c r="N34" i="3"/>
  <c r="O34" i="3"/>
  <c r="N35" i="3"/>
  <c r="O35" i="3"/>
  <c r="N36" i="3"/>
  <c r="O36" i="3"/>
  <c r="N37" i="3"/>
  <c r="O37" i="3"/>
  <c r="N38" i="3"/>
  <c r="O38" i="3"/>
  <c r="N39" i="3"/>
  <c r="O39" i="3"/>
  <c r="N40" i="3"/>
  <c r="O40" i="3"/>
  <c r="N41" i="3"/>
  <c r="O41" i="3"/>
  <c r="N42" i="3"/>
  <c r="O42" i="3"/>
  <c r="N43" i="3"/>
  <c r="O43" i="3"/>
  <c r="O29" i="3"/>
  <c r="N29" i="3"/>
  <c r="D30" i="3"/>
  <c r="E30" i="3"/>
  <c r="D31" i="3"/>
  <c r="E31" i="3"/>
  <c r="D32" i="3"/>
  <c r="E32" i="3"/>
  <c r="D33" i="3"/>
  <c r="E33" i="3"/>
  <c r="D34" i="3"/>
  <c r="E34" i="3"/>
  <c r="D35" i="3"/>
  <c r="E35" i="3"/>
  <c r="D36" i="3"/>
  <c r="E36" i="3"/>
  <c r="D37" i="3"/>
  <c r="E37" i="3"/>
  <c r="D38" i="3"/>
  <c r="E38" i="3"/>
  <c r="D39" i="3"/>
  <c r="E39" i="3"/>
  <c r="D40" i="3"/>
  <c r="E40" i="3"/>
  <c r="D41" i="3"/>
  <c r="E41" i="3"/>
  <c r="D42" i="3"/>
  <c r="E42" i="3"/>
  <c r="D43" i="3"/>
  <c r="D29" i="3"/>
  <c r="E29" i="3"/>
  <c r="O44" i="3" l="1"/>
  <c r="N44" i="3"/>
  <c r="F15" i="3"/>
  <c r="O21" i="3"/>
  <c r="M23" i="3"/>
  <c r="J23" i="3"/>
  <c r="F23" i="3"/>
  <c r="D23" i="3"/>
  <c r="O22" i="3"/>
  <c r="R15" i="3"/>
  <c r="R14" i="3"/>
  <c r="R13" i="3"/>
  <c r="R12" i="3"/>
  <c r="R11" i="3"/>
  <c r="R10" i="3"/>
  <c r="C44" i="3"/>
  <c r="L43" i="3"/>
  <c r="C43" i="3"/>
  <c r="L42" i="3"/>
  <c r="C42" i="3"/>
  <c r="L41" i="3"/>
  <c r="C41" i="3"/>
  <c r="L40" i="3"/>
  <c r="C40" i="3"/>
  <c r="L39" i="3"/>
  <c r="C39" i="3"/>
  <c r="L38" i="3"/>
  <c r="C38" i="3"/>
  <c r="L37" i="3"/>
  <c r="C37" i="3"/>
  <c r="L36" i="3"/>
  <c r="C36" i="3"/>
  <c r="L35" i="3"/>
  <c r="C35" i="3"/>
  <c r="L34" i="3"/>
  <c r="C34" i="3"/>
  <c r="L33" i="3"/>
  <c r="L32" i="3"/>
  <c r="L31" i="3"/>
  <c r="L30" i="3"/>
  <c r="L29" i="3"/>
  <c r="M16" i="3"/>
  <c r="K5" i="3"/>
  <c r="H5" i="3"/>
  <c r="K1" i="3"/>
  <c r="I1" i="3"/>
  <c r="C42" i="2"/>
  <c r="P43" i="3"/>
  <c r="A41" i="2"/>
  <c r="B41" i="2" s="1"/>
  <c r="P42" i="3"/>
  <c r="A40" i="2"/>
  <c r="B40" i="2" s="1"/>
  <c r="P41" i="3"/>
  <c r="A39" i="2"/>
  <c r="B39" i="2" s="1"/>
  <c r="P40" i="3"/>
  <c r="P39" i="3"/>
  <c r="B37" i="2"/>
  <c r="P38" i="3"/>
  <c r="B36" i="2"/>
  <c r="P37" i="3"/>
  <c r="B35" i="2"/>
  <c r="P36" i="3"/>
  <c r="B34" i="2"/>
  <c r="P35" i="3"/>
  <c r="B33" i="2"/>
  <c r="P34" i="3"/>
  <c r="B32" i="2"/>
  <c r="P33" i="3"/>
  <c r="B31" i="2"/>
  <c r="P32" i="3"/>
  <c r="B30" i="2"/>
  <c r="P31" i="3"/>
  <c r="B29" i="2"/>
  <c r="P30" i="3"/>
  <c r="B28" i="2"/>
  <c r="P29" i="3"/>
  <c r="B27" i="2"/>
  <c r="F44" i="3"/>
  <c r="B26" i="2"/>
  <c r="F43" i="3"/>
  <c r="B25" i="2"/>
  <c r="F42" i="3"/>
  <c r="B24" i="2"/>
  <c r="F41" i="3"/>
  <c r="B23" i="2"/>
  <c r="F40" i="3"/>
  <c r="B22" i="2"/>
  <c r="F39" i="3"/>
  <c r="B21" i="2"/>
  <c r="F38" i="3"/>
  <c r="B20" i="2"/>
  <c r="F37" i="3"/>
  <c r="B19" i="2"/>
  <c r="F36" i="3"/>
  <c r="B18" i="2"/>
  <c r="F35" i="3"/>
  <c r="B17" i="2"/>
  <c r="F34" i="3"/>
  <c r="B16" i="2"/>
  <c r="F33" i="3"/>
  <c r="B15" i="2"/>
  <c r="F32" i="3"/>
  <c r="B14" i="2"/>
  <c r="F31" i="3"/>
  <c r="B13" i="2"/>
  <c r="F30" i="3"/>
  <c r="B12" i="2"/>
  <c r="B11" i="2"/>
  <c r="O23" i="3" l="1"/>
  <c r="J42" i="3"/>
  <c r="K42" i="3" s="1"/>
  <c r="R16" i="3"/>
  <c r="J42" i="2"/>
  <c r="L44" i="3"/>
  <c r="B42" i="3"/>
  <c r="F29" i="3"/>
  <c r="P44" i="3" s="1"/>
  <c r="B43" i="3"/>
  <c r="J43" i="3"/>
  <c r="K43" i="3" s="1"/>
  <c r="B44" i="3"/>
  <c r="B29" i="3"/>
  <c r="K29" i="3"/>
  <c r="B30" i="3"/>
  <c r="K30" i="3"/>
  <c r="B31" i="3"/>
  <c r="K31" i="3"/>
  <c r="B32" i="3"/>
  <c r="K32" i="3"/>
  <c r="B33" i="3"/>
  <c r="K33" i="3"/>
  <c r="B34" i="3"/>
  <c r="K34" i="3"/>
  <c r="B35" i="3"/>
  <c r="K35" i="3"/>
  <c r="B36" i="3"/>
  <c r="K36" i="3"/>
  <c r="B37" i="3"/>
  <c r="K37" i="3"/>
  <c r="B38" i="3"/>
  <c r="K38" i="3"/>
  <c r="B39" i="3"/>
  <c r="K39" i="3"/>
  <c r="B40" i="3"/>
  <c r="K40" i="3"/>
  <c r="B41" i="3"/>
  <c r="J41" i="3"/>
  <c r="K41" i="3" s="1"/>
  <c r="AM28" i="2" a="1"/>
  <c r="BC33" i="2" a="1"/>
  <c r="H34" i="5" a="1"/>
  <c r="BD28" i="2" a="1"/>
  <c r="BC28" i="2" a="1"/>
  <c r="AW35" i="2" a="1"/>
  <c r="I39" i="5" a="1"/>
  <c r="BD31" i="2" a="1"/>
  <c r="AK34" i="2" a="1"/>
  <c r="AL14" i="2" a="1"/>
  <c r="AQ27" i="2" a="1"/>
  <c r="H37" i="5" a="1"/>
  <c r="AS13" i="2" a="1"/>
  <c r="K7" i="5" a="1"/>
  <c r="AL21" i="2" a="1"/>
  <c r="J12" i="5" a="1"/>
  <c r="AX36" i="2" a="1"/>
  <c r="K38" i="5" a="1"/>
  <c r="AR38" i="2" a="1"/>
  <c r="AQ24" i="2" a="1"/>
  <c r="J30" i="5" a="1"/>
  <c r="J19" i="5" a="1"/>
  <c r="G27" i="5" a="1"/>
  <c r="BC18" i="2" a="1"/>
  <c r="AM14" i="2" a="1"/>
  <c r="AL34" i="2" a="1"/>
  <c r="F3" i="5" a="1"/>
  <c r="K4" i="5" a="1"/>
  <c r="AX35" i="2" a="1"/>
  <c r="AU18" i="2" a="1"/>
  <c r="AS16" i="2" a="1"/>
  <c r="H40" i="5" a="1"/>
  <c r="AS15" i="2" a="1"/>
  <c r="F27" i="5" a="1"/>
  <c r="E51" i="5"/>
  <c r="B13" i="5"/>
  <c r="D7" i="5"/>
  <c r="AL33" i="2" a="1"/>
  <c r="BA23" i="2" a="1"/>
  <c r="H20" i="5" a="1"/>
  <c r="AZ40" i="2" a="1"/>
  <c r="AU40" i="2" a="1"/>
  <c r="B17" i="5"/>
  <c r="B39" i="5"/>
  <c r="J10" i="5" a="1"/>
  <c r="J48" i="5" a="1"/>
  <c r="AY27" i="2" a="1"/>
  <c r="AU22" i="2" a="1"/>
  <c r="AM25" i="2" a="1"/>
  <c r="D43" i="5"/>
  <c r="AT22" i="2" a="1"/>
  <c r="AZ15" i="2" a="1"/>
  <c r="AW32" i="2" a="1"/>
  <c r="AW34" i="2" a="1"/>
  <c r="AW38" i="2" a="1"/>
  <c r="AP16" i="2" a="1"/>
  <c r="AM41" i="2" a="1"/>
  <c r="E12" i="5"/>
  <c r="M2" i="4"/>
  <c r="E18" i="5"/>
  <c r="AO37" i="2" a="1"/>
  <c r="E42" i="5"/>
  <c r="E38" i="5"/>
  <c r="B18" i="5"/>
  <c r="BB22" i="2" a="1"/>
  <c r="C29" i="5"/>
  <c r="B20" i="5"/>
  <c r="D51" i="5"/>
  <c r="C6" i="5"/>
  <c r="E25" i="5"/>
  <c r="G5" i="5" a="1"/>
  <c r="C12" i="5"/>
  <c r="X2" i="4"/>
  <c r="AP24" i="2" a="1"/>
  <c r="AN32" i="2" a="1"/>
  <c r="G45" i="5" a="1"/>
  <c r="AN25" i="2" a="1"/>
  <c r="AR30" i="2" a="1"/>
  <c r="H45" i="5" a="1"/>
  <c r="AZ32" i="2" a="1"/>
  <c r="BA27" i="2" a="1"/>
  <c r="BB19" i="2" a="1"/>
  <c r="AQ32" i="2" a="1"/>
  <c r="AN18" i="2" a="1"/>
  <c r="AR19" i="2" a="1"/>
  <c r="AX28" i="2" a="1"/>
  <c r="BC37" i="2" a="1"/>
  <c r="BD24" i="2" a="1"/>
  <c r="AX29" i="2" a="1"/>
  <c r="AM18" i="2" a="1"/>
  <c r="K11" i="5" a="1"/>
  <c r="AO27" i="2" a="1"/>
  <c r="AP20" i="2" a="1"/>
  <c r="BC23" i="2" a="1"/>
  <c r="AL23" i="2" a="1"/>
  <c r="F48" i="5" a="1"/>
  <c r="BB20" i="2" a="1"/>
  <c r="K2" i="4"/>
  <c r="AU30" i="2" a="1"/>
  <c r="AU34" i="2" a="1"/>
  <c r="H36" i="5" a="1"/>
  <c r="AK30" i="2" a="1"/>
  <c r="AS23" i="2" a="1"/>
  <c r="AP39" i="2" a="1"/>
  <c r="BB39" i="2" a="1"/>
  <c r="F9" i="5" a="1"/>
  <c r="E10" i="5"/>
  <c r="B21" i="5"/>
  <c r="E48" i="5"/>
  <c r="I18" i="5" a="1"/>
  <c r="AS19" i="2" a="1"/>
  <c r="AQ28" i="2" a="1"/>
  <c r="O2" i="4"/>
  <c r="I48" i="5" a="1"/>
  <c r="B38" i="5"/>
  <c r="D21" i="5"/>
  <c r="I11" i="5" a="1"/>
  <c r="K43" i="5" a="1"/>
  <c r="H17" i="5" a="1"/>
  <c r="H51" i="5" a="1"/>
  <c r="AX41" i="2" a="1"/>
  <c r="E8" i="5"/>
  <c r="D6" i="5"/>
  <c r="BB21" i="2" a="1"/>
  <c r="I20" i="5" a="1"/>
  <c r="AP31" i="2" a="1"/>
  <c r="AK14" i="2" a="1"/>
  <c r="BC29" i="2" a="1"/>
  <c r="G41" i="5" a="1"/>
  <c r="AX18" i="2" a="1"/>
  <c r="AM17" i="2" a="1"/>
  <c r="K2" i="5" a="1"/>
  <c r="F10" i="5" a="1"/>
  <c r="AL11" i="2" a="1"/>
  <c r="AU41" i="2" a="1"/>
  <c r="J42" i="5" a="1"/>
  <c r="AO39" i="2" a="1"/>
  <c r="BC36" i="2" a="1"/>
  <c r="AO21" i="2" a="1"/>
  <c r="BD39" i="2" a="1"/>
  <c r="AW30" i="2" a="1"/>
  <c r="AZ36" i="2" a="1"/>
  <c r="AP28" i="2" a="1"/>
  <c r="AP32" i="2" a="1"/>
  <c r="G33" i="5" a="1"/>
  <c r="AW20" i="2" a="1"/>
  <c r="AR35" i="2" a="1"/>
  <c r="AN38" i="2" a="1"/>
  <c r="AU23" i="2" a="1"/>
  <c r="AU24" i="2" a="1"/>
  <c r="AW23" i="2" a="1"/>
  <c r="AN29" i="2" a="1"/>
  <c r="BC14" i="2" a="1"/>
  <c r="AZ29" i="2" a="1"/>
  <c r="AT35" i="2" a="1"/>
  <c r="AQ18" i="2" a="1"/>
  <c r="AY29" i="2" a="1"/>
  <c r="AY32" i="2" a="1"/>
  <c r="AM30" i="2" a="1"/>
  <c r="AO12" i="2" a="1"/>
  <c r="AG2" i="4"/>
  <c r="K25" i="5" a="1"/>
  <c r="G38" i="5" a="1"/>
  <c r="AS14" i="2" a="1"/>
  <c r="J4" i="5" a="1"/>
  <c r="AP37" i="2" a="1"/>
  <c r="F26" i="5" a="1"/>
  <c r="AQ40" i="2" a="1"/>
  <c r="G19" i="5" a="1"/>
  <c r="AS28" i="2" a="1"/>
  <c r="BB25" i="2" a="1"/>
  <c r="AP36" i="2" a="1"/>
  <c r="B44" i="5"/>
  <c r="AS30" i="2" a="1"/>
  <c r="AV22" i="2" a="1"/>
  <c r="H15" i="5" a="1"/>
  <c r="BA12" i="2" a="1"/>
  <c r="F47" i="5" a="1"/>
  <c r="AU35" i="2" a="1"/>
  <c r="D44" i="5"/>
  <c r="AV33" i="2" a="1"/>
  <c r="AV13" i="2" a="1"/>
  <c r="H41" i="5" a="1"/>
  <c r="I15" i="5" a="1"/>
  <c r="F6" i="5" a="1"/>
  <c r="D5" i="5"/>
  <c r="I28" i="5" a="1"/>
  <c r="J46" i="5" a="1"/>
  <c r="J18" i="5" a="1"/>
  <c r="G47" i="5" a="1"/>
  <c r="I31" i="5" a="1"/>
  <c r="AR22" i="2" a="1"/>
  <c r="AV12" i="2" a="1"/>
  <c r="AL12" i="2" a="1"/>
  <c r="C38" i="5"/>
  <c r="AM29" i="2" a="1"/>
  <c r="E28" i="5"/>
  <c r="AJ2" i="4"/>
  <c r="B51" i="5"/>
  <c r="AI2" i="4"/>
  <c r="C44" i="5"/>
  <c r="AU12" i="2" a="1"/>
  <c r="AO25" i="2" a="1"/>
  <c r="D13" i="5"/>
  <c r="AN21" i="2" a="1"/>
  <c r="D37" i="5"/>
  <c r="AW16" i="2" a="1"/>
  <c r="H35" i="5" a="1"/>
  <c r="G31" i="5" a="1"/>
  <c r="AY24" i="2" a="1"/>
  <c r="BA11" i="2" a="1"/>
  <c r="H19" i="5" a="1"/>
  <c r="BB26" i="2" a="1"/>
  <c r="AY22" i="2" a="1"/>
  <c r="AM27" i="2" a="1"/>
  <c r="J5" i="5" a="1"/>
  <c r="AP14" i="2" a="1"/>
  <c r="AZ21" i="2" a="1"/>
  <c r="AR27" i="2" a="1"/>
  <c r="AR29" i="2" a="1"/>
  <c r="AO11" i="2" a="1"/>
  <c r="G43" i="5" a="1"/>
  <c r="BC35" i="2" a="1"/>
  <c r="AV31" i="2" a="1"/>
  <c r="AN39" i="2" a="1"/>
  <c r="K13" i="5" a="1"/>
  <c r="AZ25" i="2" a="1"/>
  <c r="AZ16" i="2" a="1"/>
  <c r="N2" i="4"/>
  <c r="AT14" i="2" a="1"/>
  <c r="AW37" i="2" a="1"/>
  <c r="AL18" i="2" a="1"/>
  <c r="BB17" i="2" a="1"/>
  <c r="G20" i="5" a="1"/>
  <c r="AY31" i="2" a="1"/>
  <c r="AV36" i="2" a="1"/>
  <c r="B8" i="5"/>
  <c r="AP30" i="2" a="1"/>
  <c r="AU19" i="2" a="1"/>
  <c r="BC19" i="2" a="1"/>
  <c r="AV20" i="2" a="1"/>
  <c r="AR31" i="2" a="1"/>
  <c r="AL19" i="2" a="1"/>
  <c r="D50" i="5"/>
  <c r="H50" i="5" a="1"/>
  <c r="AZ28" i="2" a="1"/>
  <c r="BA20" i="2" a="1"/>
  <c r="U2" i="4"/>
  <c r="AU38" i="2" a="1"/>
  <c r="E44" i="5"/>
  <c r="G48" i="5" a="1"/>
  <c r="BB33" i="2" a="1"/>
  <c r="AP34" i="2" a="1"/>
  <c r="F24" i="5" a="1"/>
  <c r="F31" i="5" a="1"/>
  <c r="AN14" i="2" a="1"/>
  <c r="G18" i="5" a="1"/>
  <c r="AS31" i="2" a="1"/>
  <c r="AY28" i="2" a="1"/>
  <c r="AT20" i="2" a="1"/>
  <c r="B4" i="5"/>
  <c r="C39" i="5"/>
  <c r="C35" i="5"/>
  <c r="D25" i="5"/>
  <c r="K12" i="5" a="1"/>
  <c r="AL28" i="2" a="1"/>
  <c r="AN40" i="2" a="1"/>
  <c r="D14" i="5"/>
  <c r="I29" i="5" a="1"/>
  <c r="B48" i="5"/>
  <c r="AY33" i="2" a="1"/>
  <c r="BD16" i="2" a="1"/>
  <c r="BB16" i="2" a="1"/>
  <c r="BC17" i="2" a="1"/>
  <c r="AT28" i="2" a="1"/>
  <c r="BA37" i="2" a="1"/>
  <c r="H10" i="5" a="1"/>
  <c r="BA41" i="2" a="1"/>
  <c r="AX21" i="2" a="1"/>
  <c r="BD19" i="2" a="1"/>
  <c r="D2" i="4"/>
  <c r="AT16" i="2" a="1"/>
  <c r="J26" i="5" a="1"/>
  <c r="AM23" i="2" a="1"/>
  <c r="AF10" i="6" a="1"/>
  <c r="AS25" i="2" a="1"/>
  <c r="I36" i="5" a="1"/>
  <c r="AL38" i="2" a="1"/>
  <c r="AW25" i="2" a="1"/>
  <c r="H2" i="5" a="1"/>
  <c r="I43" i="5" a="1"/>
  <c r="AO16" i="2" a="1"/>
  <c r="K10" i="5" a="1"/>
  <c r="K48" i="5" a="1"/>
  <c r="I37" i="5" a="1"/>
  <c r="AU36" i="2" a="1"/>
  <c r="AU29" i="2" a="1"/>
  <c r="AV26" i="2" a="1"/>
  <c r="F4" i="5" a="1"/>
  <c r="AP35" i="2" a="1"/>
  <c r="E23" i="5"/>
  <c r="K32" i="5" a="1"/>
  <c r="AS36" i="2" a="1"/>
  <c r="F38" i="5" a="1"/>
  <c r="AL27" i="2" a="1"/>
  <c r="F33" i="5" a="1"/>
  <c r="AQ39" i="2" a="1"/>
  <c r="BA22" i="2" a="1"/>
  <c r="I3" i="5" a="1"/>
  <c r="AT24" i="2" a="1"/>
  <c r="AQ19" i="2" a="1"/>
  <c r="J14" i="5" a="1"/>
  <c r="H22" i="5" a="1"/>
  <c r="B32" i="5"/>
  <c r="BB23" i="2" a="1"/>
  <c r="F17" i="5" a="1"/>
  <c r="BD17" i="2" a="1"/>
  <c r="AU27" i="2" a="1"/>
  <c r="AL16" i="2" a="1"/>
  <c r="J13" i="5" a="1"/>
  <c r="AN30" i="2" a="1"/>
  <c r="F43" i="5" a="1"/>
  <c r="H29" i="5" a="1"/>
  <c r="F11" i="5" a="1"/>
  <c r="D19" i="5"/>
  <c r="D17" i="5"/>
  <c r="C34" i="5"/>
  <c r="D18" i="5"/>
  <c r="K6" i="5" a="1"/>
  <c r="D23" i="5"/>
  <c r="AT21" i="2" a="1"/>
  <c r="E13" i="5"/>
  <c r="AK16" i="2" a="1"/>
  <c r="B26" i="5"/>
  <c r="AL24" i="2" a="1"/>
  <c r="AQ26" i="2" a="1"/>
  <c r="BB11" i="2" a="1"/>
  <c r="I50" i="5" a="1"/>
  <c r="AN12" i="2" a="1"/>
  <c r="F40" i="5" a="1"/>
  <c r="AW33" i="2" a="1"/>
  <c r="H7" i="5" a="1"/>
  <c r="G11" i="5" a="1"/>
  <c r="Q2" i="4"/>
  <c r="BC11" i="2" a="1"/>
  <c r="H39" i="5" a="1"/>
  <c r="H8" i="5" a="1"/>
  <c r="BA36" i="2" a="1"/>
  <c r="G42" i="5" a="1"/>
  <c r="BB30" i="2" a="1"/>
  <c r="V2" i="4"/>
  <c r="AK41" i="2" a="1"/>
  <c r="AX15" i="2" a="1"/>
  <c r="AX16" i="2" a="1"/>
  <c r="F8" i="5" a="1"/>
  <c r="AR12" i="2" a="1"/>
  <c r="BC27" i="2" a="1"/>
  <c r="AL25" i="2" a="1"/>
  <c r="AT29" i="2" a="1"/>
  <c r="AV40" i="2" a="1"/>
  <c r="AK40" i="2" a="1"/>
  <c r="AK19" i="2" a="1"/>
  <c r="BA34" i="2" a="1"/>
  <c r="AL30" i="2" a="1"/>
  <c r="H11" i="5" a="1"/>
  <c r="AP38" i="2" a="1"/>
  <c r="F14" i="5" a="1"/>
  <c r="G2" i="5" a="1"/>
  <c r="K21" i="5" a="1"/>
  <c r="F20" i="5" a="1"/>
  <c r="I32" i="5" a="1"/>
  <c r="AR33" i="2" a="1"/>
  <c r="K23" i="5" a="1"/>
  <c r="AK27" i="2" a="1"/>
  <c r="G32" i="5" a="1"/>
  <c r="J25" i="5" a="1"/>
  <c r="AP21" i="2" a="1"/>
  <c r="B33" i="5"/>
  <c r="AQ38" i="2" a="1"/>
  <c r="AZ33" i="2" a="1"/>
  <c r="AV37" i="2" a="1"/>
  <c r="AS18" i="2" a="1"/>
  <c r="AN20" i="2" a="1"/>
  <c r="AO19" i="2" a="1"/>
  <c r="AS38" i="2" a="1"/>
  <c r="K3" i="5" a="1"/>
  <c r="I51" i="5" a="1"/>
  <c r="AQ34" i="2" a="1"/>
  <c r="AR17" i="2" a="1"/>
  <c r="D41" i="5"/>
  <c r="BA26" i="2" a="1"/>
  <c r="AL2" i="4"/>
  <c r="Y2" i="4"/>
  <c r="C27" i="5"/>
  <c r="B15" i="5"/>
  <c r="E40" i="5"/>
  <c r="AZ31" i="2" a="1"/>
  <c r="J29" i="5" a="1"/>
  <c r="J33" i="5" a="1"/>
  <c r="BB13" i="2" a="1"/>
  <c r="AN41" i="2" a="1"/>
  <c r="J47" i="5" a="1"/>
  <c r="J50" i="5" a="1"/>
  <c r="G21" i="5" a="1"/>
  <c r="AO26" i="2" a="1"/>
  <c r="AR41" i="2" a="1"/>
  <c r="AO33" i="2" a="1"/>
  <c r="BA39" i="2" a="1"/>
  <c r="AP23" i="2" a="1"/>
  <c r="AT39" i="2" a="1"/>
  <c r="AT13" i="2" a="1"/>
  <c r="AT32" i="2" a="1"/>
  <c r="BC22" i="2" a="1"/>
  <c r="BC31" i="2" a="1"/>
  <c r="AV11" i="2" a="1"/>
  <c r="H24" i="5" a="1"/>
  <c r="J17" i="5" a="1"/>
  <c r="AZ30" i="2" a="1"/>
  <c r="H12" i="5" a="1"/>
  <c r="D24" i="5"/>
  <c r="I9" i="5" a="1"/>
  <c r="F2" i="4"/>
  <c r="H23" i="5" a="1"/>
  <c r="AV35" i="2" a="1"/>
  <c r="AS12" i="2" a="1"/>
  <c r="F2" i="5" a="1"/>
  <c r="F5" i="5" a="1"/>
  <c r="AQ11" i="2" a="1"/>
  <c r="AB2" i="4"/>
  <c r="E4" i="5"/>
  <c r="BB24" i="2" a="1"/>
  <c r="BA17" i="2" a="1"/>
  <c r="AK25" i="2" a="1"/>
  <c r="G23" i="5" a="1"/>
  <c r="C45" i="5"/>
  <c r="AQ37" i="2" a="1"/>
  <c r="AM40" i="2" a="1"/>
  <c r="C40" i="5"/>
  <c r="A9" i="6" a="1"/>
  <c r="I46" i="5" a="1"/>
  <c r="AU2" i="4"/>
  <c r="E16" i="5"/>
  <c r="E41" i="5"/>
  <c r="Z2" i="4"/>
  <c r="D32" i="5"/>
  <c r="AM2" i="4"/>
  <c r="AM33" i="2" a="1"/>
  <c r="AX30" i="2" a="1"/>
  <c r="AY15" i="2" a="1"/>
  <c r="BD33" i="2" a="1"/>
  <c r="BC26" i="2" a="1"/>
  <c r="AR25" i="2" a="1"/>
  <c r="AZ17" i="2" a="1"/>
  <c r="AZ14" i="2" a="1"/>
  <c r="AN36" i="2" a="1"/>
  <c r="AS40" i="2" a="1"/>
  <c r="F44" i="5" a="1"/>
  <c r="F13" i="5" a="1"/>
  <c r="H49" i="5" a="1"/>
  <c r="AP12" i="2" a="1"/>
  <c r="AO32" i="2" a="1"/>
  <c r="AP40" i="2" a="1"/>
  <c r="I16" i="5" a="1"/>
  <c r="AX20" i="2" a="1"/>
  <c r="AN11" i="2" a="1"/>
  <c r="AL32" i="2" a="1"/>
  <c r="C2" i="4"/>
  <c r="AV30" i="2" a="1"/>
  <c r="K16" i="5" a="1"/>
  <c r="H3" i="5" a="1"/>
  <c r="AT40" i="2" a="1"/>
  <c r="AV16" i="2" a="1"/>
  <c r="AK26" i="2" a="1"/>
  <c r="AZ22" i="2" a="1"/>
  <c r="AZ27" i="2" a="1"/>
  <c r="H46" i="5" a="1"/>
  <c r="E31" i="5"/>
  <c r="AT27" i="2" a="1"/>
  <c r="AW15" i="2" a="1"/>
  <c r="AO38" i="2" a="1"/>
  <c r="AK12" i="2" a="1"/>
  <c r="C15" i="5"/>
  <c r="AV39" i="2" a="1"/>
  <c r="E20" i="5"/>
  <c r="AW17" i="2" a="1"/>
  <c r="AQ14" i="2" a="1"/>
  <c r="E34" i="5"/>
  <c r="B30" i="5"/>
  <c r="E39" i="5"/>
  <c r="D49" i="5"/>
  <c r="B29" i="5"/>
  <c r="AV23" i="2" a="1"/>
  <c r="F18" i="5" a="1"/>
  <c r="J22" i="5" a="1"/>
  <c r="F37" i="5" a="1"/>
  <c r="AR37" i="2" a="1"/>
  <c r="AS17" i="2" a="1"/>
  <c r="BD27" i="2" a="1"/>
  <c r="AR20" i="2" a="1"/>
  <c r="I35" i="5" a="1"/>
  <c r="AS39" i="2" a="1"/>
  <c r="AT25" i="2" a="1"/>
  <c r="BC32" i="2" a="1"/>
  <c r="AO29" i="2" a="1"/>
  <c r="AV32" i="2" a="1"/>
  <c r="AS33" i="2" a="1"/>
  <c r="AN35" i="2" a="1"/>
  <c r="AO28" i="2" a="1"/>
  <c r="T2" i="4"/>
  <c r="AN28" i="2" a="1"/>
  <c r="AZ12" i="2" a="1"/>
  <c r="AU13" i="2" a="1"/>
  <c r="AN15" i="2" a="1"/>
  <c r="E37" i="5"/>
  <c r="F19" i="5" a="1"/>
  <c r="E5" i="5"/>
  <c r="J44" i="5" a="1"/>
  <c r="AZ19" i="2" a="1"/>
  <c r="AM24" i="2" a="1"/>
  <c r="E19" i="5"/>
  <c r="AU26" i="2" a="1"/>
  <c r="D2" i="5"/>
  <c r="J35" i="5" a="1"/>
  <c r="K14" i="5" a="1"/>
  <c r="BD22" i="2" a="1"/>
  <c r="AT31" i="2" a="1"/>
  <c r="AV38" i="2" a="1"/>
  <c r="F25" i="5" a="1"/>
  <c r="L2" i="4"/>
  <c r="AV41" i="2" a="1"/>
  <c r="I41" i="5" a="1"/>
  <c r="AQ25" i="2" a="1"/>
  <c r="AW36" i="2" a="1"/>
  <c r="AY40" i="2" a="1"/>
  <c r="AW27" i="2" a="1"/>
  <c r="B10" i="5"/>
  <c r="AN17" i="2" a="1"/>
  <c r="E32" i="5"/>
  <c r="AQ22" i="2" a="1"/>
  <c r="AY11" i="2" a="1"/>
  <c r="K5" i="5" a="1"/>
  <c r="AM15" i="2" a="1"/>
  <c r="B43" i="5"/>
  <c r="AU28" i="2" a="1"/>
  <c r="K30" i="5" a="1"/>
  <c r="I13" i="5" a="1"/>
  <c r="D3" i="5"/>
  <c r="BC21" i="2" a="1"/>
  <c r="AL37" i="2" a="1"/>
  <c r="D31" i="5"/>
  <c r="B35" i="5"/>
  <c r="B25" i="5"/>
  <c r="BD40" i="2" a="1"/>
  <c r="B50" i="5"/>
  <c r="E22" i="5"/>
  <c r="I12" i="5" a="1"/>
  <c r="AS35" i="2" a="1"/>
  <c r="AX13" i="2" a="1"/>
  <c r="BA18" i="2" a="1"/>
  <c r="AX38" i="2" a="1"/>
  <c r="AR24" i="2" a="1"/>
  <c r="AU25" i="2" a="1"/>
  <c r="AV18" i="2" a="1"/>
  <c r="AO22" i="2" a="1"/>
  <c r="I22" i="5" a="1"/>
  <c r="AX26" i="2" a="1"/>
  <c r="H13" i="5" a="1"/>
  <c r="H27" i="5" a="1"/>
  <c r="AX33" i="2" a="1"/>
  <c r="C7" i="5"/>
  <c r="BB28" i="2" a="1"/>
  <c r="BA19" i="2" a="1"/>
  <c r="AQ20" i="2" a="1"/>
  <c r="AY25" i="2" a="1"/>
  <c r="C28" i="5"/>
  <c r="BD29" i="2" a="1"/>
  <c r="AR34" i="2" a="1"/>
  <c r="B34" i="5"/>
  <c r="B36" i="5"/>
  <c r="BB27" i="2" a="1"/>
  <c r="P2" i="4"/>
  <c r="AT12" i="2" a="1"/>
  <c r="K17" i="5" a="1"/>
  <c r="AN16" i="2" a="1"/>
  <c r="K26" i="5" a="1"/>
  <c r="AY37" i="2" a="1"/>
  <c r="AV17" i="2" a="1"/>
  <c r="B24" i="5"/>
  <c r="AX11" i="2" a="1"/>
  <c r="H9" i="5" a="1"/>
  <c r="BC41" i="2" a="1"/>
  <c r="BA15" i="2" a="1"/>
  <c r="D22" i="5"/>
  <c r="AW22" i="2" a="1"/>
  <c r="BD30" i="2" a="1"/>
  <c r="G6" i="5" a="1"/>
  <c r="K40" i="5" a="1"/>
  <c r="AW31" i="2" a="1"/>
  <c r="AS34" i="2" a="1"/>
  <c r="B2" i="5"/>
  <c r="I44" i="5" a="1"/>
  <c r="AO15" i="2" a="1"/>
  <c r="BD34" i="2" a="1"/>
  <c r="AR13" i="2" a="1"/>
  <c r="G17" i="5" a="1"/>
  <c r="BA13" i="2" a="1"/>
  <c r="C33" i="5"/>
  <c r="D29" i="5"/>
  <c r="B27" i="5"/>
  <c r="BD13" i="2" a="1"/>
  <c r="AZ26" i="2" a="1"/>
  <c r="C4" i="5"/>
  <c r="E3" i="5"/>
  <c r="AO36" i="2" a="1"/>
  <c r="F21" i="5" a="1"/>
  <c r="AM26" i="2" a="1"/>
  <c r="G26" i="5" a="1"/>
  <c r="K31" i="5" a="1"/>
  <c r="AM38" i="2" a="1"/>
  <c r="AQ31" i="2" a="1"/>
  <c r="AX34" i="2" a="1"/>
  <c r="AT37" i="2" a="1"/>
  <c r="G24" i="5" a="1"/>
  <c r="BC24" i="2" a="1"/>
  <c r="BB18" i="2" a="1"/>
  <c r="F32" i="5" a="1"/>
  <c r="AY26" i="2" a="1"/>
  <c r="AZ34" i="2" a="1"/>
  <c r="J23" i="5" a="1"/>
  <c r="C43" i="5"/>
  <c r="AE2" i="4"/>
  <c r="B40" i="5"/>
  <c r="G44" i="5" a="1"/>
  <c r="I17" i="5" a="1"/>
  <c r="E21" i="5"/>
  <c r="K39" i="5" a="1"/>
  <c r="J36" i="5" a="1"/>
  <c r="B16" i="5"/>
  <c r="I6" i="5" a="1"/>
  <c r="D39" i="5"/>
  <c r="E35" i="5"/>
  <c r="AU11" i="2" a="1"/>
  <c r="BC39" i="2" a="1"/>
  <c r="B7" i="5"/>
  <c r="B47" i="5"/>
  <c r="K42" i="5" a="1"/>
  <c r="AX17" i="2" a="1"/>
  <c r="AW12" i="2" a="1"/>
  <c r="BD38" i="2" a="1"/>
  <c r="AQ13" i="2" a="1"/>
  <c r="AU33" i="2" a="1"/>
  <c r="F46" i="5" a="1"/>
  <c r="AN24" i="2" a="1"/>
  <c r="AW41" i="2" a="1"/>
  <c r="G40" i="5" a="1"/>
  <c r="AY16" i="2" a="1"/>
  <c r="K33" i="5" a="1"/>
  <c r="AT38" i="2" a="1"/>
  <c r="AK17" i="2" a="1"/>
  <c r="AW11" i="2" a="1"/>
  <c r="AS11" i="2" a="1"/>
  <c r="AK37" i="2" a="1"/>
  <c r="AU37" i="2" a="1"/>
  <c r="BA32" i="2" a="1"/>
  <c r="AL31" i="2" a="1"/>
  <c r="AK32" i="2" a="1"/>
  <c r="E7" i="5"/>
  <c r="J8" i="5" a="1"/>
  <c r="AU15" i="2" a="1"/>
  <c r="D45" i="5"/>
  <c r="AP41" i="2" a="1"/>
  <c r="J38" i="5" a="1"/>
  <c r="E30" i="5"/>
  <c r="AN31" i="2" a="1"/>
  <c r="AK2" i="4"/>
  <c r="B41" i="5"/>
  <c r="BC20" i="2" a="1"/>
  <c r="BD23" i="2" a="1"/>
  <c r="G9" i="5" a="1"/>
  <c r="H32" i="5" a="1"/>
  <c r="AX12" i="2" a="1"/>
  <c r="J34" i="5" a="1"/>
  <c r="AK18" i="2" a="1"/>
  <c r="I33" i="5" a="1"/>
  <c r="AR21" i="2" a="1"/>
  <c r="AT11" i="2" a="1"/>
  <c r="C32" i="5"/>
  <c r="AQ35" i="2" a="1"/>
  <c r="AX14" i="2" a="1"/>
  <c r="E43" i="5"/>
  <c r="AK22" i="2" a="1"/>
  <c r="D30" i="5"/>
  <c r="C36" i="5"/>
  <c r="B31" i="5"/>
  <c r="BC15" i="2" a="1"/>
  <c r="B14" i="5"/>
  <c r="C23" i="5"/>
  <c r="B11" i="5"/>
  <c r="K28" i="5" a="1"/>
  <c r="K49" i="5" a="1"/>
  <c r="J6" i="5" a="1"/>
  <c r="H6" i="5" a="1"/>
  <c r="AW39" i="2" a="1"/>
  <c r="J3" i="5" a="1"/>
  <c r="BA21" i="2" a="1"/>
  <c r="J27" i="5" a="1"/>
  <c r="AP22" i="2" a="1"/>
  <c r="AZ37" i="2" a="1"/>
  <c r="F29" i="5" a="1"/>
  <c r="F16" i="5" a="1"/>
  <c r="AU20" i="2" a="1"/>
  <c r="K44" i="5" a="1"/>
  <c r="AF2" i="4"/>
  <c r="AX40" i="2" a="1"/>
  <c r="C18" i="5"/>
  <c r="H38" i="5" a="1"/>
  <c r="C48" i="5"/>
  <c r="G13" i="5" a="1"/>
  <c r="AV21" i="2" a="1"/>
  <c r="D33" i="5"/>
  <c r="K50" i="5" a="1"/>
  <c r="AV28" i="2" a="1"/>
  <c r="AT19" i="2" a="1"/>
  <c r="K24" i="5" a="1"/>
  <c r="I8" i="5" a="1"/>
  <c r="AQ29" i="2" a="1"/>
  <c r="J31" i="5" a="1"/>
  <c r="BB31" i="2" a="1"/>
  <c r="H2" i="4"/>
  <c r="AK21" i="2" a="1"/>
  <c r="G3" i="5" a="1"/>
  <c r="AY20" i="2" a="1"/>
  <c r="AS27" i="2" a="1"/>
  <c r="C9" i="5"/>
  <c r="K19" i="5" a="1"/>
  <c r="BC34" i="2" a="1"/>
  <c r="AY30" i="2" a="1"/>
  <c r="J2" i="5" a="1"/>
  <c r="BA14" i="2" a="1"/>
  <c r="BC16" i="2" a="1"/>
  <c r="G35" i="5" a="1"/>
  <c r="C2" i="5"/>
  <c r="E17" i="5"/>
  <c r="BD26" i="2" a="1"/>
  <c r="D34" i="5"/>
  <c r="C41" i="5"/>
  <c r="C14" i="5"/>
  <c r="H30" i="5" a="1"/>
  <c r="G10" i="5" a="1"/>
  <c r="AQ30" i="2" a="1"/>
  <c r="AQ41" i="2" a="1"/>
  <c r="BD12" i="2" a="1"/>
  <c r="H43" i="5" a="1"/>
  <c r="AL15" i="2" a="1"/>
  <c r="BC12" i="2" a="1"/>
  <c r="I10" i="5" a="1"/>
  <c r="AM19" i="2" a="1"/>
  <c r="AW26" i="2" a="1"/>
  <c r="BA16" i="2" a="1"/>
  <c r="I34" i="5" a="1"/>
  <c r="AQ16" i="2" a="1"/>
  <c r="E11" i="5"/>
  <c r="BC25" i="2" a="1"/>
  <c r="AR36" i="2" a="1"/>
  <c r="I26" i="5" a="1"/>
  <c r="H25" i="5" a="1"/>
  <c r="BA33" i="2" a="1"/>
  <c r="AM16" i="2" a="1"/>
  <c r="AU32" i="2" a="1"/>
  <c r="B45" i="5"/>
  <c r="C20" i="5"/>
  <c r="AV25" i="2" a="1"/>
  <c r="C19" i="5"/>
  <c r="B23" i="5"/>
  <c r="C13" i="5"/>
  <c r="AV24" i="2" a="1"/>
  <c r="AY34" i="2" a="1"/>
  <c r="F39" i="5" a="1"/>
  <c r="BD11" i="2" a="1"/>
  <c r="AX32" i="2" a="1"/>
  <c r="I24" i="5" a="1"/>
  <c r="AU17" i="2" a="1"/>
  <c r="AW19" i="2" a="1"/>
  <c r="F41" i="5" a="1"/>
  <c r="AR28" i="2" a="1"/>
  <c r="AZ23" i="2" a="1"/>
  <c r="AL35" i="2" a="1"/>
  <c r="I2" i="5" a="1"/>
  <c r="AO40" i="2" a="1"/>
  <c r="E47" i="5"/>
  <c r="AK29" i="2" a="1"/>
  <c r="G46" i="5" a="1"/>
  <c r="K8" i="5" a="1"/>
  <c r="AM34" i="2" a="1"/>
  <c r="G25" i="5" a="1"/>
  <c r="AX24" i="2" a="1"/>
  <c r="AK35" i="2" a="1"/>
  <c r="B49" i="5"/>
  <c r="C21" i="5"/>
  <c r="AQ33" i="2" a="1"/>
  <c r="AZ13" i="2" a="1"/>
  <c r="C16" i="5"/>
  <c r="I2" i="4"/>
  <c r="D9" i="5"/>
  <c r="H4" i="5" a="1"/>
  <c r="BD37" i="2" a="1"/>
  <c r="I27" i="5" a="1"/>
  <c r="BA35" i="2" a="1"/>
  <c r="AP13" i="2" a="1"/>
  <c r="AO18" i="2" a="1"/>
  <c r="AK11" i="2" a="1"/>
  <c r="AV15" i="2" a="1"/>
  <c r="AP11" i="2" a="1"/>
  <c r="AR11" i="2" a="1"/>
  <c r="K27" i="5" a="1"/>
  <c r="G8" i="5" a="1"/>
  <c r="AK23" i="2" a="1"/>
  <c r="D10" i="5"/>
  <c r="AM32" i="2" a="1"/>
  <c r="D20" i="5"/>
  <c r="AL41" i="2" a="1"/>
  <c r="J32" i="5" a="1"/>
  <c r="D8" i="5"/>
  <c r="AN37" i="2" a="1"/>
  <c r="AU21" i="2" a="1"/>
  <c r="AP2" i="4"/>
  <c r="B28" i="5"/>
  <c r="E45" i="5"/>
  <c r="BD21" i="2" a="1"/>
  <c r="C5" i="5"/>
  <c r="C17" i="5"/>
  <c r="E50" i="5"/>
  <c r="AL36" i="2" a="1"/>
  <c r="AK36" i="2" a="1"/>
  <c r="I49" i="5" a="1"/>
  <c r="BB40" i="2" a="1"/>
  <c r="H18" i="5" a="1"/>
  <c r="J16" i="5" a="1"/>
  <c r="AS26" i="2" a="1"/>
  <c r="AV29" i="2" a="1"/>
  <c r="AS29" i="2" a="1"/>
  <c r="AK13" i="2" a="1"/>
  <c r="AV27" i="2" a="1"/>
  <c r="G4" i="5" a="1"/>
  <c r="AQ12" i="2" a="1"/>
  <c r="E15" i="5"/>
  <c r="AW24" i="2" a="1"/>
  <c r="D27" i="5"/>
  <c r="I14" i="5" a="1"/>
  <c r="AQ17" i="2" a="1"/>
  <c r="W2" i="4"/>
  <c r="AR18" i="2" a="1"/>
  <c r="AT30" i="2" a="1"/>
  <c r="C47" i="5"/>
  <c r="D26" i="5"/>
  <c r="D40" i="5"/>
  <c r="BB41" i="2" a="1"/>
  <c r="C31" i="5"/>
  <c r="C3" i="5"/>
  <c r="C50" i="5"/>
  <c r="AL39" i="2" a="1"/>
  <c r="AQ36" i="2" a="1"/>
  <c r="BD36" i="2" a="1"/>
  <c r="AN23" i="2" a="1"/>
  <c r="AY38" i="2" a="1"/>
  <c r="AO30" i="2" a="1"/>
  <c r="H31" i="5" a="1"/>
  <c r="AR26" i="2" a="1"/>
  <c r="AL29" i="2" a="1"/>
  <c r="AW29" i="2" a="1"/>
  <c r="F15" i="5" a="1"/>
  <c r="G50" i="5" a="1"/>
  <c r="C24" i="5"/>
  <c r="B9" i="5"/>
  <c r="AY18" i="2" a="1"/>
  <c r="C25" i="5"/>
  <c r="AM31" i="2" a="1"/>
  <c r="AR16" i="2" a="1"/>
  <c r="D42" i="5"/>
  <c r="BC13" i="2" a="1"/>
  <c r="AZ41" i="2" a="1"/>
  <c r="E26" i="5"/>
  <c r="AR39" i="2" a="1"/>
  <c r="AO2" i="4"/>
  <c r="AL26" i="2" a="1"/>
  <c r="E27" i="5"/>
  <c r="D11" i="5"/>
  <c r="AO14" i="2" a="1"/>
  <c r="BB36" i="2" a="1"/>
  <c r="K51" i="5" a="1"/>
  <c r="I40" i="5" a="1"/>
  <c r="AY19" i="2" a="1"/>
  <c r="BA40" i="2" a="1"/>
  <c r="I45" i="5" a="1"/>
  <c r="J7" i="5" a="1"/>
  <c r="I47" i="5" a="1"/>
  <c r="AN13" i="2" a="1"/>
  <c r="I21" i="5" a="1"/>
  <c r="J9" i="5" a="1"/>
  <c r="AZ18" i="2" a="1"/>
  <c r="C26" i="5"/>
  <c r="D12" i="5"/>
  <c r="AT15" i="2" a="1"/>
  <c r="B5" i="5"/>
  <c r="AM20" i="2" a="1"/>
  <c r="AR32" i="2" a="1"/>
  <c r="G7" i="5" a="1"/>
  <c r="AZ24" i="2" a="1"/>
  <c r="AW18" i="2" a="1"/>
  <c r="B46" i="5"/>
  <c r="AX37" i="2" a="1"/>
  <c r="C51" i="5"/>
  <c r="AM39" i="2" a="1"/>
  <c r="E36" i="5"/>
  <c r="AZ39" i="2" a="1"/>
  <c r="BB38" i="2" a="1"/>
  <c r="AY12" i="2" a="1"/>
  <c r="K20" i="5" a="1"/>
  <c r="BB15" i="2" a="1"/>
  <c r="AU31" i="2" a="1"/>
  <c r="AP33" i="2" a="1"/>
  <c r="J20" i="5" a="1"/>
  <c r="BC38" i="2" a="1"/>
  <c r="AO34" i="2" a="1"/>
  <c r="K9" i="5" a="1"/>
  <c r="BD14" i="2" a="1"/>
  <c r="AP15" i="2" a="1"/>
  <c r="AP18" i="2" a="1"/>
  <c r="G14" i="5" a="1"/>
  <c r="C10" i="5"/>
  <c r="J49" i="5" a="1"/>
  <c r="B3" i="5"/>
  <c r="AX27" i="2" a="1"/>
  <c r="AS2" i="4"/>
  <c r="K36" i="5" a="1"/>
  <c r="BB14" i="2" a="1"/>
  <c r="AA2" i="4"/>
  <c r="AL17" i="2" a="1"/>
  <c r="I30" i="5" a="1"/>
  <c r="AC2" i="4"/>
  <c r="E9" i="5"/>
  <c r="BA30" i="2" a="1"/>
  <c r="F22" i="5" a="1"/>
  <c r="AR14" i="2" a="1"/>
  <c r="J15" i="5" a="1"/>
  <c r="BD15" i="2" a="1"/>
  <c r="G12" i="5" a="1"/>
  <c r="F28" i="5" a="1"/>
  <c r="AL13" i="2" a="1"/>
  <c r="I4" i="5" a="1"/>
  <c r="H16" i="5" a="1"/>
  <c r="G34" i="5" a="1"/>
  <c r="AK38" i="2" a="1"/>
  <c r="G22" i="5" a="1"/>
  <c r="AU39" i="2" a="1"/>
  <c r="K15" i="5" a="1"/>
  <c r="BD32" i="2" a="1"/>
  <c r="AS37" i="2" a="1"/>
  <c r="K29" i="5" a="1"/>
  <c r="AY21" i="2" a="1"/>
  <c r="AT18" i="2" a="1"/>
  <c r="AX31" i="2" a="1"/>
  <c r="AO35" i="2" a="1"/>
  <c r="F50" i="5" a="1"/>
  <c r="K37" i="5" a="1"/>
  <c r="BA38" i="2" a="1"/>
  <c r="AP26" i="2" a="1"/>
  <c r="C22" i="5"/>
  <c r="E29" i="5"/>
  <c r="AN22" i="2" a="1"/>
  <c r="H48" i="5" a="1"/>
  <c r="AX22" i="2" a="1"/>
  <c r="AT36" i="2" a="1"/>
  <c r="AZ35" i="2" a="1"/>
  <c r="AQ21" i="2" a="1"/>
  <c r="AD2" i="4"/>
  <c r="AY23" i="2" a="1"/>
  <c r="AX39" i="2" a="1"/>
  <c r="AM36" i="2" a="1"/>
  <c r="H28" i="5" a="1"/>
  <c r="AM37" i="2" a="1"/>
  <c r="AK24" i="2" a="1"/>
  <c r="I23" i="5" a="1"/>
  <c r="AL20" i="2" a="1"/>
  <c r="F7" i="5" a="1"/>
  <c r="G36" i="5" a="1"/>
  <c r="K22" i="5" a="1"/>
  <c r="AY17" i="2" a="1"/>
  <c r="AR23" i="2" a="1"/>
  <c r="BC30" i="2" a="1"/>
  <c r="B42" i="5"/>
  <c r="AS32" i="2" a="1"/>
  <c r="BD20" i="2" a="1"/>
  <c r="AK20" i="2" a="1"/>
  <c r="AR40" i="2" a="1"/>
  <c r="D15" i="5"/>
  <c r="D46" i="5"/>
  <c r="H33" i="5" a="1"/>
  <c r="AW13" i="2" a="1"/>
  <c r="D36" i="5"/>
  <c r="AP29" i="2" a="1"/>
  <c r="F45" i="5" a="1"/>
  <c r="AM35" i="2" a="1"/>
  <c r="AW14" i="2" a="1"/>
  <c r="AX25" i="2" a="1"/>
  <c r="G28" i="5" a="1"/>
  <c r="AQ23" i="2" a="1"/>
  <c r="AT17" i="2" a="1"/>
  <c r="H21" i="5" a="1"/>
  <c r="H14" i="5" a="1"/>
  <c r="AM21" i="2" a="1"/>
  <c r="BA28" i="2" a="1"/>
  <c r="E46" i="5"/>
  <c r="AV14" i="2" a="1"/>
  <c r="AY36" i="2" a="1"/>
  <c r="B12" i="5"/>
  <c r="AS24" i="2" a="1"/>
  <c r="BA31" i="2" a="1"/>
  <c r="BB32" i="2" a="1"/>
  <c r="AN26" i="2" a="1"/>
  <c r="H26" i="5" a="1"/>
  <c r="B6" i="5"/>
  <c r="J41" i="5" a="1"/>
  <c r="B22" i="5"/>
  <c r="C49" i="5"/>
  <c r="I7" i="5" a="1"/>
  <c r="AK33" i="2" a="1"/>
  <c r="E33" i="5"/>
  <c r="AO24" i="2" a="1"/>
  <c r="AZ11" i="2" a="1"/>
  <c r="J39" i="5" a="1"/>
  <c r="AK31" i="2" a="1"/>
  <c r="AU14" i="2" a="1"/>
  <c r="AN27" i="2" a="1"/>
  <c r="K41" i="5" a="1"/>
  <c r="G37" i="5" a="1"/>
  <c r="AS20" i="2" a="1"/>
  <c r="S2" i="4"/>
  <c r="AO31" i="2" a="1"/>
  <c r="BA24" i="2" a="1"/>
  <c r="C11" i="5"/>
  <c r="F51" i="5" a="1"/>
  <c r="G49" i="5" a="1"/>
  <c r="B37" i="5"/>
  <c r="AY14" i="2" a="1"/>
  <c r="J51" i="5" a="1"/>
  <c r="K46" i="5" a="1"/>
  <c r="BB12" i="2" a="1"/>
  <c r="AR15" i="2" a="1"/>
  <c r="D48" i="5"/>
  <c r="K47" i="5" a="1"/>
  <c r="J24" i="5" a="1"/>
  <c r="E14" i="5"/>
  <c r="AM13" i="2" a="1"/>
  <c r="F35" i="5" a="1"/>
  <c r="B19" i="5"/>
  <c r="AZ20" i="2" a="1"/>
  <c r="BB37" i="2" a="1"/>
  <c r="BD41" i="2" a="1"/>
  <c r="AP17" i="2" a="1"/>
  <c r="AK39" i="2" a="1"/>
  <c r="AM12" i="2" a="1"/>
  <c r="AX23" i="2" a="1"/>
  <c r="G51" i="5" a="1"/>
  <c r="AO13" i="2" a="1"/>
  <c r="H47" i="5" a="1"/>
  <c r="AS41" i="2" a="1"/>
  <c r="F30" i="5" a="1"/>
  <c r="J21" i="5" a="1"/>
  <c r="AW28" i="2" a="1"/>
  <c r="AW21" i="2" a="1"/>
  <c r="BA25" i="2" a="1"/>
  <c r="G30" i="5" a="1"/>
  <c r="J28" i="5" a="1"/>
  <c r="AL40" i="2" a="1"/>
  <c r="AX19" i="2" a="1"/>
  <c r="C37" i="5"/>
  <c r="C42" i="5"/>
  <c r="AS21" i="2" a="1"/>
  <c r="BD25" i="2" a="1"/>
  <c r="D35" i="5"/>
  <c r="AO20" i="2" a="1"/>
  <c r="J11" i="5" a="1"/>
  <c r="AQ2" i="4"/>
  <c r="F49" i="5" a="1"/>
  <c r="J40" i="5" a="1"/>
  <c r="F34" i="5" a="1"/>
  <c r="AT41" i="2" a="1"/>
  <c r="AM22" i="2" a="1"/>
  <c r="BB34" i="2" a="1"/>
  <c r="BD35" i="2" a="1"/>
  <c r="G2" i="4"/>
  <c r="BA29" i="2" a="1"/>
  <c r="AY13" i="2" a="1"/>
  <c r="AO17" i="2" a="1"/>
  <c r="AO23" i="2" a="1"/>
  <c r="AZ38" i="2" a="1"/>
  <c r="AK28" i="2" a="1"/>
  <c r="AN33" i="2" a="1"/>
  <c r="BD18" i="2" a="1"/>
  <c r="AY41" i="2" a="1"/>
  <c r="I19" i="5" a="1"/>
  <c r="AV34" i="2" a="1"/>
  <c r="F42" i="5" a="1"/>
  <c r="AH2" i="4"/>
  <c r="E49" i="5"/>
  <c r="D4" i="5"/>
  <c r="AT34" i="2" a="1"/>
  <c r="E2" i="5"/>
  <c r="AU16" i="2" a="1"/>
  <c r="AY35" i="2" a="1"/>
  <c r="AN2" i="4"/>
  <c r="AM11" i="2" a="1"/>
  <c r="AW40" i="2" a="1"/>
  <c r="AV19" i="2" a="1"/>
  <c r="AN34" i="2" a="1"/>
  <c r="I38" i="5" a="1"/>
  <c r="AP27" i="2" a="1"/>
  <c r="F36" i="5" a="1"/>
  <c r="K18" i="5" a="1"/>
  <c r="I42" i="5" a="1"/>
  <c r="J37" i="5" a="1"/>
  <c r="AN19" i="2" a="1"/>
  <c r="BB35" i="2" a="1"/>
  <c r="AT23" i="2" a="1"/>
  <c r="H5" i="5" a="1"/>
  <c r="K35" i="5" a="1"/>
  <c r="AT33" i="2" a="1"/>
  <c r="G39" i="5" a="1"/>
  <c r="R2" i="4"/>
  <c r="AO41" i="2" a="1"/>
  <c r="AP19" i="2" a="1"/>
  <c r="B2" i="4"/>
  <c r="E6" i="5"/>
  <c r="C30" i="5"/>
  <c r="BB29" i="2" a="1"/>
  <c r="C46" i="5"/>
  <c r="AT26" i="2" a="1"/>
  <c r="AL22" i="2" a="1"/>
  <c r="F23" i="5" a="1"/>
  <c r="E2" i="4"/>
  <c r="H42" i="5" a="1"/>
  <c r="K34" i="5" a="1"/>
  <c r="AS22" i="2" a="1"/>
  <c r="AK15" i="2" a="1"/>
  <c r="AQ15" i="2" a="1"/>
  <c r="G15" i="5" a="1"/>
  <c r="F12" i="5" a="1"/>
  <c r="K45" i="5" a="1"/>
  <c r="AP25" i="2" a="1"/>
  <c r="J2" i="4"/>
  <c r="D28" i="5"/>
  <c r="H44" i="5" a="1"/>
  <c r="G16" i="5" a="1"/>
  <c r="J45" i="5" a="1"/>
  <c r="I25" i="5" a="1"/>
  <c r="D16" i="5"/>
  <c r="BC40" i="2" a="1"/>
  <c r="AY39" i="2" a="1"/>
  <c r="E24" i="5"/>
  <c r="D47" i="5"/>
  <c r="C8" i="5"/>
  <c r="I5" i="5" a="1"/>
  <c r="D38" i="5"/>
  <c r="J43" i="5" a="1"/>
  <c r="G29" i="5" a="1"/>
  <c r="G29" i="5" l="1"/>
  <c r="J43" i="5"/>
  <c r="I5" i="5"/>
  <c r="AY39" i="2"/>
  <c r="BC40" i="2"/>
  <c r="I25" i="5"/>
  <c r="J45" i="5"/>
  <c r="G16" i="5"/>
  <c r="H44" i="5"/>
  <c r="AP25" i="2"/>
  <c r="K45" i="5"/>
  <c r="F12" i="5"/>
  <c r="G15" i="5"/>
  <c r="AQ15" i="2"/>
  <c r="AK15" i="2"/>
  <c r="AS22" i="2"/>
  <c r="K34" i="5"/>
  <c r="H42" i="5"/>
  <c r="F23" i="5"/>
  <c r="AL22" i="2"/>
  <c r="AT26" i="2"/>
  <c r="BB29" i="2"/>
  <c r="AP19" i="2"/>
  <c r="AO41" i="2"/>
  <c r="G39" i="5"/>
  <c r="AT33" i="2"/>
  <c r="K35" i="5"/>
  <c r="H5" i="5"/>
  <c r="AT23" i="2"/>
  <c r="BB35" i="2"/>
  <c r="AN19" i="2"/>
  <c r="J37" i="5"/>
  <c r="I42" i="5"/>
  <c r="K18" i="5"/>
  <c r="F36" i="5"/>
  <c r="AP27" i="2"/>
  <c r="I38" i="5"/>
  <c r="AN34" i="2"/>
  <c r="AV19" i="2"/>
  <c r="AW40" i="2"/>
  <c r="AM11" i="2"/>
  <c r="AY35" i="2"/>
  <c r="AU16" i="2"/>
  <c r="AT34" i="2"/>
  <c r="F42" i="5"/>
  <c r="AV34" i="2"/>
  <c r="I19" i="5"/>
  <c r="AY41" i="2"/>
  <c r="BD18" i="2"/>
  <c r="AN33" i="2"/>
  <c r="AK28" i="2"/>
  <c r="AZ38" i="2"/>
  <c r="AO23" i="2"/>
  <c r="AO17" i="2"/>
  <c r="AY13" i="2"/>
  <c r="BA29" i="2"/>
  <c r="BD35" i="2"/>
  <c r="BB34" i="2"/>
  <c r="AM22" i="2"/>
  <c r="AT41" i="2"/>
  <c r="F34" i="5"/>
  <c r="J40" i="5"/>
  <c r="F49" i="5"/>
  <c r="J11" i="5"/>
  <c r="AO20" i="2"/>
  <c r="BD25" i="2"/>
  <c r="AS21" i="2"/>
  <c r="AX19" i="2"/>
  <c r="AL40" i="2"/>
  <c r="J28" i="5"/>
  <c r="G30" i="5"/>
  <c r="BA25" i="2"/>
  <c r="AW21" i="2"/>
  <c r="AW28" i="2"/>
  <c r="J21" i="5"/>
  <c r="F30" i="5"/>
  <c r="AS41" i="2"/>
  <c r="H47" i="5"/>
  <c r="AO13" i="2"/>
  <c r="G51" i="5"/>
  <c r="AX23" i="2"/>
  <c r="AM12" i="2"/>
  <c r="AK39" i="2"/>
  <c r="AP17" i="2"/>
  <c r="BD41" i="2"/>
  <c r="BB37" i="2"/>
  <c r="AZ20" i="2"/>
  <c r="F35" i="5"/>
  <c r="AM13" i="2"/>
  <c r="J24" i="5"/>
  <c r="K47" i="5"/>
  <c r="AR15" i="2"/>
  <c r="BB12" i="2"/>
  <c r="K46" i="5"/>
  <c r="J51" i="5"/>
  <c r="AY14" i="2"/>
  <c r="G49" i="5"/>
  <c r="F51" i="5"/>
  <c r="BA24" i="2"/>
  <c r="AO31" i="2"/>
  <c r="AS20" i="2"/>
  <c r="G37" i="5"/>
  <c r="K41" i="5"/>
  <c r="AN27" i="2"/>
  <c r="AU14" i="2"/>
  <c r="AK31" i="2"/>
  <c r="J39" i="5"/>
  <c r="AZ11" i="2"/>
  <c r="AO24" i="2"/>
  <c r="AK33" i="2"/>
  <c r="I7" i="5"/>
  <c r="J41" i="5"/>
  <c r="H26" i="5"/>
  <c r="AN26" i="2"/>
  <c r="BB32" i="2"/>
  <c r="BA31" i="2"/>
  <c r="AS24" i="2"/>
  <c r="AY36" i="2"/>
  <c r="AV14" i="2"/>
  <c r="BA28" i="2"/>
  <c r="AM21" i="2"/>
  <c r="H14" i="5"/>
  <c r="H21" i="5"/>
  <c r="AT17" i="2"/>
  <c r="AQ23" i="2"/>
  <c r="G28" i="5"/>
  <c r="AX25" i="2"/>
  <c r="AW14" i="2"/>
  <c r="AM35" i="2"/>
  <c r="F45" i="5"/>
  <c r="AP29" i="2"/>
  <c r="AW13" i="2"/>
  <c r="H33" i="5"/>
  <c r="AR40" i="2"/>
  <c r="AK20" i="2"/>
  <c r="BD20" i="2"/>
  <c r="AS32" i="2"/>
  <c r="BC30" i="2"/>
  <c r="AR23" i="2"/>
  <c r="AY17" i="2"/>
  <c r="K22" i="5"/>
  <c r="G36" i="5"/>
  <c r="F7" i="5"/>
  <c r="AL20" i="2"/>
  <c r="I23" i="5"/>
  <c r="AK24" i="2"/>
  <c r="AM37" i="2"/>
  <c r="H28" i="5"/>
  <c r="AM36" i="2"/>
  <c r="AX39" i="2"/>
  <c r="AY23" i="2"/>
  <c r="AQ21" i="2"/>
  <c r="AZ35" i="2"/>
  <c r="AT36" i="2"/>
  <c r="AX22" i="2"/>
  <c r="H48" i="5"/>
  <c r="AN22" i="2"/>
  <c r="AP26" i="2"/>
  <c r="BA38" i="2"/>
  <c r="K37" i="5"/>
  <c r="F50" i="5"/>
  <c r="AO35" i="2"/>
  <c r="AX31" i="2"/>
  <c r="AT18" i="2"/>
  <c r="AY21" i="2"/>
  <c r="K29" i="5"/>
  <c r="AS37" i="2"/>
  <c r="BD32" i="2"/>
  <c r="K15" i="5"/>
  <c r="AU39" i="2"/>
  <c r="G22" i="5"/>
  <c r="AK38" i="2"/>
  <c r="G34" i="5"/>
  <c r="H16" i="5"/>
  <c r="I4" i="5"/>
  <c r="AL13" i="2"/>
  <c r="F28" i="5"/>
  <c r="G12" i="5"/>
  <c r="BD15" i="2"/>
  <c r="J15" i="5"/>
  <c r="AR14" i="2"/>
  <c r="F22" i="5"/>
  <c r="BA30" i="2"/>
  <c r="I30" i="5"/>
  <c r="AL17" i="2"/>
  <c r="BB14" i="2"/>
  <c r="K36" i="5"/>
  <c r="AX27" i="2"/>
  <c r="J49" i="5"/>
  <c r="G14" i="5"/>
  <c r="AP18" i="2"/>
  <c r="AP15" i="2"/>
  <c r="BD14" i="2"/>
  <c r="K9" i="5"/>
  <c r="AO34" i="2"/>
  <c r="BC38" i="2"/>
  <c r="J20" i="5"/>
  <c r="AP33" i="2"/>
  <c r="AU31" i="2"/>
  <c r="BB15" i="2"/>
  <c r="K20" i="5"/>
  <c r="AY12" i="2"/>
  <c r="BB38" i="2"/>
  <c r="AZ39" i="2"/>
  <c r="AM39" i="2"/>
  <c r="AX37" i="2"/>
  <c r="AW18" i="2"/>
  <c r="AZ24" i="2"/>
  <c r="G7" i="5"/>
  <c r="AR32" i="2"/>
  <c r="AM20" i="2"/>
  <c r="AT15" i="2"/>
  <c r="AZ18" i="2"/>
  <c r="J9" i="5"/>
  <c r="I21" i="5"/>
  <c r="AN13" i="2"/>
  <c r="I47" i="5"/>
  <c r="J7" i="5"/>
  <c r="I45" i="5"/>
  <c r="BA40" i="2"/>
  <c r="AY19" i="2"/>
  <c r="I40" i="5"/>
  <c r="K51" i="5"/>
  <c r="BB36" i="2"/>
  <c r="AO14" i="2"/>
  <c r="AL26" i="2"/>
  <c r="AR39" i="2"/>
  <c r="AZ41" i="2"/>
  <c r="BC13" i="2"/>
  <c r="AR16" i="2"/>
  <c r="AM31" i="2"/>
  <c r="AY18" i="2"/>
  <c r="G50" i="5"/>
  <c r="F15" i="5"/>
  <c r="AW29" i="2"/>
  <c r="AL29" i="2"/>
  <c r="AR26" i="2"/>
  <c r="H31" i="5"/>
  <c r="AO30" i="2"/>
  <c r="AY38" i="2"/>
  <c r="AN23" i="2"/>
  <c r="BD36" i="2"/>
  <c r="AQ36" i="2"/>
  <c r="AL39" i="2"/>
  <c r="BB41" i="2"/>
  <c r="AT30" i="2"/>
  <c r="AR18" i="2"/>
  <c r="AQ17" i="2"/>
  <c r="I14" i="5"/>
  <c r="AW24" i="2"/>
  <c r="AQ12" i="2"/>
  <c r="G4" i="5"/>
  <c r="L4" i="5" s="1"/>
  <c r="AV27" i="2"/>
  <c r="AK13" i="2"/>
  <c r="AS29" i="2"/>
  <c r="AV29" i="2"/>
  <c r="AS26" i="2"/>
  <c r="J16" i="5"/>
  <c r="H18" i="5"/>
  <c r="BB40" i="2"/>
  <c r="I49" i="5"/>
  <c r="AK36" i="2"/>
  <c r="AL36" i="2"/>
  <c r="BD21" i="2"/>
  <c r="AU21" i="2"/>
  <c r="AN37" i="2"/>
  <c r="J32" i="5"/>
  <c r="AL41" i="2"/>
  <c r="AM32" i="2"/>
  <c r="AK23" i="2"/>
  <c r="G8" i="5"/>
  <c r="K27" i="5"/>
  <c r="AR11" i="2"/>
  <c r="AP11" i="2"/>
  <c r="AV15" i="2"/>
  <c r="AK11" i="2"/>
  <c r="AO18" i="2"/>
  <c r="AP13" i="2"/>
  <c r="BA35" i="2"/>
  <c r="I27" i="5"/>
  <c r="BD37" i="2"/>
  <c r="H4" i="5"/>
  <c r="AZ13" i="2"/>
  <c r="AQ33" i="2"/>
  <c r="AK35" i="2"/>
  <c r="AX24" i="2"/>
  <c r="G25" i="5"/>
  <c r="AM34" i="2"/>
  <c r="K8" i="5"/>
  <c r="G46" i="5"/>
  <c r="AK29" i="2"/>
  <c r="AO40" i="2"/>
  <c r="I2" i="5"/>
  <c r="AL35" i="2"/>
  <c r="AZ23" i="2"/>
  <c r="AR28" i="2"/>
  <c r="F41" i="5"/>
  <c r="AW19" i="2"/>
  <c r="AU17" i="2"/>
  <c r="I24" i="5"/>
  <c r="AX32" i="2"/>
  <c r="BD11" i="2"/>
  <c r="F39" i="5"/>
  <c r="AY34" i="2"/>
  <c r="AV24" i="2"/>
  <c r="AV25" i="2"/>
  <c r="AU32" i="2"/>
  <c r="AM16" i="2"/>
  <c r="BA33" i="2"/>
  <c r="H25" i="5"/>
  <c r="I26" i="5"/>
  <c r="AR36" i="2"/>
  <c r="BC25" i="2"/>
  <c r="AQ16" i="2"/>
  <c r="I34" i="5"/>
  <c r="BA16" i="2"/>
  <c r="AW26" i="2"/>
  <c r="AM19" i="2"/>
  <c r="I10" i="5"/>
  <c r="BC12" i="2"/>
  <c r="AL15" i="2"/>
  <c r="H43" i="5"/>
  <c r="BD12" i="2"/>
  <c r="AQ41" i="2"/>
  <c r="AQ30" i="2"/>
  <c r="G10" i="5"/>
  <c r="H30" i="5"/>
  <c r="L30" i="5" s="1"/>
  <c r="BD26" i="2"/>
  <c r="G35" i="5"/>
  <c r="BC16" i="2"/>
  <c r="BA14" i="2"/>
  <c r="J2" i="5"/>
  <c r="AY30" i="2"/>
  <c r="BC34" i="2"/>
  <c r="K19" i="5"/>
  <c r="AS27" i="2"/>
  <c r="AY20" i="2"/>
  <c r="G3" i="5"/>
  <c r="AK21" i="2"/>
  <c r="BB31" i="2"/>
  <c r="J31" i="5"/>
  <c r="AQ29" i="2"/>
  <c r="I8" i="5"/>
  <c r="K24" i="5"/>
  <c r="AT19" i="2"/>
  <c r="AV28" i="2"/>
  <c r="K50" i="5"/>
  <c r="AV21" i="2"/>
  <c r="G13" i="5"/>
  <c r="H38" i="5"/>
  <c r="AX40" i="2"/>
  <c r="K44" i="5"/>
  <c r="AU20" i="2"/>
  <c r="F16" i="5"/>
  <c r="F29" i="5"/>
  <c r="AZ37" i="2"/>
  <c r="AP22" i="2"/>
  <c r="J27" i="5"/>
  <c r="BA21" i="2"/>
  <c r="J3" i="5"/>
  <c r="AW39" i="2"/>
  <c r="H6" i="5"/>
  <c r="J6" i="5"/>
  <c r="K49" i="5"/>
  <c r="K28" i="5"/>
  <c r="BC15" i="2"/>
  <c r="AK22" i="2"/>
  <c r="AX14" i="2"/>
  <c r="AQ35" i="2"/>
  <c r="AT11" i="2"/>
  <c r="AR21" i="2"/>
  <c r="I33" i="5"/>
  <c r="AK18" i="2"/>
  <c r="J34" i="5"/>
  <c r="AX12" i="2"/>
  <c r="H32" i="5"/>
  <c r="G9" i="5"/>
  <c r="BD23" i="2"/>
  <c r="BC20" i="2"/>
  <c r="AN31" i="2"/>
  <c r="J38" i="5"/>
  <c r="AP41" i="2"/>
  <c r="AU15" i="2"/>
  <c r="J8" i="5"/>
  <c r="AK32" i="2"/>
  <c r="AL31" i="2"/>
  <c r="BA32" i="2"/>
  <c r="AU37" i="2"/>
  <c r="AK37" i="2"/>
  <c r="AS11" i="2"/>
  <c r="AW11" i="2"/>
  <c r="AK17" i="2"/>
  <c r="AT38" i="2"/>
  <c r="K33" i="5"/>
  <c r="AY16" i="2"/>
  <c r="G40" i="5"/>
  <c r="AW41" i="2"/>
  <c r="AN24" i="2"/>
  <c r="F46" i="5"/>
  <c r="AU33" i="2"/>
  <c r="AQ13" i="2"/>
  <c r="BD38" i="2"/>
  <c r="AW12" i="2"/>
  <c r="AX17" i="2"/>
  <c r="K42" i="5"/>
  <c r="BC39" i="2"/>
  <c r="AU11" i="2"/>
  <c r="I6" i="5"/>
  <c r="J36" i="5"/>
  <c r="K39" i="5"/>
  <c r="I17" i="5"/>
  <c r="G44" i="5"/>
  <c r="J23" i="5"/>
  <c r="AZ34" i="2"/>
  <c r="AY26" i="2"/>
  <c r="F32" i="5"/>
  <c r="BB18" i="2"/>
  <c r="BC24" i="2"/>
  <c r="G24" i="5"/>
  <c r="L24" i="5" s="1"/>
  <c r="AT37" i="2"/>
  <c r="AX34" i="2"/>
  <c r="AQ31" i="2"/>
  <c r="AM38" i="2"/>
  <c r="K31" i="5"/>
  <c r="G26" i="5"/>
  <c r="AM26" i="2"/>
  <c r="F21" i="5"/>
  <c r="AO36" i="2"/>
  <c r="AZ26" i="2"/>
  <c r="BD13" i="2"/>
  <c r="BA13" i="2"/>
  <c r="G17" i="5"/>
  <c r="AR13" i="2"/>
  <c r="BD34" i="2"/>
  <c r="AO15" i="2"/>
  <c r="I44" i="5"/>
  <c r="AS34" i="2"/>
  <c r="AW31" i="2"/>
  <c r="K40" i="5"/>
  <c r="G6" i="5"/>
  <c r="BD30" i="2"/>
  <c r="AW22" i="2"/>
  <c r="BA15" i="2"/>
  <c r="BC41" i="2"/>
  <c r="H9" i="5"/>
  <c r="AX11" i="2"/>
  <c r="AV17" i="2"/>
  <c r="AY37" i="2"/>
  <c r="K26" i="5"/>
  <c r="AN16" i="2"/>
  <c r="K17" i="5"/>
  <c r="AT12" i="2"/>
  <c r="BB27" i="2"/>
  <c r="AR34" i="2"/>
  <c r="BD29" i="2"/>
  <c r="AY25" i="2"/>
  <c r="AQ20" i="2"/>
  <c r="BA19" i="2"/>
  <c r="BB28" i="2"/>
  <c r="AX33" i="2"/>
  <c r="H27" i="5"/>
  <c r="H13" i="5"/>
  <c r="AX26" i="2"/>
  <c r="I22" i="5"/>
  <c r="AO22" i="2"/>
  <c r="AV18" i="2"/>
  <c r="AU25" i="2"/>
  <c r="AR24" i="2"/>
  <c r="AX38" i="2"/>
  <c r="BA18" i="2"/>
  <c r="AX13" i="2"/>
  <c r="AS35" i="2"/>
  <c r="I12" i="5"/>
  <c r="BD40" i="2"/>
  <c r="AL37" i="2"/>
  <c r="BC21" i="2"/>
  <c r="I13" i="5"/>
  <c r="K30" i="5"/>
  <c r="AU28" i="2"/>
  <c r="AM15" i="2"/>
  <c r="K5" i="5"/>
  <c r="AY11" i="2"/>
  <c r="AQ22" i="2"/>
  <c r="AN17" i="2"/>
  <c r="AW27" i="2"/>
  <c r="AY40" i="2"/>
  <c r="AW36" i="2"/>
  <c r="AQ25" i="2"/>
  <c r="I41" i="5"/>
  <c r="AV41" i="2"/>
  <c r="F25" i="5"/>
  <c r="AV38" i="2"/>
  <c r="AT31" i="2"/>
  <c r="BD22" i="2"/>
  <c r="K14" i="5"/>
  <c r="J35" i="5"/>
  <c r="AU26" i="2"/>
  <c r="AM24" i="2"/>
  <c r="AZ19" i="2"/>
  <c r="J44" i="5"/>
  <c r="F19" i="5"/>
  <c r="AN15" i="2"/>
  <c r="AU13" i="2"/>
  <c r="AZ12" i="2"/>
  <c r="AN28" i="2"/>
  <c r="AO28" i="2"/>
  <c r="AN35" i="2"/>
  <c r="AS33" i="2"/>
  <c r="AV32" i="2"/>
  <c r="AO29" i="2"/>
  <c r="BC32" i="2"/>
  <c r="AT25" i="2"/>
  <c r="AS39" i="2"/>
  <c r="I35" i="5"/>
  <c r="AR20" i="2"/>
  <c r="BD27" i="2"/>
  <c r="AS17" i="2"/>
  <c r="AR37" i="2"/>
  <c r="F37" i="5"/>
  <c r="J22" i="5"/>
  <c r="F18" i="5"/>
  <c r="AV23" i="2"/>
  <c r="AQ14" i="2"/>
  <c r="AW17" i="2"/>
  <c r="AV39" i="2"/>
  <c r="AK12" i="2"/>
  <c r="AO38" i="2"/>
  <c r="AW15" i="2"/>
  <c r="AT27" i="2"/>
  <c r="H46" i="5"/>
  <c r="AZ27" i="2"/>
  <c r="AZ22" i="2"/>
  <c r="AK26" i="2"/>
  <c r="AV16" i="2"/>
  <c r="AT40" i="2"/>
  <c r="H3" i="5"/>
  <c r="K16" i="5"/>
  <c r="AV30" i="2"/>
  <c r="AL32" i="2"/>
  <c r="AN11" i="2"/>
  <c r="AX20" i="2"/>
  <c r="I16" i="5"/>
  <c r="AP40" i="2"/>
  <c r="AO32" i="2"/>
  <c r="AP12" i="2"/>
  <c r="H49" i="5"/>
  <c r="F13" i="5"/>
  <c r="F44" i="5"/>
  <c r="AS40" i="2"/>
  <c r="AN36" i="2"/>
  <c r="AZ14" i="2"/>
  <c r="AZ17" i="2"/>
  <c r="AR25" i="2"/>
  <c r="BC26" i="2"/>
  <c r="BD33" i="2"/>
  <c r="AY15" i="2"/>
  <c r="AX30" i="2"/>
  <c r="AM33" i="2"/>
  <c r="I46" i="5"/>
  <c r="A9" i="6"/>
  <c r="AM40" i="2"/>
  <c r="AQ37" i="2"/>
  <c r="G23" i="5"/>
  <c r="AK25" i="2"/>
  <c r="BA17" i="2"/>
  <c r="BB24" i="2"/>
  <c r="AQ11" i="2"/>
  <c r="F5" i="5"/>
  <c r="F2" i="5"/>
  <c r="AS12" i="2"/>
  <c r="AV35" i="2"/>
  <c r="H23" i="5"/>
  <c r="I9" i="5"/>
  <c r="H12" i="5"/>
  <c r="AZ30" i="2"/>
  <c r="J17" i="5"/>
  <c r="H24" i="5"/>
  <c r="AV11" i="2"/>
  <c r="BC31" i="2"/>
  <c r="BC22" i="2"/>
  <c r="AT32" i="2"/>
  <c r="AT13" i="2"/>
  <c r="AT39" i="2"/>
  <c r="AP23" i="2"/>
  <c r="BA39" i="2"/>
  <c r="AO33" i="2"/>
  <c r="AR41" i="2"/>
  <c r="AO26" i="2"/>
  <c r="G21" i="5"/>
  <c r="J50" i="5"/>
  <c r="N50" i="5" s="1"/>
  <c r="J47" i="5"/>
  <c r="AN41" i="2"/>
  <c r="BB13" i="2"/>
  <c r="J33" i="5"/>
  <c r="J29" i="5"/>
  <c r="N29" i="5" s="1"/>
  <c r="AZ31" i="2"/>
  <c r="BA26" i="2"/>
  <c r="AR17" i="2"/>
  <c r="AQ34" i="2"/>
  <c r="I51" i="5"/>
  <c r="K3" i="5"/>
  <c r="AS38" i="2"/>
  <c r="AO19" i="2"/>
  <c r="AN20" i="2"/>
  <c r="AS18" i="2"/>
  <c r="AV37" i="2"/>
  <c r="AZ33" i="2"/>
  <c r="AQ38" i="2"/>
  <c r="AP21" i="2"/>
  <c r="J25" i="5"/>
  <c r="G32" i="5"/>
  <c r="AK27" i="2"/>
  <c r="K23" i="5"/>
  <c r="AR33" i="2"/>
  <c r="I32" i="5"/>
  <c r="F20" i="5"/>
  <c r="K21" i="5"/>
  <c r="G2" i="5"/>
  <c r="F14" i="5"/>
  <c r="AP38" i="2"/>
  <c r="H11" i="5"/>
  <c r="AL30" i="2"/>
  <c r="BA34" i="2"/>
  <c r="AK19" i="2"/>
  <c r="AK40" i="2"/>
  <c r="AV40" i="2"/>
  <c r="AT29" i="2"/>
  <c r="AL25" i="2"/>
  <c r="BC27" i="2"/>
  <c r="AR12" i="2"/>
  <c r="F8" i="5"/>
  <c r="AX16" i="2"/>
  <c r="AX15" i="2"/>
  <c r="AK41" i="2"/>
  <c r="BB30" i="2"/>
  <c r="G42" i="5"/>
  <c r="L42" i="5" s="1"/>
  <c r="BA36" i="2"/>
  <c r="H8" i="5"/>
  <c r="H39" i="5"/>
  <c r="BC11" i="2"/>
  <c r="G11" i="5"/>
  <c r="H7" i="5"/>
  <c r="AW33" i="2"/>
  <c r="F40" i="5"/>
  <c r="AN12" i="2"/>
  <c r="I50" i="5"/>
  <c r="BB11" i="2"/>
  <c r="AQ26" i="2"/>
  <c r="AL24" i="2"/>
  <c r="AK16" i="2"/>
  <c r="AT21" i="2"/>
  <c r="K6" i="5"/>
  <c r="F11" i="5"/>
  <c r="H29" i="5"/>
  <c r="F43" i="5"/>
  <c r="AN30" i="2"/>
  <c r="J13" i="5"/>
  <c r="AL16" i="2"/>
  <c r="AU27" i="2"/>
  <c r="BD17" i="2"/>
  <c r="F17" i="5"/>
  <c r="BB23" i="2"/>
  <c r="H22" i="5"/>
  <c r="J14" i="5"/>
  <c r="AQ19" i="2"/>
  <c r="AT24" i="2"/>
  <c r="I3" i="5"/>
  <c r="BA22" i="2"/>
  <c r="AQ39" i="2"/>
  <c r="F33" i="5"/>
  <c r="AL27" i="2"/>
  <c r="F38" i="5"/>
  <c r="AS36" i="2"/>
  <c r="K32" i="5"/>
  <c r="AP35" i="2"/>
  <c r="F4" i="5"/>
  <c r="AV26" i="2"/>
  <c r="AU29" i="2"/>
  <c r="AU36" i="2"/>
  <c r="I37" i="5"/>
  <c r="K48" i="5"/>
  <c r="K10" i="5"/>
  <c r="AO16" i="2"/>
  <c r="I43" i="5"/>
  <c r="H2" i="5"/>
  <c r="AW25" i="2"/>
  <c r="AL38" i="2"/>
  <c r="I36" i="5"/>
  <c r="AS25" i="2"/>
  <c r="BT41" i="6"/>
  <c r="AN39" i="6"/>
  <c r="AM41" i="6"/>
  <c r="AS37" i="6"/>
  <c r="BH35" i="6"/>
  <c r="AI36" i="6"/>
  <c r="AU41" i="6"/>
  <c r="BM38" i="6"/>
  <c r="AM37" i="6"/>
  <c r="AX39" i="6"/>
  <c r="BX33" i="6"/>
  <c r="AQ37" i="6"/>
  <c r="BU36" i="6"/>
  <c r="AJ38" i="6"/>
  <c r="BH33" i="6"/>
  <c r="AL34" i="6"/>
  <c r="BH34" i="6"/>
  <c r="AQ31" i="6"/>
  <c r="CB24" i="6"/>
  <c r="AW25" i="6"/>
  <c r="BD22" i="6"/>
  <c r="AP22" i="6"/>
  <c r="AY19" i="6"/>
  <c r="BU38" i="6"/>
  <c r="AS32" i="6"/>
  <c r="BB35" i="6"/>
  <c r="BD28" i="6"/>
  <c r="AO29" i="6"/>
  <c r="BF29" i="6"/>
  <c r="BP25" i="6"/>
  <c r="AQ27" i="6"/>
  <c r="BG24" i="6"/>
  <c r="BE35" i="6"/>
  <c r="BM37" i="6"/>
  <c r="BU34" i="6"/>
  <c r="AZ26" i="6"/>
  <c r="BJ39" i="6"/>
  <c r="AS33" i="6"/>
  <c r="AX33" i="6"/>
  <c r="BW26" i="6"/>
  <c r="AK24" i="6"/>
  <c r="AN36" i="6"/>
  <c r="AK40" i="6"/>
  <c r="AQ33" i="6"/>
  <c r="AX37" i="6"/>
  <c r="AL29" i="6"/>
  <c r="AQ28" i="6"/>
  <c r="AR28" i="6"/>
  <c r="AJ25" i="6"/>
  <c r="BM24" i="6"/>
  <c r="BY23" i="6"/>
  <c r="BS32" i="6"/>
  <c r="BW28" i="6"/>
  <c r="BX25" i="6"/>
  <c r="BC21" i="6"/>
  <c r="AI13" i="6"/>
  <c r="BY17" i="6"/>
  <c r="BK13" i="6"/>
  <c r="BC18" i="6"/>
  <c r="AI17" i="6"/>
  <c r="AM25" i="6"/>
  <c r="BS21" i="6"/>
  <c r="AX11" i="6"/>
  <c r="AH24" i="6"/>
  <c r="BA20" i="6"/>
  <c r="AI25" i="6"/>
  <c r="BL18" i="6"/>
  <c r="AY14" i="6"/>
  <c r="BI20" i="6"/>
  <c r="AU18" i="6"/>
  <c r="AW22" i="6"/>
  <c r="AI14" i="6"/>
  <c r="CC30" i="6"/>
  <c r="CA12" i="6"/>
  <c r="AI26" i="6"/>
  <c r="BL13" i="6"/>
  <c r="BK25" i="6"/>
  <c r="BJ11" i="6"/>
  <c r="BJ12" i="6"/>
  <c r="BR13" i="6"/>
  <c r="BH17" i="6"/>
  <c r="CB14" i="6"/>
  <c r="AV19" i="6"/>
  <c r="AL17" i="6"/>
  <c r="BR30" i="6"/>
  <c r="BW29" i="6"/>
  <c r="AW16" i="6"/>
  <c r="CC22" i="6"/>
  <c r="AU16" i="6"/>
  <c r="AQ25" i="6"/>
  <c r="AO11" i="6"/>
  <c r="AG30" i="6"/>
  <c r="BU15" i="6"/>
  <c r="CA18" i="6"/>
  <c r="AM20" i="6"/>
  <c r="BF40" i="6"/>
  <c r="BX37" i="6"/>
  <c r="BW39" i="6"/>
  <c r="BZ40" i="6"/>
  <c r="AO34" i="6"/>
  <c r="AP35" i="6"/>
  <c r="AG40" i="6"/>
  <c r="AY37" i="6"/>
  <c r="BW35" i="6"/>
  <c r="AO41" i="6"/>
  <c r="BJ32" i="6"/>
  <c r="CA35" i="6"/>
  <c r="BG35" i="6"/>
  <c r="BW40" i="6"/>
  <c r="AT32" i="6"/>
  <c r="AP32" i="6"/>
  <c r="BX30" i="6"/>
  <c r="BJ37" i="6"/>
  <c r="BN23" i="6"/>
  <c r="AI24" i="6"/>
  <c r="AM32" i="6"/>
  <c r="BZ20" i="6"/>
  <c r="AK18" i="6"/>
  <c r="AS36" i="6"/>
  <c r="BD40" i="6"/>
  <c r="BC33" i="6"/>
  <c r="AP27" i="6"/>
  <c r="BI27" i="6"/>
  <c r="CB26" i="6"/>
  <c r="BB24" i="6"/>
  <c r="AK22" i="6"/>
  <c r="AS23" i="6"/>
  <c r="BK30" i="6"/>
  <c r="AN37" i="6"/>
  <c r="AX35" i="6"/>
  <c r="BD24" i="6"/>
  <c r="BM34" i="6"/>
  <c r="BW30" i="6"/>
  <c r="BZ30" i="6"/>
  <c r="BI25" i="6"/>
  <c r="AI21" i="6"/>
  <c r="BT32" i="6"/>
  <c r="BG37" i="6"/>
  <c r="AU31" i="6"/>
  <c r="AK34" i="6"/>
  <c r="BV27" i="6"/>
  <c r="CA26" i="6"/>
  <c r="BN25" i="6"/>
  <c r="BT23" i="6"/>
  <c r="AS21" i="6"/>
  <c r="BK22" i="6"/>
  <c r="AW29" i="6"/>
  <c r="AM26" i="6"/>
  <c r="AV23" i="6"/>
  <c r="BW19" i="6"/>
  <c r="BS11" i="6"/>
  <c r="BQ17" i="6"/>
  <c r="AW12" i="6"/>
  <c r="AW13" i="6"/>
  <c r="BU14" i="6"/>
  <c r="BA21" i="6"/>
  <c r="BU18" i="6"/>
  <c r="CA29" i="6"/>
  <c r="CB35" i="6"/>
  <c r="AJ19" i="6"/>
  <c r="BT19" i="6"/>
  <c r="AH17" i="6"/>
  <c r="AO33" i="6"/>
  <c r="AP19" i="6"/>
  <c r="AO13" i="6"/>
  <c r="BD20" i="6"/>
  <c r="BO16" i="6"/>
  <c r="BW25" i="6"/>
  <c r="AK13" i="6"/>
  <c r="BE23" i="6"/>
  <c r="AH12" i="6"/>
  <c r="CA19" i="6"/>
  <c r="BY30" i="6"/>
  <c r="AK30" i="6"/>
  <c r="BD12" i="6"/>
  <c r="BB12" i="6"/>
  <c r="AX13" i="6"/>
  <c r="BR16" i="6"/>
  <c r="BV15" i="6"/>
  <c r="AP28" i="6"/>
  <c r="BQ24" i="6"/>
  <c r="CB21" i="6"/>
  <c r="BO20" i="6"/>
  <c r="AW17" i="6"/>
  <c r="BB21" i="6"/>
  <c r="BQ15" i="6"/>
  <c r="BY24" i="6"/>
  <c r="BI11" i="6"/>
  <c r="BG12" i="6"/>
  <c r="AK15" i="6"/>
  <c r="AR39" i="6"/>
  <c r="BG41" i="6"/>
  <c r="BI38" i="6"/>
  <c r="BL39" i="6"/>
  <c r="BN34" i="6"/>
  <c r="BL32" i="6"/>
  <c r="BQ38" i="6"/>
  <c r="AK36" i="6"/>
  <c r="BN39" i="6"/>
  <c r="BY39" i="6"/>
  <c r="AV31" i="6"/>
  <c r="BP38" i="6"/>
  <c r="AZ38" i="6"/>
  <c r="BI39" i="6"/>
  <c r="BV41" i="6"/>
  <c r="AR40" i="6"/>
  <c r="AT29" i="6"/>
  <c r="BZ34" i="6"/>
  <c r="AZ22" i="6"/>
  <c r="BS22" i="6"/>
  <c r="AG29" i="6"/>
  <c r="BG32" i="6"/>
  <c r="BU16" i="6"/>
  <c r="AV36" i="6"/>
  <c r="BL35" i="6"/>
  <c r="AO32" i="6"/>
  <c r="BZ25" i="6"/>
  <c r="AU26" i="6"/>
  <c r="AZ24" i="6"/>
  <c r="AN23" i="6"/>
  <c r="AZ20" i="6"/>
  <c r="BR39" i="6"/>
  <c r="AU28" i="6"/>
  <c r="CC36" i="6"/>
  <c r="BD31" i="6"/>
  <c r="AP23" i="6"/>
  <c r="AI33" i="6"/>
  <c r="BI29" i="6"/>
  <c r="BL29" i="6"/>
  <c r="AU24" i="6"/>
  <c r="BH19" i="6"/>
  <c r="BP28" i="6"/>
  <c r="AT41" i="6"/>
  <c r="BZ36" i="6"/>
  <c r="AF10" i="6"/>
  <c r="BP41" i="6"/>
  <c r="AG36" i="6"/>
  <c r="BW37" i="6"/>
  <c r="BN32" i="6"/>
  <c r="AP40" i="6"/>
  <c r="BL40" i="6"/>
  <c r="BA37" i="6"/>
  <c r="BE40" i="6"/>
  <c r="AZ37" i="6"/>
  <c r="AK38" i="6"/>
  <c r="AX40" i="6"/>
  <c r="BY34" i="6"/>
  <c r="AZ31" i="6"/>
  <c r="BS33" i="6"/>
  <c r="CC31" i="6"/>
  <c r="AZ27" i="6"/>
  <c r="AP30" i="6"/>
  <c r="BE28" i="6"/>
  <c r="BD33" i="6"/>
  <c r="BP26" i="6"/>
  <c r="AK32" i="6"/>
  <c r="BR27" i="6"/>
  <c r="AL33" i="6"/>
  <c r="BE30" i="6"/>
  <c r="AX29" i="6"/>
  <c r="BT21" i="6"/>
  <c r="AT24" i="6"/>
  <c r="CC32" i="6"/>
  <c r="BL36" i="6"/>
  <c r="AN28" i="6"/>
  <c r="BO24" i="6"/>
  <c r="AG23" i="6"/>
  <c r="AL14" i="6"/>
  <c r="BO35" i="6"/>
  <c r="BT40" i="6"/>
  <c r="BB32" i="6"/>
  <c r="AT25" i="6"/>
  <c r="AP37" i="6"/>
  <c r="AS25" i="6"/>
  <c r="CB17" i="6"/>
  <c r="AK33" i="6"/>
  <c r="BH28" i="6"/>
  <c r="BB27" i="6"/>
  <c r="BP40" i="6"/>
  <c r="AN21" i="6"/>
  <c r="AX17" i="6"/>
  <c r="BB16" i="6"/>
  <c r="AL13" i="6"/>
  <c r="AN11" i="6"/>
  <c r="AS30" i="6"/>
  <c r="BA14" i="6"/>
  <c r="BA11" i="6"/>
  <c r="BU35" i="6"/>
  <c r="AG24" i="6"/>
  <c r="BC11" i="6"/>
  <c r="AW11" i="6"/>
  <c r="BM22" i="6"/>
  <c r="BY28" i="6"/>
  <c r="AT15" i="6"/>
  <c r="BV14" i="6"/>
  <c r="AH11" i="6"/>
  <c r="AZ23" i="6"/>
  <c r="BD17" i="6"/>
  <c r="BD11" i="6"/>
  <c r="BK21" i="6"/>
  <c r="AS14" i="6"/>
  <c r="AS11" i="6"/>
  <c r="BI31" i="6"/>
  <c r="BM20" i="6"/>
  <c r="AQ21" i="6"/>
  <c r="AR36" i="6"/>
  <c r="BP19" i="6"/>
  <c r="CB15" i="6"/>
  <c r="BH12" i="6"/>
  <c r="BE20" i="6"/>
  <c r="BQ19" i="6"/>
  <c r="BW13" i="6"/>
  <c r="BU11" i="6"/>
  <c r="BA28" i="6"/>
  <c r="BT20" i="6"/>
  <c r="CC41" i="6"/>
  <c r="BB40" i="6"/>
  <c r="AV40" i="6"/>
  <c r="BI36" i="6"/>
  <c r="AV38" i="6"/>
  <c r="BZ38" i="6"/>
  <c r="BE41" i="6"/>
  <c r="AJ41" i="6"/>
  <c r="AQ39" i="6"/>
  <c r="AI41" i="6"/>
  <c r="CA40" i="6"/>
  <c r="AJ39" i="6"/>
  <c r="AM40" i="6"/>
  <c r="CC34" i="6"/>
  <c r="BE32" i="6"/>
  <c r="AQ30" i="6"/>
  <c r="AL26" i="6"/>
  <c r="BZ28" i="6"/>
  <c r="AY23" i="6"/>
  <c r="BX31" i="6"/>
  <c r="AL25" i="6"/>
  <c r="AL41" i="6"/>
  <c r="AP25" i="6"/>
  <c r="BF37" i="6"/>
  <c r="AY25" i="6"/>
  <c r="BT26" i="6"/>
  <c r="BR33" i="6"/>
  <c r="BN22" i="6"/>
  <c r="AI31" i="6"/>
  <c r="AJ33" i="6"/>
  <c r="BX26" i="6"/>
  <c r="BA23" i="6"/>
  <c r="BN36" i="6"/>
  <c r="BV12" i="6"/>
  <c r="BZ32" i="6"/>
  <c r="AL36" i="6"/>
  <c r="BU32" i="6"/>
  <c r="BP22" i="6"/>
  <c r="BP32" i="6"/>
  <c r="CC23" i="6"/>
  <c r="AX16" i="6"/>
  <c r="BE29" i="6"/>
  <c r="AX25" i="6"/>
  <c r="BI23" i="6"/>
  <c r="BI28" i="6"/>
  <c r="BK27" i="6"/>
  <c r="AJ16" i="6"/>
  <c r="BX13" i="6"/>
  <c r="BV11" i="6"/>
  <c r="AW24" i="6"/>
  <c r="BW16" i="6"/>
  <c r="AM13" i="6"/>
  <c r="AW19" i="6"/>
  <c r="AX30" i="6"/>
  <c r="AH21" i="6"/>
  <c r="BM30" i="6"/>
  <c r="BY19" i="6"/>
  <c r="BZ17" i="6"/>
  <c r="CB20" i="6"/>
  <c r="BN13" i="6"/>
  <c r="AT12" i="6"/>
  <c r="BM28" i="6"/>
  <c r="AH35" i="6"/>
  <c r="AP16" i="6"/>
  <c r="AY17" i="6"/>
  <c r="BE17" i="6"/>
  <c r="CC12" i="6"/>
  <c r="BO18" i="6"/>
  <c r="AO26" i="6"/>
  <c r="BA15" i="6"/>
  <c r="BN19" i="6"/>
  <c r="BL25" i="6"/>
  <c r="BB18" i="6"/>
  <c r="AZ13" i="6"/>
  <c r="AT11" i="6"/>
  <c r="BW17" i="6"/>
  <c r="BK14" i="6"/>
  <c r="BI12" i="6"/>
  <c r="AS19" i="6"/>
  <c r="AJ18" i="6"/>
  <c r="BF15" i="6"/>
  <c r="BO40" i="6"/>
  <c r="AS40" i="6"/>
  <c r="BB36" i="6"/>
  <c r="AU35" i="6"/>
  <c r="AW34" i="6"/>
  <c r="BL37" i="6"/>
  <c r="AW41" i="6"/>
  <c r="BT39" i="6"/>
  <c r="CA37" i="6"/>
  <c r="BS39" i="6"/>
  <c r="BM39" i="6"/>
  <c r="BT37" i="6"/>
  <c r="BI37" i="6"/>
  <c r="BI32" i="6"/>
  <c r="BP31" i="6"/>
  <c r="CA28" i="6"/>
  <c r="BV24" i="6"/>
  <c r="BL27" i="6"/>
  <c r="BU20" i="6"/>
  <c r="CB38" i="6"/>
  <c r="BF23" i="6"/>
  <c r="BO36" i="6"/>
  <c r="BL22" i="6"/>
  <c r="CA30" i="6"/>
  <c r="BE21" i="6"/>
  <c r="AR24" i="6"/>
  <c r="BV29" i="6"/>
  <c r="AP34" i="6"/>
  <c r="CB36" i="6"/>
  <c r="BZ39" i="6"/>
  <c r="BJ25" i="6"/>
  <c r="AM22" i="6"/>
  <c r="AP33" i="6"/>
  <c r="BH11" i="6"/>
  <c r="BM35" i="6"/>
  <c r="AH32" i="6"/>
  <c r="BG31" i="6"/>
  <c r="AO35" i="6"/>
  <c r="BJ30" i="6"/>
  <c r="BO22" i="6"/>
  <c r="BK41" i="6"/>
  <c r="AS39" i="6"/>
  <c r="AH38" i="6"/>
  <c r="AS35" i="6"/>
  <c r="CB40" i="6"/>
  <c r="BJ38" i="6"/>
  <c r="AW37" i="6"/>
  <c r="AT40" i="6"/>
  <c r="AK37" i="6"/>
  <c r="AW36" i="6"/>
  <c r="AZ33" i="6"/>
  <c r="AX34" i="6"/>
  <c r="BV37" i="6"/>
  <c r="AN30" i="6"/>
  <c r="BZ18" i="6"/>
  <c r="BE39" i="6"/>
  <c r="BL28" i="6"/>
  <c r="AH31" i="6"/>
  <c r="BB31" i="6"/>
  <c r="BX29" i="6"/>
  <c r="AQ15" i="6"/>
  <c r="AJ24" i="6"/>
  <c r="AX38" i="6"/>
  <c r="BZ29" i="6"/>
  <c r="CB32" i="6"/>
  <c r="AH28" i="6"/>
  <c r="BN26" i="6"/>
  <c r="AO16" i="6"/>
  <c r="AH34" i="6"/>
  <c r="BT35" i="6"/>
  <c r="AS29" i="6"/>
  <c r="BJ22" i="6"/>
  <c r="AK35" i="6"/>
  <c r="AJ28" i="6"/>
  <c r="AP31" i="6"/>
  <c r="AL30" i="6"/>
  <c r="AL18" i="6"/>
  <c r="BI21" i="6"/>
  <c r="BK12" i="6"/>
  <c r="BF19" i="6"/>
  <c r="BV18" i="6"/>
  <c r="BB11" i="6"/>
  <c r="BE33" i="6"/>
  <c r="AI28" i="6"/>
  <c r="AU27" i="6"/>
  <c r="AL12" i="6"/>
  <c r="AI22" i="6"/>
  <c r="AG12" i="6"/>
  <c r="BD21" i="6"/>
  <c r="AL11" i="6"/>
  <c r="BK15" i="6"/>
  <c r="AY16" i="6"/>
  <c r="AH22" i="6"/>
  <c r="BC34" i="6"/>
  <c r="AN14" i="6"/>
  <c r="CA15" i="6"/>
  <c r="AW15" i="6"/>
  <c r="BF17" i="6"/>
  <c r="AS26" i="6"/>
  <c r="CC13" i="6"/>
  <c r="BF26" i="6"/>
  <c r="AO30" i="6"/>
  <c r="BV13" i="6"/>
  <c r="CA13" i="6"/>
  <c r="BI17" i="6"/>
  <c r="BZ15" i="6"/>
  <c r="BY16" i="6"/>
  <c r="BN11" i="6"/>
  <c r="AW40" i="6"/>
  <c r="CC37" i="6"/>
  <c r="BO41" i="6"/>
  <c r="BY32" i="6"/>
  <c r="BI41" i="6"/>
  <c r="AV37" i="6"/>
  <c r="BN40" i="6"/>
  <c r="BN38" i="6"/>
  <c r="BR40" i="6"/>
  <c r="BJ41" i="6"/>
  <c r="BL38" i="6"/>
  <c r="BT31" i="6"/>
  <c r="CB30" i="6"/>
  <c r="BJ27" i="6"/>
  <c r="BL17" i="6"/>
  <c r="BX41" i="6"/>
  <c r="AR22" i="6"/>
  <c r="BR29" i="6"/>
  <c r="CB29" i="6"/>
  <c r="BJ28" i="6"/>
  <c r="AJ34" i="6"/>
  <c r="AG27" i="6"/>
  <c r="BQ40" i="6"/>
  <c r="AV28" i="6"/>
  <c r="BP30" i="6"/>
  <c r="BR26" i="6"/>
  <c r="AZ25" i="6"/>
  <c r="AN26" i="6"/>
  <c r="AP41" i="6"/>
  <c r="BX38" i="6"/>
  <c r="BQ35" i="6"/>
  <c r="BC36" i="6"/>
  <c r="CA27" i="6"/>
  <c r="BF25" i="6"/>
  <c r="BT22" i="6"/>
  <c r="BH27" i="6"/>
  <c r="BV16" i="6"/>
  <c r="BM18" i="6"/>
  <c r="AM12" i="6"/>
  <c r="AR18" i="6"/>
  <c r="AT16" i="6"/>
  <c r="BQ11" i="6"/>
  <c r="AM27" i="6"/>
  <c r="BE25" i="6"/>
  <c r="AO22" i="6"/>
  <c r="AO28" i="6"/>
  <c r="BS18" i="6"/>
  <c r="BS34" i="6"/>
  <c r="AP18" i="6"/>
  <c r="CC28" i="6"/>
  <c r="AK14" i="6"/>
  <c r="BE19" i="6"/>
  <c r="BR20" i="6"/>
  <c r="BE22" i="6"/>
  <c r="BX12" i="6"/>
  <c r="BO11" i="6"/>
  <c r="AG17" i="6"/>
  <c r="AR16" i="6"/>
  <c r="AK20" i="6"/>
  <c r="AG15" i="6"/>
  <c r="CB23" i="6"/>
  <c r="AY21" i="6"/>
  <c r="BK29" i="6"/>
  <c r="BM12" i="6"/>
  <c r="AP20" i="6"/>
  <c r="BL14" i="6"/>
  <c r="AN38" i="6"/>
  <c r="BU17" i="6"/>
  <c r="AI39" i="6"/>
  <c r="BL41" i="6"/>
  <c r="BA40" i="6"/>
  <c r="BK31" i="6"/>
  <c r="AU40" i="6"/>
  <c r="CC40" i="6"/>
  <c r="AZ39" i="6"/>
  <c r="BE38" i="6"/>
  <c r="BD39" i="6"/>
  <c r="BW36" i="6"/>
  <c r="BK33" i="6"/>
  <c r="AU36" i="6"/>
  <c r="AZ28" i="6"/>
  <c r="AH25" i="6"/>
  <c r="AH16" i="6"/>
  <c r="AV39" i="6"/>
  <c r="AQ34" i="6"/>
  <c r="BL24" i="6"/>
  <c r="AX28" i="6"/>
  <c r="AV27" i="6"/>
  <c r="AX36" i="6"/>
  <c r="BQ25" i="6"/>
  <c r="AO38" i="6"/>
  <c r="BT38" i="6"/>
  <c r="BB29" i="6"/>
  <c r="BD25" i="6"/>
  <c r="AL24" i="6"/>
  <c r="BJ23" i="6"/>
  <c r="BA34" i="6"/>
  <c r="BN35" i="6"/>
  <c r="AN32" i="6"/>
  <c r="BT30" i="6"/>
  <c r="BU22" i="6"/>
  <c r="CB22" i="6"/>
  <c r="BM27" i="6"/>
  <c r="BN24" i="6"/>
  <c r="BH15" i="6"/>
  <c r="AK16" i="6"/>
  <c r="AI16" i="6"/>
  <c r="CB16" i="6"/>
  <c r="BP13" i="6"/>
  <c r="BM19" i="6"/>
  <c r="AJ22" i="6"/>
  <c r="CA22" i="6"/>
  <c r="BT17" i="6"/>
  <c r="BP20" i="6"/>
  <c r="BM13" i="6"/>
  <c r="BS27" i="6"/>
  <c r="BL15" i="6"/>
  <c r="BW23" i="6"/>
  <c r="BU12" i="6"/>
  <c r="AV22" i="6"/>
  <c r="AS31" i="6"/>
  <c r="AN19" i="6"/>
  <c r="BS25" i="6"/>
  <c r="AQ32" i="6"/>
  <c r="BY11" i="6"/>
  <c r="AJ12" i="6"/>
  <c r="BG17" i="6"/>
  <c r="BS16" i="6"/>
  <c r="BP21" i="6"/>
  <c r="BF18" i="6"/>
  <c r="BE24" i="6"/>
  <c r="AY11" i="6"/>
  <c r="BS23" i="6"/>
  <c r="AH13" i="6"/>
  <c r="AX19" i="6"/>
  <c r="BE11" i="6"/>
  <c r="BS37" i="6"/>
  <c r="AH40" i="6"/>
  <c r="AM39" i="6"/>
  <c r="AP39" i="6"/>
  <c r="AG39" i="6"/>
  <c r="BO39" i="6"/>
  <c r="AL38" i="6"/>
  <c r="BY35" i="6"/>
  <c r="AP38" i="6"/>
  <c r="BV34" i="6"/>
  <c r="AG32" i="6"/>
  <c r="AP36" i="6"/>
  <c r="BV25" i="6"/>
  <c r="BE27" i="6"/>
  <c r="BR14" i="6"/>
  <c r="AY41" i="6"/>
  <c r="BM31" i="6"/>
  <c r="AX23" i="6"/>
  <c r="AJ27" i="6"/>
  <c r="BX21" i="6"/>
  <c r="BS30" i="6"/>
  <c r="BC24" i="6"/>
  <c r="BK35" i="6"/>
  <c r="BI33" i="6"/>
  <c r="AV24" i="6"/>
  <c r="AP24" i="6"/>
  <c r="BV22" i="6"/>
  <c r="AY34" i="6"/>
  <c r="AW32" i="6"/>
  <c r="AX32" i="6"/>
  <c r="AH29" i="6"/>
  <c r="AL23" i="6"/>
  <c r="BL20" i="6"/>
  <c r="BQ27" i="6"/>
  <c r="AY26" i="6"/>
  <c r="AL22" i="6"/>
  <c r="AT14" i="6"/>
  <c r="AW14" i="6"/>
  <c r="BG18" i="6"/>
  <c r="BN15" i="6"/>
  <c r="BK19" i="6"/>
  <c r="BG14" i="6"/>
  <c r="AY20" i="6"/>
  <c r="AH33" i="6"/>
  <c r="BF16" i="6"/>
  <c r="AG18" i="6"/>
  <c r="BQ13" i="6"/>
  <c r="BL16" i="6"/>
  <c r="AJ13" i="6"/>
  <c r="CC20" i="6"/>
  <c r="BG11" i="6"/>
  <c r="BA27" i="6"/>
  <c r="AG26" i="6"/>
  <c r="BJ16" i="6"/>
  <c r="AY12" i="6"/>
  <c r="BE26" i="6"/>
  <c r="BV20" i="6"/>
  <c r="BK34" i="6"/>
  <c r="AI15" i="6"/>
  <c r="BM11" i="6"/>
  <c r="BB20" i="6"/>
  <c r="AM36" i="6"/>
  <c r="AK21" i="6"/>
  <c r="AW30" i="6"/>
  <c r="BD19" i="6"/>
  <c r="BR11" i="6"/>
  <c r="AR14" i="6"/>
  <c r="BC19" i="6"/>
  <c r="BY41" i="6"/>
  <c r="AU37" i="6"/>
  <c r="BT33" i="6"/>
  <c r="AX27" i="6"/>
  <c r="AL40" i="6"/>
  <c r="CC39" i="6"/>
  <c r="AY35" i="6"/>
  <c r="BQ39" i="6"/>
  <c r="AU39" i="6"/>
  <c r="BG39" i="6"/>
  <c r="BR41" i="6"/>
  <c r="AM31" i="6"/>
  <c r="BU29" i="6"/>
  <c r="BM23" i="6"/>
  <c r="BB39" i="6"/>
  <c r="BR32" i="6"/>
  <c r="BP33" i="6"/>
  <c r="AW31" i="6"/>
  <c r="AR23" i="6"/>
  <c r="BJ18" i="6"/>
  <c r="BU25" i="6"/>
  <c r="BF33" i="6"/>
  <c r="BH31" i="6"/>
  <c r="BQ34" i="6"/>
  <c r="BJ36" i="6"/>
  <c r="BV31" i="6"/>
  <c r="AQ29" i="6"/>
  <c r="BU40" i="6"/>
  <c r="AX31" i="6"/>
  <c r="BQ32" i="6"/>
  <c r="AG35" i="6"/>
  <c r="BU27" i="6"/>
  <c r="BT13" i="6"/>
  <c r="CB34" i="6"/>
  <c r="BG22" i="6"/>
  <c r="BE31" i="6"/>
  <c r="BA30" i="6"/>
  <c r="CC21" i="6"/>
  <c r="BL19" i="6"/>
  <c r="BQ26" i="6"/>
  <c r="AP21" i="6"/>
  <c r="BW12" i="6"/>
  <c r="BD16" i="6"/>
  <c r="AP29" i="6"/>
  <c r="AX12" i="6"/>
  <c r="BQ12" i="6"/>
  <c r="AG22" i="6"/>
  <c r="BT12" i="6"/>
  <c r="BA16" i="6"/>
  <c r="AY18" i="6"/>
  <c r="BB17" i="6"/>
  <c r="BR31" i="6"/>
  <c r="BR18" i="6"/>
  <c r="BO13" i="6"/>
  <c r="AO19" i="6"/>
  <c r="BX18" i="6"/>
  <c r="BC29" i="6"/>
  <c r="BA19" i="6"/>
  <c r="BA39" i="6"/>
  <c r="BF34" i="6"/>
  <c r="CA33" i="6"/>
  <c r="AZ41" i="6"/>
  <c r="BK39" i="6"/>
  <c r="BB34" i="6"/>
  <c r="AU38" i="6"/>
  <c r="AL37" i="6"/>
  <c r="AR34" i="6"/>
  <c r="AT22" i="6"/>
  <c r="BJ35" i="6"/>
  <c r="BW33" i="6"/>
  <c r="BY29" i="6"/>
  <c r="AW23" i="6"/>
  <c r="AK27" i="6"/>
  <c r="BH25" i="6"/>
  <c r="AG31" i="6"/>
  <c r="BH24" i="6"/>
  <c r="AT28" i="6"/>
  <c r="BJ40" i="6"/>
  <c r="BO30" i="6"/>
  <c r="BM25" i="6"/>
  <c r="AX26" i="6"/>
  <c r="AZ32" i="6"/>
  <c r="AP26" i="6"/>
  <c r="AZ11" i="6"/>
  <c r="AR12" i="6"/>
  <c r="AZ14" i="6"/>
  <c r="BB19" i="6"/>
  <c r="BW11" i="6"/>
  <c r="BO26" i="6"/>
  <c r="AR17" i="6"/>
  <c r="BT15" i="6"/>
  <c r="CC19" i="6"/>
  <c r="AS13" i="6"/>
  <c r="BC20" i="6"/>
  <c r="AH20" i="6"/>
  <c r="AL21" i="6"/>
  <c r="BW21" i="6"/>
  <c r="AO14" i="6"/>
  <c r="BL11" i="6"/>
  <c r="BR22" i="6"/>
  <c r="BI26" i="6"/>
  <c r="AL15" i="6"/>
  <c r="BP14" i="6"/>
  <c r="AU11" i="6"/>
  <c r="BH13" i="6"/>
  <c r="AR20" i="6"/>
  <c r="AM38" i="6"/>
  <c r="AR33" i="6"/>
  <c r="BM32" i="6"/>
  <c r="BV38" i="6"/>
  <c r="AW38" i="6"/>
  <c r="AG41" i="6"/>
  <c r="CB41" i="6"/>
  <c r="BF39" i="6"/>
  <c r="BN31" i="6"/>
  <c r="AZ34" i="6"/>
  <c r="BL30" i="6"/>
  <c r="BZ33" i="6"/>
  <c r="BK28" i="6"/>
  <c r="AH41" i="6"/>
  <c r="BN33" i="6"/>
  <c r="BF36" i="6"/>
  <c r="BQ29" i="6"/>
  <c r="AJ40" i="6"/>
  <c r="BH21" i="6"/>
  <c r="BP37" i="6"/>
  <c r="BA29" i="6"/>
  <c r="AY24" i="6"/>
  <c r="BF22" i="6"/>
  <c r="BB30" i="6"/>
  <c r="BZ24" i="6"/>
  <c r="AU25" i="6"/>
  <c r="AW28" i="6"/>
  <c r="BO32" i="6"/>
  <c r="AN18" i="6"/>
  <c r="AH19" i="6"/>
  <c r="AM24" i="6"/>
  <c r="BN14" i="6"/>
  <c r="AR13" i="6"/>
  <c r="BW14" i="6"/>
  <c r="BH20" i="6"/>
  <c r="AS15" i="6"/>
  <c r="BZ14" i="6"/>
  <c r="BJ19" i="6"/>
  <c r="AN20" i="6"/>
  <c r="BY12" i="6"/>
  <c r="BS13" i="6"/>
  <c r="BD32" i="6"/>
  <c r="BY21" i="6"/>
  <c r="AQ16" i="6"/>
  <c r="BB13" i="6"/>
  <c r="AW21" i="6"/>
  <c r="AK26" i="6"/>
  <c r="BU13" i="6"/>
  <c r="BU41" i="6"/>
  <c r="AL32" i="6"/>
  <c r="BH37" i="6"/>
  <c r="BK38" i="6"/>
  <c r="AT38" i="6"/>
  <c r="AH39" i="6"/>
  <c r="AY30" i="6"/>
  <c r="AJ32" i="6"/>
  <c r="AP12" i="6"/>
  <c r="BH30" i="6"/>
  <c r="BC32" i="6"/>
  <c r="AV17" i="6"/>
  <c r="AJ23" i="6"/>
  <c r="BK36" i="6"/>
  <c r="BS36" i="6"/>
  <c r="BV30" i="6"/>
  <c r="BR34" i="6"/>
  <c r="BC31" i="6"/>
  <c r="AN25" i="6"/>
  <c r="BO19" i="6"/>
  <c r="BU23" i="6"/>
  <c r="BC23" i="6"/>
  <c r="BT14" i="6"/>
  <c r="CA21" i="6"/>
  <c r="AV14" i="6"/>
  <c r="BU24" i="6"/>
  <c r="CB13" i="6"/>
  <c r="BZ11" i="6"/>
  <c r="BC25" i="6"/>
  <c r="BI15" i="6"/>
  <c r="BW18" i="6"/>
  <c r="BQ22" i="6"/>
  <c r="AO15" i="6"/>
  <c r="BX20" i="6"/>
  <c r="AK17" i="6"/>
  <c r="AK19" i="6"/>
  <c r="BP11" i="6"/>
  <c r="AK11" i="6"/>
  <c r="AG28" i="6"/>
  <c r="BA26" i="6"/>
  <c r="BO14" i="6"/>
  <c r="BG40" i="6"/>
  <c r="BP36" i="6"/>
  <c r="AQ41" i="6"/>
  <c r="BS41" i="6"/>
  <c r="CA41" i="6"/>
  <c r="BL31" i="6"/>
  <c r="AK29" i="6"/>
  <c r="AT30" i="6"/>
  <c r="BG15" i="6"/>
  <c r="AI30" i="6"/>
  <c r="AG25" i="6"/>
  <c r="BP15" i="6"/>
  <c r="AT27" i="6"/>
  <c r="BG33" i="6"/>
  <c r="BB33" i="6"/>
  <c r="BH29" i="6"/>
  <c r="BV32" i="6"/>
  <c r="BH38" i="6"/>
  <c r="BX23" i="6"/>
  <c r="BA18" i="6"/>
  <c r="BT34" i="6"/>
  <c r="BW20" i="6"/>
  <c r="BF13" i="6"/>
  <c r="BS12" i="6"/>
  <c r="BP12" i="6"/>
  <c r="AU21" i="6"/>
  <c r="AJ11" i="6"/>
  <c r="AW33" i="6"/>
  <c r="BF21" i="6"/>
  <c r="BU19" i="6"/>
  <c r="AI18" i="6"/>
  <c r="BK20" i="6"/>
  <c r="BK18" i="6"/>
  <c r="BY15" i="6"/>
  <c r="CC11" i="6"/>
  <c r="BU31" i="6"/>
  <c r="AY32" i="6"/>
  <c r="AG19" i="6"/>
  <c r="BY22" i="6"/>
  <c r="BV21" i="6"/>
  <c r="BO23" i="6"/>
  <c r="CB37" i="6"/>
  <c r="AJ36" i="6"/>
  <c r="AJ26" i="6"/>
  <c r="AN41" i="6"/>
  <c r="AR35" i="6"/>
  <c r="BI40" i="6"/>
  <c r="BB37" i="6"/>
  <c r="AJ30" i="6"/>
  <c r="AY22" i="6"/>
  <c r="AT39" i="6"/>
  <c r="AT34" i="6"/>
  <c r="BF24" i="6"/>
  <c r="AI19" i="6"/>
  <c r="AL28" i="6"/>
  <c r="AM33" i="6"/>
  <c r="AS27" i="6"/>
  <c r="AK31" i="6"/>
  <c r="BX36" i="6"/>
  <c r="BH26" i="6"/>
  <c r="BH32" i="6"/>
  <c r="BC26" i="6"/>
  <c r="BL23" i="6"/>
  <c r="AG16" i="6"/>
  <c r="BA24" i="6"/>
  <c r="BA13" i="6"/>
  <c r="BQ20" i="6"/>
  <c r="BD29" i="6"/>
  <c r="BO15" i="6"/>
  <c r="AU34" i="6"/>
  <c r="CC18" i="6"/>
  <c r="BU28" i="6"/>
  <c r="BZ27" i="6"/>
  <c r="AH14" i="6"/>
  <c r="BP17" i="6"/>
  <c r="AW18" i="6"/>
  <c r="BE12" i="6"/>
  <c r="CC27" i="6"/>
  <c r="AU19" i="6"/>
  <c r="AJ17" i="6"/>
  <c r="AX14" i="6"/>
  <c r="BU30" i="6"/>
  <c r="BA31" i="6"/>
  <c r="BE36" i="6"/>
  <c r="BI34" i="6"/>
  <c r="BT24" i="6"/>
  <c r="BX39" i="6"/>
  <c r="BQ41" i="6"/>
  <c r="AG38" i="6"/>
  <c r="CC35" i="6"/>
  <c r="BT28" i="6"/>
  <c r="BD34" i="6"/>
  <c r="AS34" i="6"/>
  <c r="AJ31" i="6"/>
  <c r="AY36" i="6"/>
  <c r="BS17" i="6"/>
  <c r="BV26" i="6"/>
  <c r="BW31" i="6"/>
  <c r="CC25" i="6"/>
  <c r="CA25" i="6"/>
  <c r="BJ29" i="6"/>
  <c r="BK32" i="6"/>
  <c r="BF30" i="6"/>
  <c r="AO25" i="6"/>
  <c r="AV34" i="6"/>
  <c r="BG20" i="6"/>
  <c r="AV11" i="6"/>
  <c r="BY31" i="6"/>
  <c r="AH18" i="6"/>
  <c r="BZ26" i="6"/>
  <c r="BF20" i="6"/>
  <c r="BA22" i="6"/>
  <c r="BE14" i="6"/>
  <c r="CA20" i="6"/>
  <c r="AN22" i="6"/>
  <c r="CC14" i="6"/>
  <c r="AN15" i="6"/>
  <c r="BS15" i="6"/>
  <c r="AQ11" i="6"/>
  <c r="BA25" i="6"/>
  <c r="BQ16" i="6"/>
  <c r="BF14" i="6"/>
  <c r="BT11" i="6"/>
  <c r="BJ21" i="6"/>
  <c r="BO12" i="6"/>
  <c r="BA36" i="6"/>
  <c r="AR31" i="6"/>
  <c r="AO36" i="6"/>
  <c r="AI37" i="6"/>
  <c r="BV40" i="6"/>
  <c r="AQ40" i="6"/>
  <c r="BW34" i="6"/>
  <c r="BK26" i="6"/>
  <c r="AQ20" i="6"/>
  <c r="CB33" i="6"/>
  <c r="BP34" i="6"/>
  <c r="BJ20" i="6"/>
  <c r="CB25" i="6"/>
  <c r="AI35" i="6"/>
  <c r="AH36" i="6"/>
  <c r="AU30" i="6"/>
  <c r="BS40" i="6"/>
  <c r="AH37" i="6"/>
  <c r="BP27" i="6"/>
  <c r="AR11" i="6"/>
  <c r="AZ40" i="6"/>
  <c r="BB28" i="6"/>
  <c r="AS20" i="6"/>
  <c r="CA23" i="6"/>
  <c r="BX16" i="6"/>
  <c r="BZ13" i="6"/>
  <c r="BU33" i="6"/>
  <c r="BD14" i="6"/>
  <c r="BF11" i="6"/>
  <c r="BH16" i="6"/>
  <c r="AV12" i="6"/>
  <c r="CA34" i="6"/>
  <c r="BB15" i="6"/>
  <c r="AU29" i="6"/>
  <c r="AU14" i="6"/>
  <c r="AY27" i="6"/>
  <c r="BJ14" i="6"/>
  <c r="BN17" i="6"/>
  <c r="AN12" i="6"/>
  <c r="AP17" i="6"/>
  <c r="BE15" i="6"/>
  <c r="BZ41" i="6"/>
  <c r="BN37" i="6"/>
  <c r="BK40" i="6"/>
  <c r="AR38" i="6"/>
  <c r="BO38" i="6"/>
  <c r="BM40" i="6"/>
  <c r="BD36" i="6"/>
  <c r="AZ35" i="6"/>
  <c r="AM35" i="6"/>
  <c r="BY33" i="6"/>
  <c r="BM33" i="6"/>
  <c r="AN33" i="6"/>
  <c r="AO31" i="6"/>
  <c r="BC17" i="6"/>
  <c r="BX34" i="6"/>
  <c r="AR21" i="6"/>
  <c r="AR32" i="6"/>
  <c r="AV15" i="6"/>
  <c r="AG21" i="6"/>
  <c r="BD15" i="6"/>
  <c r="AJ21" i="6"/>
  <c r="AX18" i="6"/>
  <c r="AL19" i="6"/>
  <c r="BV28" i="6"/>
  <c r="AS24" i="6"/>
  <c r="AW26" i="6"/>
  <c r="AZ18" i="6"/>
  <c r="AO20" i="6"/>
  <c r="BG27" i="6"/>
  <c r="AI32" i="6"/>
  <c r="AW39" i="6"/>
  <c r="AR30" i="6"/>
  <c r="BF38" i="6"/>
  <c r="AY39" i="6"/>
  <c r="AH27" i="6"/>
  <c r="BN28" i="6"/>
  <c r="AQ36" i="6"/>
  <c r="AV30" i="6"/>
  <c r="BE16" i="6"/>
  <c r="BV36" i="6"/>
  <c r="BG28" i="6"/>
  <c r="AM30" i="6"/>
  <c r="AV32" i="6"/>
  <c r="AR19" i="6"/>
  <c r="AH30" i="6"/>
  <c r="BR12" i="6"/>
  <c r="AM16" i="6"/>
  <c r="BZ12" i="6"/>
  <c r="AR15" i="6"/>
  <c r="AM19" i="6"/>
  <c r="BV17" i="6"/>
  <c r="AT26" i="6"/>
  <c r="AV18" i="6"/>
  <c r="AL20" i="6"/>
  <c r="BH14" i="6"/>
  <c r="BY18" i="6"/>
  <c r="AU15" i="6"/>
  <c r="AM18" i="6"/>
  <c r="AI38" i="6"/>
  <c r="CB28" i="6"/>
  <c r="AR37" i="6"/>
  <c r="AY38" i="6"/>
  <c r="BB25" i="6"/>
  <c r="BH23" i="6"/>
  <c r="BX35" i="6"/>
  <c r="BQ23" i="6"/>
  <c r="AY28" i="6"/>
  <c r="AV33" i="6"/>
  <c r="BZ22" i="6"/>
  <c r="AV41" i="6"/>
  <c r="AZ30" i="6"/>
  <c r="AJ15" i="6"/>
  <c r="BR28" i="6"/>
  <c r="BQ30" i="6"/>
  <c r="AG11" i="6"/>
  <c r="BQ31" i="6"/>
  <c r="AM29" i="6"/>
  <c r="BI16" i="6"/>
  <c r="AZ12" i="6"/>
  <c r="BO28" i="6"/>
  <c r="BP16" i="6"/>
  <c r="AM21" i="6"/>
  <c r="AT13" i="6"/>
  <c r="BK17" i="6"/>
  <c r="BV19" i="6"/>
  <c r="AG13" i="6"/>
  <c r="CC38" i="6"/>
  <c r="BM41" i="6"/>
  <c r="BY40" i="6"/>
  <c r="BW41" i="6"/>
  <c r="BV23" i="6"/>
  <c r="AQ26" i="6"/>
  <c r="AU33" i="6"/>
  <c r="BC22" i="6"/>
  <c r="AL31" i="6"/>
  <c r="CA31" i="6"/>
  <c r="BF35" i="6"/>
  <c r="AQ38" i="6"/>
  <c r="BG30" i="6"/>
  <c r="BF12" i="6"/>
  <c r="BD27" i="6"/>
  <c r="BW32" i="6"/>
  <c r="BI19" i="6"/>
  <c r="AS16" i="6"/>
  <c r="BG19" i="6"/>
  <c r="BI14" i="6"/>
  <c r="BN20" i="6"/>
  <c r="AN34" i="6"/>
  <c r="AW20" i="6"/>
  <c r="BK11" i="6"/>
  <c r="CC33" i="6"/>
  <c r="AI23" i="6"/>
  <c r="BH18" i="6"/>
  <c r="AM14" i="6"/>
  <c r="BO37" i="6"/>
  <c r="AY40" i="6"/>
  <c r="BS35" i="6"/>
  <c r="BQ36" i="6"/>
  <c r="BH22" i="6"/>
  <c r="CA24" i="6"/>
  <c r="BO31" i="6"/>
  <c r="BL34" i="6"/>
  <c r="BT29" i="6"/>
  <c r="BZ37" i="6"/>
  <c r="BX28" i="6"/>
  <c r="BF41" i="6"/>
  <c r="BD26" i="6"/>
  <c r="BS29" i="6"/>
  <c r="BD30" i="6"/>
  <c r="BU26" i="6"/>
  <c r="BC14" i="6"/>
  <c r="BR17" i="6"/>
  <c r="AS18" i="6"/>
  <c r="AU13" i="6"/>
  <c r="BO25" i="6"/>
  <c r="BP29" i="6"/>
  <c r="BE13" i="6"/>
  <c r="BR21" i="6"/>
  <c r="AS22" i="6"/>
  <c r="BM14" i="6"/>
  <c r="AT17" i="6"/>
  <c r="BC12" i="6"/>
  <c r="BR38" i="6"/>
  <c r="AK39" i="6"/>
  <c r="BM36" i="6"/>
  <c r="BC35" i="6"/>
  <c r="AU32" i="6"/>
  <c r="BZ31" i="6"/>
  <c r="AG37" i="6"/>
  <c r="BT25" i="6"/>
  <c r="BF28" i="6"/>
  <c r="BN41" i="6"/>
  <c r="AV26" i="6"/>
  <c r="AZ36" i="6"/>
  <c r="BZ23" i="6"/>
  <c r="AM17" i="6"/>
  <c r="BP24" i="6"/>
  <c r="CB18" i="6"/>
  <c r="BU21" i="6"/>
  <c r="AP15" i="6"/>
  <c r="CC16" i="6"/>
  <c r="AX15" i="6"/>
  <c r="CB19" i="6"/>
  <c r="AN27" i="6"/>
  <c r="BL21" i="6"/>
  <c r="AJ20" i="6"/>
  <c r="BS26" i="6"/>
  <c r="AY13" i="6"/>
  <c r="AT35" i="6"/>
  <c r="BN18" i="6"/>
  <c r="BD37" i="6"/>
  <c r="BU37" i="6"/>
  <c r="BR37" i="6"/>
  <c r="BC41" i="6"/>
  <c r="BO33" i="6"/>
  <c r="AH26" i="6"/>
  <c r="BX40" i="6"/>
  <c r="BC28" i="6"/>
  <c r="AR27" i="6"/>
  <c r="AT33" i="6"/>
  <c r="BR23" i="6"/>
  <c r="BE34" i="6"/>
  <c r="BC30" i="6"/>
  <c r="BW15" i="6"/>
  <c r="AW27" i="6"/>
  <c r="AQ23" i="6"/>
  <c r="BG13" i="6"/>
  <c r="BL12" i="6"/>
  <c r="BC15" i="6"/>
  <c r="AJ14" i="6"/>
  <c r="AZ17" i="6"/>
  <c r="BJ24" i="6"/>
  <c r="BG29" i="6"/>
  <c r="BT18" i="6"/>
  <c r="AQ24" i="6"/>
  <c r="AK12" i="6"/>
  <c r="CA16" i="6"/>
  <c r="AL16" i="6"/>
  <c r="BQ37" i="6"/>
  <c r="AO40" i="6"/>
  <c r="BQ33" i="6"/>
  <c r="AY33" i="6"/>
  <c r="BN30" i="6"/>
  <c r="AM28" i="6"/>
  <c r="BV35" i="6"/>
  <c r="BP23" i="6"/>
  <c r="BS19" i="6"/>
  <c r="BK16" i="6"/>
  <c r="BI30" i="6"/>
  <c r="BW24" i="6"/>
  <c r="AH15" i="6"/>
  <c r="BX32" i="6"/>
  <c r="AU12" i="6"/>
  <c r="AO12" i="6"/>
  <c r="CA39" i="6"/>
  <c r="BY38" i="6"/>
  <c r="BY27" i="6"/>
  <c r="AL39" i="6"/>
  <c r="AZ29" i="6"/>
  <c r="AT20" i="6"/>
  <c r="AK23" i="6"/>
  <c r="BB22" i="6"/>
  <c r="AQ17" i="6"/>
  <c r="BX24" i="6"/>
  <c r="AO17" i="6"/>
  <c r="AU22" i="6"/>
  <c r="AP11" i="6"/>
  <c r="AJ29" i="6"/>
  <c r="BZ16" i="6"/>
  <c r="AI40" i="6"/>
  <c r="BK37" i="6"/>
  <c r="BR24" i="6"/>
  <c r="BJ33" i="6"/>
  <c r="BA41" i="6"/>
  <c r="AT18" i="6"/>
  <c r="AV29" i="6"/>
  <c r="AK25" i="6"/>
  <c r="BY14" i="6"/>
  <c r="BB23" i="6"/>
  <c r="AI12" i="6"/>
  <c r="BO21" i="6"/>
  <c r="AO24" i="6"/>
  <c r="AT21" i="6"/>
  <c r="BY26" i="6"/>
  <c r="BS38" i="6"/>
  <c r="BP39" i="6"/>
  <c r="BD23" i="6"/>
  <c r="AX41" i="6"/>
  <c r="BW38" i="6"/>
  <c r="BN16" i="6"/>
  <c r="BB26" i="6"/>
  <c r="BS24" i="6"/>
  <c r="AI11" i="6"/>
  <c r="CC29" i="6"/>
  <c r="AQ18" i="6"/>
  <c r="BW27" i="6"/>
  <c r="BI13" i="6"/>
  <c r="AN17" i="6"/>
  <c r="AU20" i="6"/>
  <c r="AQ35" i="6"/>
  <c r="BE37" i="6"/>
  <c r="CB39" i="6"/>
  <c r="BM26" i="6"/>
  <c r="AO27" i="6"/>
  <c r="AR41" i="6"/>
  <c r="AZ15" i="6"/>
  <c r="BA33" i="6"/>
  <c r="AQ22" i="6"/>
  <c r="AI29" i="6"/>
  <c r="BT27" i="6"/>
  <c r="AG33" i="6"/>
  <c r="AQ19" i="6"/>
  <c r="BO27" i="6"/>
  <c r="BX15" i="6"/>
  <c r="BO17" i="6"/>
  <c r="CB31" i="6"/>
  <c r="BA38" i="6"/>
  <c r="AJ37" i="6"/>
  <c r="BZ21" i="6"/>
  <c r="BY25" i="6"/>
  <c r="BD35" i="6"/>
  <c r="BN21" i="6"/>
  <c r="BM29" i="6"/>
  <c r="BJ31" i="6"/>
  <c r="AS12" i="6"/>
  <c r="AR25" i="6"/>
  <c r="AQ13" i="6"/>
  <c r="CA17" i="6"/>
  <c r="BI22" i="6"/>
  <c r="AV13" i="6"/>
  <c r="AM15" i="6"/>
  <c r="BH40" i="6"/>
  <c r="AS41" i="6"/>
  <c r="BC39" i="6"/>
  <c r="BD13" i="6"/>
  <c r="BK24" i="6"/>
  <c r="AN40" i="6"/>
  <c r="AG20" i="6"/>
  <c r="BG26" i="6"/>
  <c r="AZ21" i="6"/>
  <c r="BQ28" i="6"/>
  <c r="AX22" i="6"/>
  <c r="CA11" i="6"/>
  <c r="BM16" i="6"/>
  <c r="BM15" i="6"/>
  <c r="BP35" i="6"/>
  <c r="BR19" i="6"/>
  <c r="AK41" i="6"/>
  <c r="AN35" i="6"/>
  <c r="BY36" i="6"/>
  <c r="CA38" i="6"/>
  <c r="BV33" i="6"/>
  <c r="BG36" i="6"/>
  <c r="BQ18" i="6"/>
  <c r="AL35" i="6"/>
  <c r="AZ19" i="6"/>
  <c r="BK23" i="6"/>
  <c r="AG14" i="6"/>
  <c r="AM34" i="6"/>
  <c r="AY15" i="6"/>
  <c r="CC15" i="6"/>
  <c r="AK28" i="6"/>
  <c r="BD18" i="6"/>
  <c r="BU39" i="6"/>
  <c r="CA36" i="6"/>
  <c r="BJ34" i="6"/>
  <c r="BB38" i="6"/>
  <c r="AT31" i="6"/>
  <c r="BL33" i="6"/>
  <c r="BR35" i="6"/>
  <c r="AR29" i="6"/>
  <c r="BN12" i="6"/>
  <c r="BY20" i="6"/>
  <c r="BG25" i="6"/>
  <c r="BC27" i="6"/>
  <c r="BA12" i="6"/>
  <c r="BH36" i="6"/>
  <c r="AT19" i="6"/>
  <c r="BS20" i="6"/>
  <c r="BG38" i="6"/>
  <c r="BC40" i="6"/>
  <c r="BA32" i="6"/>
  <c r="AS38" i="6"/>
  <c r="BX19" i="6"/>
  <c r="BS31" i="6"/>
  <c r="BN27" i="6"/>
  <c r="CB27" i="6"/>
  <c r="BI18" i="6"/>
  <c r="BJ15" i="6"/>
  <c r="BG21" i="6"/>
  <c r="AO18" i="6"/>
  <c r="AM11" i="6"/>
  <c r="AM23" i="6"/>
  <c r="AZ16" i="6"/>
  <c r="BQ14" i="6"/>
  <c r="BR36" i="6"/>
  <c r="AO39" i="6"/>
  <c r="AT37" i="6"/>
  <c r="BI35" i="6"/>
  <c r="BB14" i="6"/>
  <c r="BV39" i="6"/>
  <c r="BR25" i="6"/>
  <c r="AV35" i="6"/>
  <c r="AU17" i="6"/>
  <c r="AS17" i="6"/>
  <c r="BZ19" i="6"/>
  <c r="BM21" i="6"/>
  <c r="AY29" i="6"/>
  <c r="AP14" i="6"/>
  <c r="BY13" i="6"/>
  <c r="CB12" i="6"/>
  <c r="AJ35" i="6"/>
  <c r="BY37" i="6"/>
  <c r="BA35" i="6"/>
  <c r="BS28" i="6"/>
  <c r="AN13" i="6"/>
  <c r="AT36" i="6"/>
  <c r="AN24" i="6"/>
  <c r="BF31" i="6"/>
  <c r="BX17" i="6"/>
  <c r="CC17" i="6"/>
  <c r="BR15" i="6"/>
  <c r="BP18" i="6"/>
  <c r="AO21" i="6"/>
  <c r="BO29" i="6"/>
  <c r="AQ12" i="6"/>
  <c r="BQ21" i="6"/>
  <c r="BF32" i="6"/>
  <c r="BH41" i="6"/>
  <c r="BF27" i="6"/>
  <c r="AN31" i="6"/>
  <c r="BX11" i="6"/>
  <c r="AH23" i="6"/>
  <c r="BX22" i="6"/>
  <c r="AN29" i="6"/>
  <c r="AI20" i="6"/>
  <c r="AV21" i="6"/>
  <c r="AP13" i="6"/>
  <c r="AN16" i="6"/>
  <c r="AX21" i="6"/>
  <c r="BI24" i="6"/>
  <c r="CC26" i="6"/>
  <c r="BM17" i="6"/>
  <c r="AY31" i="6"/>
  <c r="BC38" i="6"/>
  <c r="AR26" i="6"/>
  <c r="BB41" i="6"/>
  <c r="AX24" i="6"/>
  <c r="BN29" i="6"/>
  <c r="BZ35" i="6"/>
  <c r="BX27" i="6"/>
  <c r="CA14" i="6"/>
  <c r="AS28" i="6"/>
  <c r="AI27" i="6"/>
  <c r="BX14" i="6"/>
  <c r="BE18" i="6"/>
  <c r="BL26" i="6"/>
  <c r="AV20" i="6"/>
  <c r="BC13" i="6"/>
  <c r="BD41" i="6"/>
  <c r="AO37" i="6"/>
  <c r="BG34" i="6"/>
  <c r="BT36" i="6"/>
  <c r="AO23" i="6"/>
  <c r="AL27" i="6"/>
  <c r="CA32" i="6"/>
  <c r="BJ26" i="6"/>
  <c r="AX20" i="6"/>
  <c r="BG16" i="6"/>
  <c r="BC16" i="6"/>
  <c r="BJ13" i="6"/>
  <c r="BJ17" i="6"/>
  <c r="AI34" i="6"/>
  <c r="CB11" i="6"/>
  <c r="AU23" i="6"/>
  <c r="BC37" i="6"/>
  <c r="BH39" i="6"/>
  <c r="AT23" i="6"/>
  <c r="AW35" i="6"/>
  <c r="BD38" i="6"/>
  <c r="BO34" i="6"/>
  <c r="AG34" i="6"/>
  <c r="AV25" i="6"/>
  <c r="CC24" i="6"/>
  <c r="AQ14" i="6"/>
  <c r="BS14" i="6"/>
  <c r="BG23" i="6"/>
  <c r="AV16" i="6"/>
  <c r="BW22" i="6"/>
  <c r="BA17" i="6"/>
  <c r="BT16" i="6"/>
  <c r="AM23" i="2"/>
  <c r="J26" i="5"/>
  <c r="AT16" i="2"/>
  <c r="BD19" i="2"/>
  <c r="AX21" i="2"/>
  <c r="BA41" i="2"/>
  <c r="H10" i="5"/>
  <c r="BA37" i="2"/>
  <c r="AT28" i="2"/>
  <c r="BC17" i="2"/>
  <c r="BB16" i="2"/>
  <c r="BD16" i="2"/>
  <c r="AY33" i="2"/>
  <c r="I29" i="5"/>
  <c r="AN40" i="2"/>
  <c r="AL28" i="2"/>
  <c r="K12" i="5"/>
  <c r="AT20" i="2"/>
  <c r="AY28" i="2"/>
  <c r="AS31" i="2"/>
  <c r="G18" i="5"/>
  <c r="L18" i="5" s="1"/>
  <c r="AN14" i="2"/>
  <c r="F31" i="5"/>
  <c r="F24" i="5"/>
  <c r="AP34" i="2"/>
  <c r="BB33" i="2"/>
  <c r="G48" i="5"/>
  <c r="L48" i="5" s="1"/>
  <c r="AU38" i="2"/>
  <c r="BA20" i="2"/>
  <c r="AZ28" i="2"/>
  <c r="H50" i="5"/>
  <c r="AL19" i="2"/>
  <c r="AR31" i="2"/>
  <c r="AV20" i="2"/>
  <c r="BC19" i="2"/>
  <c r="AU19" i="2"/>
  <c r="AP30" i="2"/>
  <c r="AV36" i="2"/>
  <c r="AY31" i="2"/>
  <c r="G20" i="5"/>
  <c r="BB17" i="2"/>
  <c r="AL18" i="2"/>
  <c r="AW37" i="2"/>
  <c r="AT14" i="2"/>
  <c r="AZ16" i="2"/>
  <c r="AZ25" i="2"/>
  <c r="K13" i="5"/>
  <c r="AN39" i="2"/>
  <c r="AV31" i="2"/>
  <c r="BC35" i="2"/>
  <c r="G43" i="5"/>
  <c r="AO11" i="2"/>
  <c r="AR29" i="2"/>
  <c r="AR27" i="2"/>
  <c r="AZ21" i="2"/>
  <c r="AP14" i="2"/>
  <c r="J5" i="5"/>
  <c r="N5" i="5" s="1"/>
  <c r="AM27" i="2"/>
  <c r="AY22" i="2"/>
  <c r="BB26" i="2"/>
  <c r="H19" i="5"/>
  <c r="BA11" i="2"/>
  <c r="AY24" i="2"/>
  <c r="G31" i="5"/>
  <c r="H35" i="5"/>
  <c r="AW16" i="2"/>
  <c r="AN21" i="2"/>
  <c r="AO25" i="2"/>
  <c r="AU12" i="2"/>
  <c r="AM29" i="2"/>
  <c r="AL12" i="2"/>
  <c r="AV12" i="2"/>
  <c r="AR22" i="2"/>
  <c r="I31" i="5"/>
  <c r="G47" i="5"/>
  <c r="J18" i="5"/>
  <c r="N18" i="5" s="1"/>
  <c r="J46" i="5"/>
  <c r="I28" i="5"/>
  <c r="F6" i="5"/>
  <c r="I15" i="5"/>
  <c r="H41" i="5"/>
  <c r="AV13" i="2"/>
  <c r="AV33" i="2"/>
  <c r="AU35" i="2"/>
  <c r="F47" i="5"/>
  <c r="BA12" i="2"/>
  <c r="H15" i="5"/>
  <c r="AV22" i="2"/>
  <c r="AS30" i="2"/>
  <c r="AP36" i="2"/>
  <c r="BB25" i="2"/>
  <c r="AS28" i="2"/>
  <c r="G19" i="5"/>
  <c r="AQ40" i="2"/>
  <c r="F26" i="5"/>
  <c r="AP37" i="2"/>
  <c r="J4" i="5"/>
  <c r="AS14" i="2"/>
  <c r="G38" i="5"/>
  <c r="K25" i="5"/>
  <c r="AO12" i="2"/>
  <c r="AM30" i="2"/>
  <c r="AY32" i="2"/>
  <c r="AY29" i="2"/>
  <c r="AQ18" i="2"/>
  <c r="AT35" i="2"/>
  <c r="AZ29" i="2"/>
  <c r="BC14" i="2"/>
  <c r="AN29" i="2"/>
  <c r="AW23" i="2"/>
  <c r="AU24" i="2"/>
  <c r="AU23" i="2"/>
  <c r="AN38" i="2"/>
  <c r="AR35" i="2"/>
  <c r="AW20" i="2"/>
  <c r="G33" i="5"/>
  <c r="L33" i="5" s="1"/>
  <c r="AP32" i="2"/>
  <c r="AP28" i="2"/>
  <c r="AZ36" i="2"/>
  <c r="AW30" i="2"/>
  <c r="BD39" i="2"/>
  <c r="AO21" i="2"/>
  <c r="BC36" i="2"/>
  <c r="AO39" i="2"/>
  <c r="J42" i="5"/>
  <c r="AU41" i="2"/>
  <c r="AL11" i="2"/>
  <c r="F10" i="5"/>
  <c r="K2" i="5"/>
  <c r="AM17" i="2"/>
  <c r="AX18" i="2"/>
  <c r="G41" i="5"/>
  <c r="BC29" i="2"/>
  <c r="AK14" i="2"/>
  <c r="AP31" i="2"/>
  <c r="I20" i="5"/>
  <c r="BB21" i="2"/>
  <c r="AX41" i="2"/>
  <c r="H51" i="5"/>
  <c r="H17" i="5"/>
  <c r="K43" i="5"/>
  <c r="I11" i="5"/>
  <c r="I48" i="5"/>
  <c r="AQ28" i="2"/>
  <c r="AS19" i="2"/>
  <c r="I18" i="5"/>
  <c r="F9" i="5"/>
  <c r="BB39" i="2"/>
  <c r="AP39" i="2"/>
  <c r="AS23" i="2"/>
  <c r="AK30" i="2"/>
  <c r="H36" i="5"/>
  <c r="AU34" i="2"/>
  <c r="AU30" i="2"/>
  <c r="BB20" i="2"/>
  <c r="F48" i="5"/>
  <c r="AL23" i="2"/>
  <c r="BC23" i="2"/>
  <c r="AP20" i="2"/>
  <c r="AO27" i="2"/>
  <c r="K11" i="5"/>
  <c r="AM18" i="2"/>
  <c r="AX29" i="2"/>
  <c r="BD24" i="2"/>
  <c r="BC37" i="2"/>
  <c r="AX28" i="2"/>
  <c r="AR19" i="2"/>
  <c r="AN18" i="2"/>
  <c r="AQ32" i="2"/>
  <c r="BB19" i="2"/>
  <c r="BA27" i="2"/>
  <c r="AZ32" i="2"/>
  <c r="H45" i="5"/>
  <c r="AR30" i="2"/>
  <c r="AN25" i="2"/>
  <c r="G45" i="5"/>
  <c r="AN32" i="2"/>
  <c r="AP24" i="2"/>
  <c r="G5" i="5"/>
  <c r="BB22" i="2"/>
  <c r="AO37" i="2"/>
  <c r="AM41" i="2"/>
  <c r="AP16" i="2"/>
  <c r="AW38" i="2"/>
  <c r="AW34" i="2"/>
  <c r="AW32" i="2"/>
  <c r="AZ15" i="2"/>
  <c r="AT22" i="2"/>
  <c r="AM25" i="2"/>
  <c r="AU22" i="2"/>
  <c r="AY27" i="2"/>
  <c r="J48" i="5"/>
  <c r="J10" i="5"/>
  <c r="AU40" i="2"/>
  <c r="AZ40" i="2"/>
  <c r="H20" i="5"/>
  <c r="BA23" i="2"/>
  <c r="AL33" i="2"/>
  <c r="F27" i="5"/>
  <c r="AS15" i="2"/>
  <c r="H40" i="5"/>
  <c r="AS16" i="2"/>
  <c r="AU18" i="2"/>
  <c r="AX35" i="2"/>
  <c r="K4" i="5"/>
  <c r="F3" i="5"/>
  <c r="AL34" i="2"/>
  <c r="AM14" i="2"/>
  <c r="BC18" i="2"/>
  <c r="G27" i="5"/>
  <c r="J19" i="5"/>
  <c r="J30" i="5"/>
  <c r="AQ24" i="2"/>
  <c r="AR38" i="2"/>
  <c r="K38" i="5"/>
  <c r="AX36" i="2"/>
  <c r="J12" i="5"/>
  <c r="AL21" i="2"/>
  <c r="K7" i="5"/>
  <c r="AS13" i="2"/>
  <c r="H37" i="5"/>
  <c r="AQ27" i="2"/>
  <c r="AL14" i="2"/>
  <c r="AK34" i="2"/>
  <c r="BD31" i="2"/>
  <c r="I39" i="5"/>
  <c r="AW35" i="2"/>
  <c r="BC28" i="2"/>
  <c r="BD28" i="2"/>
  <c r="H34" i="5"/>
  <c r="BC33" i="2"/>
  <c r="AM28" i="2"/>
  <c r="L21" i="5" l="1"/>
  <c r="N36" i="5"/>
  <c r="L19" i="5"/>
  <c r="L38" i="5"/>
  <c r="N30" i="5"/>
  <c r="L27" i="5"/>
  <c r="N41" i="5"/>
  <c r="N11" i="5"/>
  <c r="L39" i="5"/>
  <c r="N51" i="5"/>
  <c r="N42" i="5"/>
  <c r="L14" i="5"/>
  <c r="L28" i="5"/>
  <c r="N19" i="5"/>
  <c r="L32" i="5"/>
  <c r="L23" i="5"/>
  <c r="N12" i="5"/>
  <c r="L5" i="5"/>
  <c r="L47" i="5"/>
  <c r="L44" i="5"/>
  <c r="L8" i="5"/>
  <c r="L20" i="5"/>
  <c r="N46" i="5"/>
  <c r="L25" i="5"/>
  <c r="L37" i="5"/>
  <c r="N14" i="5"/>
  <c r="N22" i="5"/>
  <c r="N45" i="5"/>
  <c r="N4" i="5"/>
  <c r="L35" i="5"/>
  <c r="N25" i="5"/>
  <c r="AI34" i="2"/>
  <c r="R36" i="3" s="1"/>
  <c r="N48" i="5"/>
  <c r="L45" i="5"/>
  <c r="L31" i="5"/>
  <c r="L11" i="5"/>
  <c r="N17" i="5"/>
  <c r="N35" i="5"/>
  <c r="L17" i="5"/>
  <c r="N8" i="5"/>
  <c r="L51" i="5"/>
  <c r="N37" i="5"/>
  <c r="N47" i="5"/>
  <c r="AI30" i="2"/>
  <c r="R32" i="3" s="1"/>
  <c r="AI12" i="2"/>
  <c r="H30" i="3" s="1"/>
  <c r="AI23" i="2"/>
  <c r="H41" i="3" s="1"/>
  <c r="L36" i="5"/>
  <c r="N40" i="5"/>
  <c r="N38" i="5"/>
  <c r="L13" i="5"/>
  <c r="N49" i="5"/>
  <c r="L34" i="5"/>
  <c r="L15" i="5"/>
  <c r="AI26" i="2"/>
  <c r="H44" i="3" s="1"/>
  <c r="AI36" i="2"/>
  <c r="R38" i="3" s="1"/>
  <c r="L40" i="5"/>
  <c r="AI41" i="2"/>
  <c r="R43" i="3" s="1"/>
  <c r="N6" i="5"/>
  <c r="N32" i="5"/>
  <c r="L22" i="5"/>
  <c r="N39" i="5"/>
  <c r="N21" i="5"/>
  <c r="AI16" i="2"/>
  <c r="H34" i="3" s="1"/>
  <c r="L2" i="5"/>
  <c r="AI22" i="2"/>
  <c r="H40" i="3" s="1"/>
  <c r="L6" i="5"/>
  <c r="N7" i="5"/>
  <c r="N24" i="5"/>
  <c r="N2" i="5"/>
  <c r="L26" i="5"/>
  <c r="L9" i="5"/>
  <c r="AI19" i="2"/>
  <c r="H37" i="3" s="1"/>
  <c r="L50" i="5"/>
  <c r="AI35" i="2"/>
  <c r="R37" i="3" s="1"/>
  <c r="N3" i="5"/>
  <c r="L16" i="5"/>
  <c r="AI31" i="2"/>
  <c r="R33" i="3" s="1"/>
  <c r="AI20" i="2"/>
  <c r="H38" i="3" s="1"/>
  <c r="N34" i="5"/>
  <c r="N27" i="5"/>
  <c r="L10" i="5"/>
  <c r="AI13" i="2"/>
  <c r="H31" i="3" s="1"/>
  <c r="N9" i="5"/>
  <c r="AI33" i="2"/>
  <c r="R35" i="3" s="1"/>
  <c r="N28" i="5"/>
  <c r="AI14" i="2"/>
  <c r="H32" i="3" s="1"/>
  <c r="AI21" i="2"/>
  <c r="H39" i="3" s="1"/>
  <c r="L41" i="5"/>
  <c r="AI40" i="2"/>
  <c r="R42" i="3" s="1"/>
  <c r="AI17" i="2"/>
  <c r="H35" i="3" s="1"/>
  <c r="AI37" i="2"/>
  <c r="R39" i="3" s="1"/>
  <c r="N31" i="5"/>
  <c r="N20" i="5"/>
  <c r="AI27" i="2"/>
  <c r="R29" i="3" s="1"/>
  <c r="AI25" i="2"/>
  <c r="H43" i="3" s="1"/>
  <c r="N44" i="5"/>
  <c r="AI11" i="2"/>
  <c r="N15" i="5"/>
  <c r="AF27" i="6"/>
  <c r="AF39" i="6"/>
  <c r="CE39" i="6" s="1" a="1"/>
  <c r="CE39" i="6" s="1"/>
  <c r="AF29" i="6"/>
  <c r="CE29" i="6" s="1" a="1"/>
  <c r="CE29" i="6" s="1"/>
  <c r="AF28" i="6"/>
  <c r="CE28" i="6" s="1" a="1"/>
  <c r="CE28" i="6" s="1"/>
  <c r="AF25" i="6"/>
  <c r="CE25" i="6" s="1" a="1"/>
  <c r="CE25" i="6" s="1"/>
  <c r="AF30" i="6"/>
  <c r="CE30" i="6" s="1" a="1"/>
  <c r="CE30" i="6" s="1"/>
  <c r="AF17" i="6"/>
  <c r="CE17" i="6" s="1" a="1"/>
  <c r="CE17" i="6" s="1"/>
  <c r="AF38" i="6"/>
  <c r="CE38" i="6" s="1" a="1"/>
  <c r="CE38" i="6" s="1"/>
  <c r="AF26" i="6"/>
  <c r="CE26" i="6" s="1" a="1"/>
  <c r="CE26" i="6" s="1"/>
  <c r="AF32" i="6"/>
  <c r="CE32" i="6" s="1" a="1"/>
  <c r="CE32" i="6" s="1"/>
  <c r="AF19" i="6"/>
  <c r="CE19" i="6" s="1" a="1"/>
  <c r="CE19" i="6" s="1"/>
  <c r="AF34" i="6"/>
  <c r="CE34" i="6" s="1" a="1"/>
  <c r="CE34" i="6" s="1"/>
  <c r="AF18" i="6"/>
  <c r="CE18" i="6" s="1" a="1"/>
  <c r="CE18" i="6" s="1"/>
  <c r="AF35" i="6"/>
  <c r="CE35" i="6" s="1" a="1"/>
  <c r="CE35" i="6" s="1"/>
  <c r="AF13" i="6"/>
  <c r="CE13" i="6" s="1" a="1"/>
  <c r="CE13" i="6" s="1"/>
  <c r="AF23" i="6"/>
  <c r="CE23" i="6" s="1" a="1"/>
  <c r="CE23" i="6" s="1"/>
  <c r="AF31" i="6"/>
  <c r="CE31" i="6" s="1" a="1"/>
  <c r="CE31" i="6" s="1"/>
  <c r="AF36" i="6"/>
  <c r="CE36" i="6" s="1" a="1"/>
  <c r="CE36" i="6" s="1"/>
  <c r="AF41" i="6"/>
  <c r="CE41" i="6" s="1" a="1"/>
  <c r="CE41" i="6" s="1"/>
  <c r="AF40" i="6"/>
  <c r="CE40" i="6" s="1" a="1"/>
  <c r="CE40" i="6" s="1"/>
  <c r="AF33" i="6"/>
  <c r="CE33" i="6" s="1" a="1"/>
  <c r="CE33" i="6" s="1"/>
  <c r="AF14" i="6"/>
  <c r="CE14" i="6" s="1" a="1"/>
  <c r="CE14" i="6" s="1"/>
  <c r="AF24" i="6"/>
  <c r="CE24" i="6" s="1" a="1"/>
  <c r="CE24" i="6" s="1"/>
  <c r="AF37" i="6"/>
  <c r="CE37" i="6" s="1" a="1"/>
  <c r="CE37" i="6" s="1"/>
  <c r="AF22" i="6"/>
  <c r="CE22" i="6" s="1" a="1"/>
  <c r="CE22" i="6" s="1"/>
  <c r="AF20" i="6"/>
  <c r="CE20" i="6" s="1" a="1"/>
  <c r="CE20" i="6" s="1"/>
  <c r="AF15" i="6"/>
  <c r="CE15" i="6" s="1" a="1"/>
  <c r="CE15" i="6" s="1"/>
  <c r="AF12" i="6"/>
  <c r="CE12" i="6" s="1" a="1"/>
  <c r="CE12" i="6" s="1"/>
  <c r="AF21" i="6"/>
  <c r="CE21" i="6" s="1" a="1"/>
  <c r="CE21" i="6" s="1"/>
  <c r="AF16" i="6"/>
  <c r="CE16" i="6" s="1" a="1"/>
  <c r="CE16" i="6" s="1"/>
  <c r="AF11" i="6"/>
  <c r="CE11" i="6" s="1" a="1"/>
  <c r="CE11" i="6" s="1"/>
  <c r="N26" i="5"/>
  <c r="AI29" i="2"/>
  <c r="R31" i="3" s="1"/>
  <c r="AI39" i="2"/>
  <c r="R41" i="3" s="1"/>
  <c r="AI28" i="2"/>
  <c r="R30" i="3" s="1"/>
  <c r="N23" i="5"/>
  <c r="CE27" i="6" a="1"/>
  <c r="CE27" i="6" s="1"/>
  <c r="N10" i="5"/>
  <c r="N33" i="5"/>
  <c r="AI18" i="2"/>
  <c r="H36" i="3" s="1"/>
  <c r="AI38" i="2"/>
  <c r="R40" i="3" s="1"/>
  <c r="L3" i="5"/>
  <c r="L43" i="5"/>
  <c r="L46" i="5"/>
  <c r="N16" i="5"/>
  <c r="L12" i="5"/>
  <c r="AI24" i="2"/>
  <c r="H42" i="3" s="1"/>
  <c r="N43" i="5"/>
  <c r="N13" i="5"/>
  <c r="AI32" i="2"/>
  <c r="R34" i="3" s="1"/>
  <c r="AI15" i="2"/>
  <c r="H33" i="3" s="1"/>
  <c r="L7" i="5"/>
  <c r="L49" i="5"/>
  <c r="L29" i="5"/>
  <c r="H29" i="3" l="1"/>
  <c r="AI42" i="2"/>
  <c r="M6" i="5"/>
  <c r="M34" i="5"/>
  <c r="M21" i="5"/>
  <c r="M32" i="5"/>
  <c r="M42" i="5"/>
  <c r="M35" i="5"/>
  <c r="M51" i="5"/>
  <c r="M3" i="5"/>
  <c r="M7" i="5"/>
  <c r="M30" i="5"/>
  <c r="M28" i="5"/>
  <c r="M33" i="5"/>
  <c r="M46" i="5"/>
  <c r="M13" i="5"/>
  <c r="M27" i="5"/>
  <c r="M47" i="5"/>
  <c r="M19" i="5"/>
  <c r="M36" i="5"/>
  <c r="M2" i="5"/>
  <c r="M41" i="5"/>
  <c r="M20" i="5"/>
  <c r="M43" i="5"/>
  <c r="M9" i="5"/>
  <c r="M39" i="5"/>
  <c r="M8" i="5"/>
  <c r="M5" i="5"/>
  <c r="M44" i="5"/>
  <c r="M11" i="5"/>
  <c r="M38" i="5"/>
  <c r="M18" i="5"/>
  <c r="M50" i="5"/>
  <c r="M48" i="5"/>
  <c r="M16" i="5"/>
  <c r="M45" i="5"/>
  <c r="M15" i="5"/>
  <c r="M26" i="5"/>
  <c r="M24" i="5"/>
  <c r="M31" i="5"/>
  <c r="M23" i="5"/>
  <c r="M25" i="5"/>
  <c r="M4" i="5"/>
  <c r="M10" i="5"/>
  <c r="M14" i="5"/>
  <c r="M49" i="5"/>
  <c r="M37" i="5"/>
  <c r="M40" i="5"/>
  <c r="M22" i="5"/>
  <c r="M17" i="5"/>
  <c r="M12" i="5"/>
  <c r="M29" i="5"/>
  <c r="R44" i="3"/>
  <c r="AR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<sst xmlns="http://schemas.openxmlformats.org/spreadsheetml/2006/main" count="389" uniqueCount="287">
  <si>
    <t>氏名</t>
    <rPh sb="0" eb="2">
      <t>シメイ</t>
    </rPh>
    <phoneticPr fontId="1"/>
  </si>
  <si>
    <t>職名</t>
    <rPh sb="0" eb="2">
      <t>ショクメイ</t>
    </rPh>
    <phoneticPr fontId="1"/>
  </si>
  <si>
    <t>月次報告書</t>
    <rPh sb="0" eb="2">
      <t>ゲツジ</t>
    </rPh>
    <rPh sb="2" eb="4">
      <t>ホウコク</t>
    </rPh>
    <rPh sb="4" eb="5">
      <t>ショ</t>
    </rPh>
    <phoneticPr fontId="1"/>
  </si>
  <si>
    <t>（令和</t>
    <rPh sb="1" eb="3">
      <t>レイワ</t>
    </rPh>
    <phoneticPr fontId="1"/>
  </si>
  <si>
    <t>年</t>
    <rPh sb="0" eb="1">
      <t>ネン</t>
    </rPh>
    <phoneticPr fontId="1"/>
  </si>
  <si>
    <t>月分）</t>
    <rPh sb="0" eb="1">
      <t>ツキ</t>
    </rPh>
    <rPh sb="1" eb="2">
      <t>ブン</t>
    </rPh>
    <phoneticPr fontId="1"/>
  </si>
  <si>
    <t>事業所番号</t>
    <rPh sb="0" eb="5">
      <t>ジギョウショバンゴウ</t>
    </rPh>
    <phoneticPr fontId="1"/>
  </si>
  <si>
    <t>放課後児童クラブ名</t>
    <rPh sb="0" eb="5">
      <t>ホウカゴジドウ</t>
    </rPh>
    <rPh sb="8" eb="9">
      <t>メイ</t>
    </rPh>
    <phoneticPr fontId="1"/>
  </si>
  <si>
    <t>日</t>
    <rPh sb="0" eb="1">
      <t>ヒ</t>
    </rPh>
    <phoneticPr fontId="1"/>
  </si>
  <si>
    <t>曜日</t>
    <rPh sb="0" eb="2">
      <t>ヨウビ</t>
    </rPh>
    <phoneticPr fontId="1"/>
  </si>
  <si>
    <t>参加児童数</t>
    <rPh sb="0" eb="5">
      <t>サンカジドウスウ</t>
    </rPh>
    <phoneticPr fontId="1"/>
  </si>
  <si>
    <t>従事職員数</t>
    <rPh sb="0" eb="5">
      <t>ジュウジショクインスウ</t>
    </rPh>
    <phoneticPr fontId="1"/>
  </si>
  <si>
    <t>従事職員</t>
    <rPh sb="0" eb="4">
      <t>ジュウジショクイン</t>
    </rPh>
    <phoneticPr fontId="1"/>
  </si>
  <si>
    <t>従事日数</t>
    <rPh sb="0" eb="2">
      <t>ジュウジ</t>
    </rPh>
    <rPh sb="2" eb="4">
      <t>ニッスウ</t>
    </rPh>
    <phoneticPr fontId="1"/>
  </si>
  <si>
    <t>支援員</t>
    <rPh sb="0" eb="3">
      <t>シエンイン</t>
    </rPh>
    <phoneticPr fontId="1"/>
  </si>
  <si>
    <t>職員１</t>
    <rPh sb="0" eb="2">
      <t>ショクイン</t>
    </rPh>
    <phoneticPr fontId="1"/>
  </si>
  <si>
    <t>職員２</t>
    <rPh sb="0" eb="2">
      <t>ショクイン</t>
    </rPh>
    <phoneticPr fontId="1"/>
  </si>
  <si>
    <t>職員３</t>
    <rPh sb="0" eb="2">
      <t>ショクイン</t>
    </rPh>
    <phoneticPr fontId="1"/>
  </si>
  <si>
    <t>職員４</t>
    <rPh sb="0" eb="2">
      <t>ショクイン</t>
    </rPh>
    <phoneticPr fontId="1"/>
  </si>
  <si>
    <t>職員５</t>
    <rPh sb="0" eb="2">
      <t>ショクイン</t>
    </rPh>
    <phoneticPr fontId="1"/>
  </si>
  <si>
    <t>職員６</t>
    <rPh sb="0" eb="2">
      <t>ショクイン</t>
    </rPh>
    <phoneticPr fontId="1"/>
  </si>
  <si>
    <t>職員７</t>
    <rPh sb="0" eb="2">
      <t>ショクイン</t>
    </rPh>
    <phoneticPr fontId="1"/>
  </si>
  <si>
    <t>職員８</t>
    <rPh sb="0" eb="2">
      <t>ショクイン</t>
    </rPh>
    <phoneticPr fontId="1"/>
  </si>
  <si>
    <t>職員９</t>
    <rPh sb="0" eb="2">
      <t>ショクイン</t>
    </rPh>
    <phoneticPr fontId="1"/>
  </si>
  <si>
    <t>職員１０</t>
    <rPh sb="0" eb="2">
      <t>ショクイン</t>
    </rPh>
    <phoneticPr fontId="1"/>
  </si>
  <si>
    <t>合計</t>
    <rPh sb="0" eb="2">
      <t>ゴウケイ</t>
    </rPh>
    <phoneticPr fontId="1"/>
  </si>
  <si>
    <t>(様式25号)</t>
    <rPh sb="1" eb="3">
      <t>ヨウシキ</t>
    </rPh>
    <rPh sb="5" eb="6">
      <t>ゴウ</t>
    </rPh>
    <phoneticPr fontId="1"/>
  </si>
  <si>
    <t>1.開設日数</t>
    <rPh sb="2" eb="6">
      <t>カイセツニッスウ</t>
    </rPh>
    <phoneticPr fontId="1"/>
  </si>
  <si>
    <t>２.登録児童数</t>
    <rPh sb="2" eb="4">
      <t>トウロク</t>
    </rPh>
    <rPh sb="4" eb="7">
      <t>ジドウスウ</t>
    </rPh>
    <phoneticPr fontId="1"/>
  </si>
  <si>
    <t>開設日</t>
    <rPh sb="0" eb="1">
      <t>カイセツ</t>
    </rPh>
    <rPh sb="1" eb="2">
      <t>ビ</t>
    </rPh>
    <phoneticPr fontId="1"/>
  </si>
  <si>
    <t>開設日数</t>
    <rPh sb="0" eb="3">
      <t>カイセツニッスウ</t>
    </rPh>
    <rPh sb="3" eb="4">
      <t>スウ</t>
    </rPh>
    <phoneticPr fontId="1"/>
  </si>
  <si>
    <t>1日現在登録児童数</t>
    <phoneticPr fontId="1"/>
  </si>
  <si>
    <t>15日現在登録児童数</t>
    <rPh sb="2" eb="3">
      <t>ニチ</t>
    </rPh>
    <rPh sb="3" eb="5">
      <t>ゲンザイ</t>
    </rPh>
    <rPh sb="5" eb="7">
      <t>トウロク</t>
    </rPh>
    <rPh sb="7" eb="9">
      <t>ジドウ</t>
    </rPh>
    <rPh sb="9" eb="10">
      <t>スウ</t>
    </rPh>
    <phoneticPr fontId="1"/>
  </si>
  <si>
    <t>平均登録児童数</t>
    <rPh sb="0" eb="2">
      <t>ヘイキン</t>
    </rPh>
    <rPh sb="2" eb="4">
      <t>トウロク</t>
    </rPh>
    <rPh sb="4" eb="6">
      <t>ジドウ</t>
    </rPh>
    <rPh sb="6" eb="7">
      <t>スウ</t>
    </rPh>
    <phoneticPr fontId="1"/>
  </si>
  <si>
    <t>学校開校日</t>
    <rPh sb="0" eb="1">
      <t>ガク</t>
    </rPh>
    <rPh sb="1" eb="2">
      <t>コウ</t>
    </rPh>
    <rPh sb="2" eb="5">
      <t>カイコウビ</t>
    </rPh>
    <phoneticPr fontId="1"/>
  </si>
  <si>
    <t>月～金曜日</t>
    <rPh sb="0" eb="1">
      <t>ゲツ</t>
    </rPh>
    <rPh sb="2" eb="5">
      <t>キンヨウビ</t>
    </rPh>
    <phoneticPr fontId="1"/>
  </si>
  <si>
    <t>週6日利用</t>
    <phoneticPr fontId="1"/>
  </si>
  <si>
    <t>土曜日</t>
    <rPh sb="0" eb="3">
      <t>ドヨウビ</t>
    </rPh>
    <phoneticPr fontId="1"/>
  </si>
  <si>
    <t>週5日利用</t>
    <phoneticPr fontId="1"/>
  </si>
  <si>
    <t>学校閉校日</t>
    <rPh sb="0" eb="1">
      <t>ガク</t>
    </rPh>
    <rPh sb="1" eb="2">
      <t>コウ</t>
    </rPh>
    <rPh sb="2" eb="4">
      <t>ヘイコウ</t>
    </rPh>
    <rPh sb="4" eb="5">
      <t>ビ</t>
    </rPh>
    <phoneticPr fontId="1"/>
  </si>
  <si>
    <t>長期休暇期間</t>
    <phoneticPr fontId="1"/>
  </si>
  <si>
    <t>週4日利用</t>
    <phoneticPr fontId="1"/>
  </si>
  <si>
    <t>土曜日</t>
    <phoneticPr fontId="1"/>
  </si>
  <si>
    <t>週3日利用</t>
    <phoneticPr fontId="1"/>
  </si>
  <si>
    <t>日曜日・祝日</t>
    <phoneticPr fontId="1"/>
  </si>
  <si>
    <t>週2日利用</t>
    <phoneticPr fontId="1"/>
  </si>
  <si>
    <t>合計</t>
    <rPh sb="0" eb="1">
      <t>ゴウケイ</t>
    </rPh>
    <phoneticPr fontId="1"/>
  </si>
  <si>
    <t>週1日利用</t>
    <phoneticPr fontId="1"/>
  </si>
  <si>
    <t>合計</t>
    <phoneticPr fontId="1"/>
  </si>
  <si>
    <t>放課後児童支援員</t>
  </si>
  <si>
    <t>補助員</t>
    <rPh sb="0" eb="2">
      <t>ホジョイン</t>
    </rPh>
    <phoneticPr fontId="1"/>
  </si>
  <si>
    <t>看護職員</t>
    <rPh sb="0" eb="3">
      <t>カンゴショク</t>
    </rPh>
    <rPh sb="3" eb="4">
      <t>イン</t>
    </rPh>
    <phoneticPr fontId="1"/>
  </si>
  <si>
    <t>その他</t>
    <rPh sb="2" eb="3">
      <t>タ</t>
    </rPh>
    <phoneticPr fontId="1"/>
  </si>
  <si>
    <t>常勤</t>
    <rPh sb="0" eb="1">
      <t>ジョウキン</t>
    </rPh>
    <phoneticPr fontId="1"/>
  </si>
  <si>
    <t>非常勤</t>
    <rPh sb="0" eb="2">
      <t>ヒジョウキン</t>
    </rPh>
    <phoneticPr fontId="1"/>
  </si>
  <si>
    <t>４.参加児童数及び従事職員数</t>
    <rPh sb="2" eb="7">
      <t>サンカジドウスウ</t>
    </rPh>
    <rPh sb="7" eb="8">
      <t>オヨ</t>
    </rPh>
    <rPh sb="9" eb="11">
      <t>ジュウジ</t>
    </rPh>
    <rPh sb="11" eb="14">
      <t>ショクインスウ</t>
    </rPh>
    <phoneticPr fontId="1"/>
  </si>
  <si>
    <t>月</t>
    <phoneticPr fontId="1"/>
  </si>
  <si>
    <t>支援員以外</t>
    <rPh sb="0" eb="5">
      <t>シエンインイガイ</t>
    </rPh>
    <phoneticPr fontId="1"/>
  </si>
  <si>
    <t>開所時</t>
    <phoneticPr fontId="1"/>
  </si>
  <si>
    <t>閉所時</t>
    <phoneticPr fontId="1"/>
  </si>
  <si>
    <t>支援員数</t>
    <rPh sb="0" eb="3">
      <t>シエンイン</t>
    </rPh>
    <rPh sb="3" eb="4">
      <t>スウ</t>
    </rPh>
    <phoneticPr fontId="1"/>
  </si>
  <si>
    <t>雇用・勤務形態</t>
    <rPh sb="0" eb="2">
      <t>コヨウ</t>
    </rPh>
    <rPh sb="3" eb="5">
      <t>キンム</t>
    </rPh>
    <rPh sb="5" eb="7">
      <t>ケイタイ</t>
    </rPh>
    <phoneticPr fontId="1"/>
  </si>
  <si>
    <t>備考</t>
    <rPh sb="0" eb="2">
      <t>ビコウ</t>
    </rPh>
    <phoneticPr fontId="1"/>
  </si>
  <si>
    <t>当日従事職員</t>
    <rPh sb="0" eb="6">
      <t>トウジツジュウジショクイン</t>
    </rPh>
    <phoneticPr fontId="1"/>
  </si>
  <si>
    <t>（内）支援員</t>
    <rPh sb="1" eb="2">
      <t>ウチ</t>
    </rPh>
    <rPh sb="3" eb="5">
      <t>シエン</t>
    </rPh>
    <rPh sb="5" eb="6">
      <t>イン</t>
    </rPh>
    <phoneticPr fontId="1"/>
  </si>
  <si>
    <t>３.当月1日現在の職員数</t>
    <rPh sb="2" eb="4">
      <t>トウゲツ</t>
    </rPh>
    <rPh sb="5" eb="6">
      <t>ニチ</t>
    </rPh>
    <rPh sb="6" eb="8">
      <t>ゲンザイ</t>
    </rPh>
    <rPh sb="9" eb="12">
      <t>ショクインスウ</t>
    </rPh>
    <phoneticPr fontId="1"/>
  </si>
  <si>
    <t>№</t>
    <phoneticPr fontId="1"/>
  </si>
  <si>
    <t>開設日数‗平日</t>
    <rPh sb="0" eb="2">
      <t>カイセツ</t>
    </rPh>
    <rPh sb="2" eb="4">
      <t>ニッスウ</t>
    </rPh>
    <rPh sb="5" eb="7">
      <t>ヘイジツ</t>
    </rPh>
    <phoneticPr fontId="1"/>
  </si>
  <si>
    <t>開設日数_開校土曜</t>
    <rPh sb="0" eb="2">
      <t>カイセツ</t>
    </rPh>
    <rPh sb="2" eb="4">
      <t>ニッスウ</t>
    </rPh>
    <rPh sb="5" eb="7">
      <t>カイコウ</t>
    </rPh>
    <rPh sb="7" eb="9">
      <t>ドヨウ</t>
    </rPh>
    <phoneticPr fontId="1"/>
  </si>
  <si>
    <t>開設日数‗長期休業</t>
    <rPh sb="5" eb="9">
      <t>チョウキキュウギョウ</t>
    </rPh>
    <phoneticPr fontId="1"/>
  </si>
  <si>
    <t>開設日数‗閉校土曜</t>
    <rPh sb="5" eb="7">
      <t>ヘイコウ</t>
    </rPh>
    <rPh sb="7" eb="9">
      <t>ドヨウ</t>
    </rPh>
    <phoneticPr fontId="1"/>
  </si>
  <si>
    <t>開設日数‗日祝</t>
    <rPh sb="5" eb="7">
      <t>ニチシュク</t>
    </rPh>
    <phoneticPr fontId="1"/>
  </si>
  <si>
    <t>開設日数‗合計</t>
    <rPh sb="5" eb="7">
      <t>ゴウケイ</t>
    </rPh>
    <phoneticPr fontId="1"/>
  </si>
  <si>
    <t>登録児童数_1日現在週6</t>
    <rPh sb="0" eb="5">
      <t>トウロクジドウスウ</t>
    </rPh>
    <rPh sb="7" eb="10">
      <t>ニチゲンザイ</t>
    </rPh>
    <rPh sb="10" eb="11">
      <t>シュウ</t>
    </rPh>
    <phoneticPr fontId="1"/>
  </si>
  <si>
    <t>登録児童数_1日現在週5</t>
    <rPh sb="0" eb="5">
      <t>トウロクジドウスウ</t>
    </rPh>
    <rPh sb="7" eb="10">
      <t>ニチゲンザイ</t>
    </rPh>
    <rPh sb="10" eb="11">
      <t>シュウ</t>
    </rPh>
    <phoneticPr fontId="1"/>
  </si>
  <si>
    <t>登録児童数_1日現在週4</t>
    <rPh sb="0" eb="5">
      <t>トウロクジドウスウ</t>
    </rPh>
    <rPh sb="7" eb="10">
      <t>ニチゲンザイ</t>
    </rPh>
    <rPh sb="10" eb="11">
      <t>シュウ</t>
    </rPh>
    <phoneticPr fontId="1"/>
  </si>
  <si>
    <t>登録児童数_1日現在週3</t>
    <rPh sb="0" eb="5">
      <t>トウロクジドウスウ</t>
    </rPh>
    <rPh sb="7" eb="10">
      <t>ニチゲンザイ</t>
    </rPh>
    <rPh sb="10" eb="11">
      <t>シュウ</t>
    </rPh>
    <phoneticPr fontId="1"/>
  </si>
  <si>
    <t>登録児童数_1日現在週2</t>
    <rPh sb="0" eb="5">
      <t>トウロクジドウスウ</t>
    </rPh>
    <rPh sb="7" eb="10">
      <t>ニチゲンザイ</t>
    </rPh>
    <rPh sb="10" eb="11">
      <t>シュウ</t>
    </rPh>
    <phoneticPr fontId="1"/>
  </si>
  <si>
    <t>登録児童数_1日現在週1</t>
    <rPh sb="0" eb="5">
      <t>トウロクジドウスウ</t>
    </rPh>
    <rPh sb="7" eb="10">
      <t>ニチゲンザイ</t>
    </rPh>
    <rPh sb="10" eb="11">
      <t>シュウ</t>
    </rPh>
    <phoneticPr fontId="1"/>
  </si>
  <si>
    <t>登録児童数_1日現在_合計</t>
    <rPh sb="0" eb="5">
      <t>トウロクジドウスウ</t>
    </rPh>
    <rPh sb="7" eb="8">
      <t>ニチ</t>
    </rPh>
    <rPh sb="8" eb="10">
      <t>ゲンザイ</t>
    </rPh>
    <rPh sb="11" eb="13">
      <t>ゴウケイ</t>
    </rPh>
    <phoneticPr fontId="1"/>
  </si>
  <si>
    <t>登録児童数_15日現在_週6</t>
    <rPh sb="0" eb="5">
      <t>トウロクジドウスウ</t>
    </rPh>
    <rPh sb="8" eb="9">
      <t>ニチ</t>
    </rPh>
    <rPh sb="9" eb="11">
      <t>ゲンザイ</t>
    </rPh>
    <rPh sb="12" eb="13">
      <t>シュウ</t>
    </rPh>
    <phoneticPr fontId="1"/>
  </si>
  <si>
    <t>登録児童数_15日現在_週5</t>
    <rPh sb="0" eb="5">
      <t>トウロクジドウスウ</t>
    </rPh>
    <rPh sb="8" eb="9">
      <t>ニチ</t>
    </rPh>
    <rPh sb="9" eb="11">
      <t>ゲンザイ</t>
    </rPh>
    <rPh sb="12" eb="13">
      <t>シュウ</t>
    </rPh>
    <phoneticPr fontId="1"/>
  </si>
  <si>
    <t>登録児童数_15日現在_週4</t>
    <rPh sb="0" eb="5">
      <t>トウロクジドウスウ</t>
    </rPh>
    <rPh sb="8" eb="9">
      <t>ニチ</t>
    </rPh>
    <rPh sb="9" eb="11">
      <t>ゲンザイ</t>
    </rPh>
    <rPh sb="12" eb="13">
      <t>シュウ</t>
    </rPh>
    <phoneticPr fontId="1"/>
  </si>
  <si>
    <t>登録児童数_15日現在_週3</t>
    <rPh sb="0" eb="5">
      <t>トウロクジドウスウ</t>
    </rPh>
    <rPh sb="8" eb="9">
      <t>ニチ</t>
    </rPh>
    <rPh sb="9" eb="11">
      <t>ゲンザイ</t>
    </rPh>
    <rPh sb="12" eb="13">
      <t>シュウ</t>
    </rPh>
    <phoneticPr fontId="1"/>
  </si>
  <si>
    <t>登録児童数_15日現在_週2</t>
    <rPh sb="0" eb="5">
      <t>トウロクジドウスウ</t>
    </rPh>
    <rPh sb="8" eb="9">
      <t>ニチ</t>
    </rPh>
    <rPh sb="9" eb="11">
      <t>ゲンザイ</t>
    </rPh>
    <rPh sb="12" eb="13">
      <t>シュウ</t>
    </rPh>
    <phoneticPr fontId="1"/>
  </si>
  <si>
    <t>登録児童数_15日現在_週1</t>
    <rPh sb="0" eb="5">
      <t>トウロクジドウスウ</t>
    </rPh>
    <rPh sb="8" eb="9">
      <t>ニチ</t>
    </rPh>
    <rPh sb="9" eb="11">
      <t>ゲンザイ</t>
    </rPh>
    <rPh sb="12" eb="13">
      <t>シュウ</t>
    </rPh>
    <phoneticPr fontId="1"/>
  </si>
  <si>
    <t>登録児童数_15日現在_合計</t>
    <rPh sb="0" eb="5">
      <t>トウロクジドウスウ</t>
    </rPh>
    <rPh sb="8" eb="9">
      <t>ニチ</t>
    </rPh>
    <rPh sb="9" eb="11">
      <t>ゲンザイ</t>
    </rPh>
    <rPh sb="12" eb="14">
      <t>ゴウケイ</t>
    </rPh>
    <phoneticPr fontId="1"/>
  </si>
  <si>
    <t>平均登録児童数</t>
    <rPh sb="0" eb="4">
      <t>ヘイキントウロク</t>
    </rPh>
    <rPh sb="4" eb="7">
      <t>ジドウスウ</t>
    </rPh>
    <phoneticPr fontId="1"/>
  </si>
  <si>
    <t>従事職員_常勤_支援員</t>
    <rPh sb="0" eb="4">
      <t>ジュウジショクイン</t>
    </rPh>
    <rPh sb="5" eb="7">
      <t>ジョウキン</t>
    </rPh>
    <rPh sb="8" eb="11">
      <t>シエンイン</t>
    </rPh>
    <phoneticPr fontId="1"/>
  </si>
  <si>
    <t>従事職員_常勤_補助員</t>
    <rPh sb="0" eb="4">
      <t>ジュウジショクイン</t>
    </rPh>
    <rPh sb="5" eb="7">
      <t>ジョウキン</t>
    </rPh>
    <rPh sb="8" eb="11">
      <t>ホジョイン</t>
    </rPh>
    <phoneticPr fontId="1"/>
  </si>
  <si>
    <t>従事職員_常勤_看護職員</t>
    <rPh sb="0" eb="4">
      <t>ジュウジショクイン</t>
    </rPh>
    <rPh sb="5" eb="7">
      <t>ジョウキン</t>
    </rPh>
    <rPh sb="8" eb="12">
      <t>カンゴショクイン</t>
    </rPh>
    <phoneticPr fontId="1"/>
  </si>
  <si>
    <t>従事職員_常勤_その他</t>
    <rPh sb="0" eb="4">
      <t>ジュウジショクイン</t>
    </rPh>
    <rPh sb="5" eb="7">
      <t>ジョウキン</t>
    </rPh>
    <rPh sb="10" eb="11">
      <t>タ</t>
    </rPh>
    <phoneticPr fontId="1"/>
  </si>
  <si>
    <t>従事職員_常勤_合計</t>
    <rPh sb="0" eb="4">
      <t>ジュウジショクイン</t>
    </rPh>
    <rPh sb="5" eb="7">
      <t>ジョウキン</t>
    </rPh>
    <rPh sb="8" eb="10">
      <t>ゴウケイ</t>
    </rPh>
    <phoneticPr fontId="1"/>
  </si>
  <si>
    <t>非常勤_支援員</t>
    <rPh sb="0" eb="3">
      <t>ヒジョウキン</t>
    </rPh>
    <rPh sb="4" eb="7">
      <t>シエンイン</t>
    </rPh>
    <phoneticPr fontId="1"/>
  </si>
  <si>
    <t>非常勤_補助員</t>
    <rPh sb="0" eb="3">
      <t>ヒジョウキン</t>
    </rPh>
    <rPh sb="4" eb="7">
      <t>ホジョイン</t>
    </rPh>
    <phoneticPr fontId="1"/>
  </si>
  <si>
    <t>非常勤_看護職員</t>
    <rPh sb="0" eb="3">
      <t>ヒジョウキン</t>
    </rPh>
    <rPh sb="4" eb="8">
      <t>カンゴショクイン</t>
    </rPh>
    <phoneticPr fontId="1"/>
  </si>
  <si>
    <t>非常勤_その他</t>
    <rPh sb="0" eb="3">
      <t>ヒジョウキン</t>
    </rPh>
    <rPh sb="6" eb="7">
      <t>タ</t>
    </rPh>
    <phoneticPr fontId="1"/>
  </si>
  <si>
    <t>非常勤_合計</t>
    <rPh sb="0" eb="3">
      <t>ヒジョウキン</t>
    </rPh>
    <rPh sb="4" eb="6">
      <t>ゴウケイ</t>
    </rPh>
    <phoneticPr fontId="1"/>
  </si>
  <si>
    <t>合計_支援員</t>
    <rPh sb="0" eb="2">
      <t>ゴウケイ</t>
    </rPh>
    <rPh sb="3" eb="6">
      <t>シエンイン</t>
    </rPh>
    <phoneticPr fontId="1"/>
  </si>
  <si>
    <t>合計_補助員</t>
    <rPh sb="0" eb="2">
      <t>ゴウケイ</t>
    </rPh>
    <rPh sb="3" eb="6">
      <t>ホジョイン</t>
    </rPh>
    <phoneticPr fontId="1"/>
  </si>
  <si>
    <t>合計_看護職員</t>
    <rPh sb="0" eb="2">
      <t>ゴウケイ</t>
    </rPh>
    <rPh sb="3" eb="7">
      <t>カンゴショクイン</t>
    </rPh>
    <phoneticPr fontId="1"/>
  </si>
  <si>
    <t>合計_その他</t>
    <rPh sb="0" eb="2">
      <t>ゴウケイ</t>
    </rPh>
    <rPh sb="5" eb="6">
      <t>タ</t>
    </rPh>
    <phoneticPr fontId="1"/>
  </si>
  <si>
    <t>合計_合計</t>
    <rPh sb="0" eb="2">
      <t>ゴウケイ</t>
    </rPh>
    <rPh sb="3" eb="5">
      <t>ゴウケイ</t>
    </rPh>
    <phoneticPr fontId="1"/>
  </si>
  <si>
    <t>月計‗参加児童数</t>
    <rPh sb="0" eb="2">
      <t>ゲッケイ</t>
    </rPh>
    <rPh sb="3" eb="5">
      <t>サンカ</t>
    </rPh>
    <rPh sb="5" eb="8">
      <t>ジドウスウ</t>
    </rPh>
    <phoneticPr fontId="1"/>
  </si>
  <si>
    <t>月計‗参加児童数‗障がい児</t>
    <rPh sb="0" eb="2">
      <t>ゲッケイ</t>
    </rPh>
    <rPh sb="3" eb="5">
      <t>サンカ</t>
    </rPh>
    <rPh sb="5" eb="8">
      <t>ジドウスウ</t>
    </rPh>
    <rPh sb="9" eb="10">
      <t>ショウ</t>
    </rPh>
    <rPh sb="12" eb="13">
      <t>ジ</t>
    </rPh>
    <phoneticPr fontId="1"/>
  </si>
  <si>
    <t>月計‗参加児童数‗医ケア児</t>
    <rPh sb="0" eb="2">
      <t>ゲッケイ</t>
    </rPh>
    <rPh sb="3" eb="5">
      <t>サンカ</t>
    </rPh>
    <rPh sb="5" eb="8">
      <t>ジドウスウ</t>
    </rPh>
    <rPh sb="9" eb="10">
      <t>イ</t>
    </rPh>
    <rPh sb="12" eb="13">
      <t>ジ</t>
    </rPh>
    <phoneticPr fontId="1"/>
  </si>
  <si>
    <t>月計_従事職員</t>
    <rPh sb="0" eb="1">
      <t>ツキ</t>
    </rPh>
    <rPh sb="1" eb="2">
      <t>ケイ</t>
    </rPh>
    <rPh sb="3" eb="7">
      <t>ジュウジショクイン</t>
    </rPh>
    <phoneticPr fontId="1"/>
  </si>
  <si>
    <t>月計_従事職員‗支援員</t>
    <rPh sb="0" eb="1">
      <t>ツキ</t>
    </rPh>
    <rPh sb="1" eb="2">
      <t>ケイ</t>
    </rPh>
    <rPh sb="3" eb="7">
      <t>ジュウジショクイン</t>
    </rPh>
    <rPh sb="8" eb="11">
      <t>シエンイン</t>
    </rPh>
    <phoneticPr fontId="1"/>
  </si>
  <si>
    <t>常勤雇用状況</t>
    <rPh sb="0" eb="2">
      <t>ジョウキン</t>
    </rPh>
    <rPh sb="2" eb="6">
      <t>コヨウジョウキョウ</t>
    </rPh>
    <phoneticPr fontId="1"/>
  </si>
  <si>
    <t>状態</t>
    <rPh sb="0" eb="2">
      <t>ジョウタイ</t>
    </rPh>
    <phoneticPr fontId="1"/>
  </si>
  <si>
    <t>月</t>
    <rPh sb="0" eb="1">
      <t>ツキ</t>
    </rPh>
    <phoneticPr fontId="1"/>
  </si>
  <si>
    <t>変更届</t>
    <rPh sb="0" eb="3">
      <t>ヘンコウトドケ</t>
    </rPh>
    <phoneticPr fontId="1"/>
  </si>
  <si>
    <t>現在提出</t>
    <rPh sb="0" eb="2">
      <t>ゲンザイ</t>
    </rPh>
    <rPh sb="2" eb="4">
      <t>テイシュツ</t>
    </rPh>
    <phoneticPr fontId="1"/>
  </si>
  <si>
    <t>提出件数</t>
    <rPh sb="0" eb="2">
      <t>テイシュツ</t>
    </rPh>
    <rPh sb="2" eb="4">
      <t>ケンスウ</t>
    </rPh>
    <phoneticPr fontId="1"/>
  </si>
  <si>
    <t>未提出</t>
    <rPh sb="0" eb="3">
      <t>ミテイシュツ</t>
    </rPh>
    <phoneticPr fontId="1"/>
  </si>
  <si>
    <t>取込む値１</t>
  </si>
  <si>
    <t>取込む値２</t>
  </si>
  <si>
    <t>取込む値３</t>
  </si>
  <si>
    <t>取込む値４</t>
  </si>
  <si>
    <t>取込む値５</t>
  </si>
  <si>
    <t>取込む値６</t>
  </si>
  <si>
    <t>取込む値７</t>
  </si>
  <si>
    <t>取込む値８</t>
  </si>
  <si>
    <t>取込む値９</t>
  </si>
  <si>
    <t>取込む値10</t>
  </si>
  <si>
    <t>取込む値１１</t>
  </si>
  <si>
    <t>取込む値１２</t>
  </si>
  <si>
    <t>取込む値１３</t>
  </si>
  <si>
    <t>取込む値１４</t>
  </si>
  <si>
    <t>取込む値１５</t>
  </si>
  <si>
    <t>取込む値１６</t>
  </si>
  <si>
    <t>取込む値１７</t>
  </si>
  <si>
    <t>取込む値１８</t>
  </si>
  <si>
    <t>取込む値１９</t>
  </si>
  <si>
    <t>取込む値２０</t>
  </si>
  <si>
    <t>取込む値２１</t>
  </si>
  <si>
    <t>取込む値２２</t>
  </si>
  <si>
    <t>取込む値２３</t>
  </si>
  <si>
    <t>取込む値２４</t>
  </si>
  <si>
    <t>取込む値２５</t>
  </si>
  <si>
    <t>取込む値２６</t>
  </si>
  <si>
    <t>取込む値２７</t>
  </si>
  <si>
    <t>取込む値２８</t>
  </si>
  <si>
    <t>取込む値２９</t>
  </si>
  <si>
    <t>取込む値３０</t>
  </si>
  <si>
    <t>取込む値３１</t>
  </si>
  <si>
    <t>取込む値３２</t>
  </si>
  <si>
    <t>取込む値３３</t>
  </si>
  <si>
    <t>取込む値３４</t>
  </si>
  <si>
    <t>取込む値３５</t>
  </si>
  <si>
    <t>取込む値３６</t>
  </si>
  <si>
    <t>取込む値３７</t>
  </si>
  <si>
    <t>取込む値３８</t>
  </si>
  <si>
    <t>取込む値３９</t>
  </si>
  <si>
    <t>取込む値４０</t>
  </si>
  <si>
    <t>取込む値４１</t>
  </si>
  <si>
    <t>取込む値４２</t>
  </si>
  <si>
    <t>取込む値４３</t>
  </si>
  <si>
    <t>取込む値４４</t>
  </si>
  <si>
    <t>取込む値４５</t>
    <phoneticPr fontId="1"/>
  </si>
  <si>
    <t>H5</t>
  </si>
  <si>
    <t>K5</t>
  </si>
  <si>
    <t>F10</t>
  </si>
  <si>
    <t>F11</t>
  </si>
  <si>
    <t>F12</t>
  </si>
  <si>
    <t>F13</t>
  </si>
  <si>
    <t>F14</t>
  </si>
  <si>
    <t>F15</t>
  </si>
  <si>
    <t>M10</t>
  </si>
  <si>
    <t>M11</t>
  </si>
  <si>
    <t>M12</t>
  </si>
  <si>
    <t>M13</t>
  </si>
  <si>
    <t>M14</t>
  </si>
  <si>
    <t>M15</t>
  </si>
  <si>
    <t>M16</t>
  </si>
  <si>
    <t>O10</t>
  </si>
  <si>
    <t>O11</t>
  </si>
  <si>
    <t>O12</t>
  </si>
  <si>
    <t>O13</t>
  </si>
  <si>
    <t>O14</t>
  </si>
  <si>
    <t>O15</t>
  </si>
  <si>
    <t>O16</t>
  </si>
  <si>
    <t>R16</t>
  </si>
  <si>
    <t>D21</t>
  </si>
  <si>
    <t>F21</t>
  </si>
  <si>
    <t>J21</t>
  </si>
  <si>
    <t>M21</t>
  </si>
  <si>
    <t>O21</t>
  </si>
  <si>
    <t>D22</t>
  </si>
  <si>
    <t>F22</t>
  </si>
  <si>
    <t>J22</t>
  </si>
  <si>
    <t>M22</t>
  </si>
  <si>
    <t>O22</t>
  </si>
  <si>
    <t>D23</t>
  </si>
  <si>
    <t>F23</t>
  </si>
  <si>
    <t>J23</t>
  </si>
  <si>
    <t>M23</t>
  </si>
  <si>
    <t>O23</t>
  </si>
  <si>
    <t>L44</t>
  </si>
  <si>
    <t>N44</t>
  </si>
  <si>
    <t>O44</t>
  </si>
  <si>
    <t>P44</t>
  </si>
  <si>
    <t>R44</t>
  </si>
  <si>
    <t>L46</t>
  </si>
  <si>
    <t>月次報告書２!</t>
  </si>
  <si>
    <t>対象年</t>
    <rPh sb="0" eb="2">
      <t>タイショウ</t>
    </rPh>
    <rPh sb="2" eb="3">
      <t>トシ</t>
    </rPh>
    <phoneticPr fontId="1"/>
  </si>
  <si>
    <t>対象月</t>
    <rPh sb="0" eb="3">
      <t>タイショウツキ</t>
    </rPh>
    <phoneticPr fontId="1"/>
  </si>
  <si>
    <t>V列従事職員</t>
    <rPh sb="1" eb="2">
      <t>レツ</t>
    </rPh>
    <rPh sb="2" eb="6">
      <t>ジュウジショクイン</t>
    </rPh>
    <phoneticPr fontId="1"/>
  </si>
  <si>
    <t>従事日数</t>
    <rPh sb="0" eb="4">
      <t>ジュウジニッスウ</t>
    </rPh>
    <phoneticPr fontId="1"/>
  </si>
  <si>
    <t>常勤&amp;支援員</t>
    <rPh sb="0" eb="2">
      <t>ジョウキン</t>
    </rPh>
    <rPh sb="3" eb="6">
      <t>シエンイン</t>
    </rPh>
    <phoneticPr fontId="1"/>
  </si>
  <si>
    <t>常勤カウント</t>
    <rPh sb="0" eb="2">
      <t>ジョウキン</t>
    </rPh>
    <phoneticPr fontId="1"/>
  </si>
  <si>
    <t>名前照合</t>
    <rPh sb="0" eb="2">
      <t>ナマエ</t>
    </rPh>
    <rPh sb="2" eb="4">
      <t>ショウゴウ</t>
    </rPh>
    <phoneticPr fontId="1"/>
  </si>
  <si>
    <t>職員一覧!</t>
    <rPh sb="0" eb="4">
      <t>ショクインイチラン</t>
    </rPh>
    <phoneticPr fontId="1"/>
  </si>
  <si>
    <t>A2</t>
    <phoneticPr fontId="1"/>
  </si>
  <si>
    <t>I1</t>
    <phoneticPr fontId="1"/>
  </si>
  <si>
    <t>K1</t>
    <phoneticPr fontId="1"/>
  </si>
  <si>
    <t>No</t>
    <phoneticPr fontId="1"/>
  </si>
  <si>
    <t>今年度に勤務した実績のある職員に関する情報を記入してください</t>
    <rPh sb="0" eb="3">
      <t>コンネンド</t>
    </rPh>
    <rPh sb="4" eb="6">
      <t>キンム</t>
    </rPh>
    <rPh sb="8" eb="10">
      <t>ジッセキ</t>
    </rPh>
    <rPh sb="13" eb="15">
      <t>ショクイン</t>
    </rPh>
    <rPh sb="16" eb="17">
      <t>カン</t>
    </rPh>
    <rPh sb="19" eb="21">
      <t>ジョウホウ</t>
    </rPh>
    <rPh sb="22" eb="24">
      <t>キニュウ</t>
    </rPh>
    <phoneticPr fontId="1"/>
  </si>
  <si>
    <t>従事職員１</t>
  </si>
  <si>
    <t>従事職員２</t>
  </si>
  <si>
    <t>従事職員３</t>
  </si>
  <si>
    <t>従事職員４</t>
  </si>
  <si>
    <t>従事職員５</t>
  </si>
  <si>
    <t>従事職員６</t>
  </si>
  <si>
    <t>従事職員７</t>
  </si>
  <si>
    <t>従事職員８</t>
  </si>
  <si>
    <t>従事職員９</t>
  </si>
  <si>
    <t>従事職員10</t>
  </si>
  <si>
    <t>従事職員11</t>
  </si>
  <si>
    <t>従事職員12</t>
  </si>
  <si>
    <t>従事職員13</t>
  </si>
  <si>
    <t>従事職員14</t>
  </si>
  <si>
    <t>従事職員15</t>
  </si>
  <si>
    <t>従事職員16</t>
  </si>
  <si>
    <t>従事職員17</t>
  </si>
  <si>
    <t>従事職員18</t>
  </si>
  <si>
    <t>従事職員19</t>
  </si>
  <si>
    <t>従事職員20</t>
  </si>
  <si>
    <t>合計</t>
    <rPh sb="0" eb="2">
      <t>ゴウケイ</t>
    </rPh>
    <phoneticPr fontId="1"/>
  </si>
  <si>
    <t>職員１１</t>
  </si>
  <si>
    <t>職員１２</t>
  </si>
  <si>
    <t>職員１３</t>
  </si>
  <si>
    <t>職員１４</t>
  </si>
  <si>
    <t>職員１５</t>
  </si>
  <si>
    <t>職員１６</t>
  </si>
  <si>
    <t>職員１７</t>
  </si>
  <si>
    <t>職員１８</t>
  </si>
  <si>
    <t>職員１９</t>
  </si>
  <si>
    <t>職員２０</t>
  </si>
  <si>
    <t>職員氏名はスペースを含めないでください</t>
    <rPh sb="0" eb="2">
      <t>ショクイン</t>
    </rPh>
    <rPh sb="2" eb="4">
      <t>シメイ</t>
    </rPh>
    <rPh sb="10" eb="11">
      <t>フク</t>
    </rPh>
    <phoneticPr fontId="1"/>
  </si>
  <si>
    <t>日</t>
    <rPh sb="0" eb="1">
      <t>ニチ</t>
    </rPh>
    <phoneticPr fontId="1"/>
  </si>
  <si>
    <t>人</t>
    <rPh sb="0" eb="1">
      <t>ヒト</t>
    </rPh>
    <phoneticPr fontId="1"/>
  </si>
  <si>
    <t>ピンクのセルは入力必須です</t>
    <rPh sb="7" eb="9">
      <t>ニュウリョク</t>
    </rPh>
    <rPh sb="9" eb="11">
      <t>ヒッス</t>
    </rPh>
    <phoneticPr fontId="1"/>
  </si>
  <si>
    <t>_職員一覧</t>
    <rPh sb="1" eb="5">
      <t>ショクインイチラン</t>
    </rPh>
    <phoneticPr fontId="1"/>
  </si>
  <si>
    <t>[@氏名]</t>
    <rPh sb="2" eb="4">
      <t>シメイ</t>
    </rPh>
    <phoneticPr fontId="1"/>
  </si>
  <si>
    <t>[@職名]</t>
    <rPh sb="2" eb="4">
      <t>ショクメイ</t>
    </rPh>
    <phoneticPr fontId="1"/>
  </si>
  <si>
    <t>[@雇用・勤務形態]</t>
  </si>
  <si>
    <t>[@備考]</t>
    <rPh sb="2" eb="4">
      <t>ビコウ</t>
    </rPh>
    <phoneticPr fontId="1"/>
  </si>
  <si>
    <t>_月次1_従事職員</t>
  </si>
  <si>
    <t>[従事職員]</t>
    <rPh sb="1" eb="5">
      <t>ジュウジショクイン</t>
    </rPh>
    <phoneticPr fontId="1"/>
  </si>
  <si>
    <t>No</t>
    <phoneticPr fontId="1"/>
  </si>
  <si>
    <t>[@No]</t>
    <phoneticPr fontId="1"/>
  </si>
  <si>
    <t>_jokin2_getsuji</t>
  </si>
  <si>
    <t>[従事日数]</t>
    <rPh sb="1" eb="3">
      <t>ジュウジ</t>
    </rPh>
    <rPh sb="3" eb="5">
      <t>ニッスウ</t>
    </rPh>
    <phoneticPr fontId="1"/>
  </si>
  <si>
    <t>月次報告書２!</t>
    <phoneticPr fontId="1"/>
  </si>
  <si>
    <t>ページ下部の入力漏れが多くなっております</t>
    <rPh sb="3" eb="5">
      <t>カブ</t>
    </rPh>
    <rPh sb="6" eb="8">
      <t>ニュウリョク</t>
    </rPh>
    <rPh sb="8" eb="9">
      <t>モ</t>
    </rPh>
    <rPh sb="11" eb="12">
      <t>オオ</t>
    </rPh>
    <phoneticPr fontId="1"/>
  </si>
  <si>
    <t>月次報告書1から取得</t>
    <rPh sb="0" eb="2">
      <t>ゲツジ</t>
    </rPh>
    <rPh sb="2" eb="5">
      <t>ホウコクショ</t>
    </rPh>
    <rPh sb="8" eb="10">
      <t>シュトク</t>
    </rPh>
    <phoneticPr fontId="1"/>
  </si>
  <si>
    <t>出勤カウント</t>
    <rPh sb="0" eb="2">
      <t>シュッキン</t>
    </rPh>
    <phoneticPr fontId="1"/>
  </si>
  <si>
    <t>フィルター済最終なリスト（これをデータ入力規則とする）</t>
    <rPh sb="5" eb="6">
      <t>ズ</t>
    </rPh>
    <rPh sb="6" eb="8">
      <t>サイシュウ</t>
    </rPh>
    <rPh sb="19" eb="21">
      <t>ニュウリョク</t>
    </rPh>
    <rPh sb="21" eb="23">
      <t>キソク</t>
    </rPh>
    <phoneticPr fontId="1"/>
  </si>
  <si>
    <t>退職日</t>
    <rPh sb="0" eb="3">
      <t>タイショクビ</t>
    </rPh>
    <phoneticPr fontId="1"/>
  </si>
  <si>
    <t>加配対象
障がい児</t>
    <rPh sb="0" eb="4">
      <t>カハイタイショウ</t>
    </rPh>
    <rPh sb="5" eb="6">
      <t>ショウ</t>
    </rPh>
    <rPh sb="8" eb="9">
      <t>ジ</t>
    </rPh>
    <phoneticPr fontId="1"/>
  </si>
  <si>
    <t>医ケア児</t>
    <rPh sb="0" eb="1">
      <t>イ</t>
    </rPh>
    <rPh sb="3" eb="4">
      <t>ジ</t>
    </rPh>
    <phoneticPr fontId="1"/>
  </si>
  <si>
    <t>加配対象
障がい児</t>
    <rPh sb="0" eb="2">
      <t>カハイ</t>
    </rPh>
    <rPh sb="2" eb="4">
      <t>タイショウ</t>
    </rPh>
    <rPh sb="5" eb="6">
      <t>ショウ</t>
    </rPh>
    <rPh sb="8" eb="9">
      <t>ジ</t>
    </rPh>
    <phoneticPr fontId="1"/>
  </si>
  <si>
    <t>年度途中で退職した職員の情報は削除せず、退職日を記入してください。</t>
    <rPh sb="0" eb="4">
      <t>ネンドトチュウ</t>
    </rPh>
    <rPh sb="5" eb="7">
      <t>タイショク</t>
    </rPh>
    <rPh sb="9" eb="11">
      <t>ショクイン</t>
    </rPh>
    <rPh sb="12" eb="14">
      <t>ジョウホウ</t>
    </rPh>
    <rPh sb="15" eb="17">
      <t>サクジョ</t>
    </rPh>
    <rPh sb="20" eb="23">
      <t>タイショクビ</t>
    </rPh>
    <rPh sb="24" eb="26">
      <t>キニュウ</t>
    </rPh>
    <phoneticPr fontId="1"/>
  </si>
  <si>
    <t>勤務形態</t>
    <rPh sb="0" eb="4">
      <t>キンムケイタイ</t>
    </rPh>
    <phoneticPr fontId="1"/>
  </si>
  <si>
    <t>説明（支援の単位ごとの勤務状況）</t>
    <rPh sb="0" eb="2">
      <t>セツメイ</t>
    </rPh>
    <rPh sb="3" eb="5">
      <t>シエン</t>
    </rPh>
    <rPh sb="6" eb="8">
      <t>タンイ</t>
    </rPh>
    <rPh sb="11" eb="13">
      <t>キンム</t>
    </rPh>
    <rPh sb="13" eb="15">
      <t>ジョウキョウ</t>
    </rPh>
    <phoneticPr fontId="1"/>
  </si>
  <si>
    <t>常勤</t>
    <rPh sb="0" eb="2">
      <t>ジョウキン</t>
    </rPh>
    <phoneticPr fontId="1"/>
  </si>
  <si>
    <t>　所定労働時間の範囲内において、原則として運営規程に規定されている「開所している日及び時間」のすべてを、年間を通じて専ら育成支援の業務に従事している職員をいう。</t>
    <rPh sb="1" eb="3">
      <t>ショテイ</t>
    </rPh>
    <rPh sb="3" eb="5">
      <t>ロウドウ</t>
    </rPh>
    <rPh sb="5" eb="7">
      <t>ジカン</t>
    </rPh>
    <rPh sb="8" eb="11">
      <t>ハンイナイ</t>
    </rPh>
    <rPh sb="16" eb="18">
      <t>ゲンソク</t>
    </rPh>
    <rPh sb="21" eb="23">
      <t>ウンエイ</t>
    </rPh>
    <rPh sb="23" eb="25">
      <t>キテイ</t>
    </rPh>
    <rPh sb="26" eb="28">
      <t>キテイ</t>
    </rPh>
    <rPh sb="52" eb="54">
      <t>ネンカン</t>
    </rPh>
    <rPh sb="55" eb="56">
      <t>ツウ</t>
    </rPh>
    <rPh sb="58" eb="59">
      <t>モッパ</t>
    </rPh>
    <rPh sb="60" eb="64">
      <t>イクセイシエン</t>
    </rPh>
    <rPh sb="65" eb="67">
      <t>ギョウム</t>
    </rPh>
    <rPh sb="68" eb="70">
      <t>ジュウジ</t>
    </rPh>
    <phoneticPr fontId="1"/>
  </si>
  <si>
    <t>非常勤</t>
    <rPh sb="0" eb="3">
      <t>ヒジョウキン</t>
    </rPh>
    <phoneticPr fontId="1"/>
  </si>
  <si>
    <t>※社会福祉法人等で、正規職員として雇用され、１日の勤務時間が８時間で、６時間を保育所、２時間を放課後児童クラブで勤務する場合は、「正規・非常勤」を選択してください。</t>
    <rPh sb="1" eb="3">
      <t>シャカイ</t>
    </rPh>
    <rPh sb="2" eb="4">
      <t>フクシ</t>
    </rPh>
    <rPh sb="4" eb="6">
      <t>ホウジン</t>
    </rPh>
    <rPh sb="6" eb="7">
      <t>トウ</t>
    </rPh>
    <rPh sb="9" eb="11">
      <t>セイキ</t>
    </rPh>
    <rPh sb="11" eb="13">
      <t>ショクイン</t>
    </rPh>
    <rPh sb="16" eb="18">
      <t>コヨウ</t>
    </rPh>
    <rPh sb="22" eb="23">
      <t>ニチ</t>
    </rPh>
    <rPh sb="24" eb="26">
      <t>キンム</t>
    </rPh>
    <rPh sb="26" eb="28">
      <t>ジカン</t>
    </rPh>
    <rPh sb="30" eb="32">
      <t>ジカン</t>
    </rPh>
    <rPh sb="35" eb="37">
      <t>ジカン</t>
    </rPh>
    <rPh sb="38" eb="40">
      <t>ホイク</t>
    </rPh>
    <rPh sb="40" eb="41">
      <t>ショ</t>
    </rPh>
    <rPh sb="43" eb="45">
      <t>ジカン</t>
    </rPh>
    <rPh sb="46" eb="49">
      <t>ホウカゴ</t>
    </rPh>
    <rPh sb="49" eb="51">
      <t>ジドウ</t>
    </rPh>
    <rPh sb="55" eb="57">
      <t>キンム</t>
    </rPh>
    <rPh sb="59" eb="61">
      <t>バアイ</t>
    </rPh>
    <rPh sb="64" eb="66">
      <t>セイキ</t>
    </rPh>
    <rPh sb="67" eb="70">
      <t>ヒジョウキン</t>
    </rPh>
    <rPh sb="72" eb="74">
      <t>センタク</t>
    </rPh>
    <phoneticPr fontId="1"/>
  </si>
  <si>
    <t>常勤以外の勤務形態の職員をいう。</t>
    <rPh sb="0" eb="2">
      <t>ジョウキン</t>
    </rPh>
    <rPh sb="2" eb="4">
      <t>イガイ</t>
    </rPh>
    <rPh sb="5" eb="9">
      <t>キンムケイタイ</t>
    </rPh>
    <rPh sb="10" eb="12">
      <t>ショクイン</t>
    </rPh>
    <phoneticPr fontId="1"/>
  </si>
  <si>
    <t>雇用形態</t>
    <rPh sb="0" eb="2">
      <t>コヨウ</t>
    </rPh>
    <rPh sb="2" eb="4">
      <t>ケイタイ</t>
    </rPh>
    <phoneticPr fontId="1"/>
  </si>
  <si>
    <t>説明（事業者との雇用の状況）</t>
    <rPh sb="0" eb="2">
      <t>セツメイ</t>
    </rPh>
    <rPh sb="3" eb="6">
      <t>ジギョウシャ</t>
    </rPh>
    <rPh sb="8" eb="10">
      <t>コヨウ</t>
    </rPh>
    <rPh sb="11" eb="13">
      <t>ジョウキョウ</t>
    </rPh>
    <phoneticPr fontId="1"/>
  </si>
  <si>
    <t>正規</t>
    <rPh sb="0" eb="2">
      <t>セイキ</t>
    </rPh>
    <phoneticPr fontId="1"/>
  </si>
  <si>
    <t>　契約期間が決まっておらず、労働時間がフルタイムで、働く先に直接雇用されている職員をいう。</t>
    <rPh sb="39" eb="41">
      <t>ショクイン</t>
    </rPh>
    <phoneticPr fontId="1"/>
  </si>
  <si>
    <t>非正規</t>
    <rPh sb="0" eb="3">
      <t>ヒセイキ</t>
    </rPh>
    <phoneticPr fontId="1"/>
  </si>
  <si>
    <t>正規職員以外の職員をいう。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</si>
</sst>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quot;日&quot;"/>
    <numFmt numFmtId="177" formatCode="0000"/>
    <numFmt numFmtId="178" formatCode="aaa"/>
    <numFmt numFmtId="179" formatCode="0&quot;人&quot;"/>
  </numFmts>
  <fonts count="21" x14ac:knownFonts="1">
    <font>
      <sz val="11"/>
      <color theme="1"/>
      <name val="游ゴシック"/>
      <family val="2"/>
      <charset val="128"/>
      <scheme val="minor"/>
    </font>
    <font>
      <sz val="6"/>
      <name val="游ゴシック"/>
      <family val="2"/>
      <charset val="128"/>
      <scheme val="minor"/>
    </font>
    <font>
      <sz val="18"/>
      <color theme="1"/>
      <name val="Meiryo UI"/>
      <family val="3"/>
      <charset val="128"/>
    </font>
    <font>
      <sz val="16"/>
      <color theme="1"/>
      <name val="Meiryo UI"/>
      <family val="3"/>
      <charset val="128"/>
    </font>
    <font>
      <sz val="11"/>
      <color theme="1"/>
      <name val="Meiryo UI"/>
      <family val="3"/>
      <charset val="128"/>
    </font>
    <font>
      <sz val="10"/>
      <color theme="1"/>
      <name val="Meiryo UI"/>
      <family val="3"/>
      <charset val="128"/>
    </font>
    <font>
      <sz val="11.5"/>
      <color theme="1"/>
      <name val="Meiryo UI"/>
      <family val="3"/>
      <charset val="128"/>
    </font>
    <font>
      <sz val="11"/>
      <name val="ＭＳ Ｐゴシック"/>
      <family val="3"/>
      <charset val="128"/>
    </font>
    <font>
      <sz val="11"/>
      <name val="Meiryo UI"/>
      <family val="3"/>
      <charset val="128"/>
    </font>
    <font>
      <sz val="12"/>
      <color theme="1"/>
      <name val="Meiryo UI"/>
      <family val="3"/>
      <charset val="128"/>
    </font>
    <font>
      <sz val="14"/>
      <color theme="1"/>
      <name val="Meiryo UI"/>
      <family val="3"/>
      <charset val="128"/>
    </font>
    <font>
      <sz val="20"/>
      <color theme="1"/>
      <name val="Meiryo UI"/>
      <family val="3"/>
      <charset val="128"/>
    </font>
    <font>
      <b/>
      <sz val="14"/>
      <color theme="1"/>
      <name val="Meiryo UI"/>
      <family val="3"/>
      <charset val="128"/>
    </font>
    <font>
      <b/>
      <sz val="11"/>
      <color theme="1"/>
      <name val="Meiryo UI"/>
      <family val="3"/>
      <charset val="128"/>
    </font>
    <font>
      <b/>
      <sz val="12"/>
      <color theme="1"/>
      <name val="Meiryo UI"/>
      <family val="3"/>
      <charset val="128"/>
    </font>
    <font>
      <u/>
      <sz val="11"/>
      <color theme="10"/>
      <name val="游ゴシック"/>
      <family val="2"/>
      <charset val="128"/>
      <scheme val="minor"/>
    </font>
    <font>
      <sz val="11"/>
      <color theme="1"/>
      <name val="BIZ UDPゴシック"/>
      <family val="3"/>
      <charset val="128"/>
    </font>
    <font>
      <sz val="11"/>
      <name val="BIZ UDPゴシック"/>
      <family val="3"/>
      <charset val="128"/>
    </font>
    <font>
      <u/>
      <sz val="11"/>
      <color theme="10"/>
      <name val="BIZ UDPゴシック"/>
      <family val="3"/>
      <charset val="128"/>
    </font>
    <font>
      <b/>
      <sz val="14"/>
      <color rgb="FFFF0000"/>
      <name val="游ゴシック"/>
      <family val="3"/>
      <charset val="128"/>
      <scheme val="minor"/>
    </font>
    <font>
      <b/>
      <sz val="11"/>
      <color theme="1"/>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medium">
        <color indexed="64"/>
      </right>
      <top/>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medium">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right style="hair">
        <color indexed="64"/>
      </right>
      <top/>
      <bottom style="medium">
        <color indexed="64"/>
      </bottom>
      <diagonal/>
    </border>
    <border>
      <left style="hair">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double">
        <color indexed="64"/>
      </bottom>
      <diagonal/>
    </border>
    <border>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hair">
        <color indexed="64"/>
      </right>
      <top style="double">
        <color indexed="64"/>
      </top>
      <bottom style="medium">
        <color indexed="64"/>
      </bottom>
      <diagonal/>
    </border>
    <border>
      <left style="hair">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bottom style="double">
        <color indexed="64"/>
      </bottom>
      <diagonal/>
    </border>
    <border>
      <left style="hair">
        <color indexed="64"/>
      </left>
      <right style="thin">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hair">
        <color indexed="64"/>
      </left>
      <right style="thin">
        <color indexed="64"/>
      </right>
      <top/>
      <bottom style="double">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double">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bottom style="double">
        <color indexed="64"/>
      </bottom>
      <diagonal/>
    </border>
    <border>
      <left style="thin">
        <color indexed="64"/>
      </left>
      <right style="thin">
        <color indexed="64"/>
      </right>
      <top/>
      <bottom/>
      <diagonal/>
    </border>
  </borders>
  <cellStyleXfs count="3">
    <xf numFmtId="0" fontId="0" fillId="0" borderId="0">
      <alignment vertical="center"/>
    </xf>
    <xf numFmtId="0" fontId="7" fillId="0" borderId="0"/>
    <xf numFmtId="0" fontId="15" fillId="0" borderId="0" applyNumberFormat="0" applyFill="0" applyBorder="0" applyAlignment="0" applyProtection="0">
      <alignment vertical="center"/>
    </xf>
  </cellStyleXfs>
  <cellXfs count="29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4" fillId="0" borderId="0" xfId="0" applyFont="1" applyAlignment="1">
      <alignment horizontal="center" vertical="center"/>
    </xf>
    <xf numFmtId="0" fontId="8" fillId="0" borderId="0" xfId="1" applyFont="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178" fontId="5" fillId="0" borderId="13" xfId="0" applyNumberFormat="1" applyFont="1" applyBorder="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left" vertical="center"/>
    </xf>
    <xf numFmtId="0" fontId="12" fillId="0" borderId="0" xfId="0" quotePrefix="1" applyFont="1" applyAlignment="1">
      <alignment horizontal="center" vertical="center" shrinkToFit="1"/>
    </xf>
    <xf numFmtId="176" fontId="12" fillId="0" borderId="0" xfId="0" quotePrefix="1" applyNumberFormat="1" applyFont="1" applyAlignment="1">
      <alignment horizontal="center" vertical="center" shrinkToFit="1"/>
    </xf>
    <xf numFmtId="0" fontId="4" fillId="0" borderId="41" xfId="0" applyFont="1" applyBorder="1" applyAlignment="1">
      <alignment horizontal="center" vertical="center"/>
    </xf>
    <xf numFmtId="0" fontId="4" fillId="0" borderId="43" xfId="0" quotePrefix="1" applyFont="1" applyBorder="1" applyAlignment="1">
      <alignment horizontal="center" vertical="center" shrinkToFit="1"/>
    </xf>
    <xf numFmtId="0" fontId="4" fillId="0" borderId="45" xfId="0" quotePrefix="1" applyFont="1" applyBorder="1" applyAlignment="1">
      <alignment horizontal="center" vertical="center" shrinkToFit="1"/>
    </xf>
    <xf numFmtId="0" fontId="12" fillId="0" borderId="48" xfId="0" quotePrefix="1" applyFont="1" applyBorder="1" applyAlignment="1">
      <alignment horizontal="center" vertical="center" shrinkToFit="1"/>
    </xf>
    <xf numFmtId="0" fontId="5" fillId="0" borderId="39" xfId="0" applyFont="1" applyBorder="1" applyAlignment="1">
      <alignment horizontal="center" vertical="center"/>
    </xf>
    <xf numFmtId="0" fontId="5" fillId="0" borderId="52" xfId="0" applyFont="1" applyBorder="1" applyAlignment="1">
      <alignment horizontal="center" vertical="center"/>
    </xf>
    <xf numFmtId="0" fontId="5" fillId="0" borderId="61" xfId="0" applyFont="1" applyBorder="1" applyAlignment="1">
      <alignment horizontal="center" vertical="center"/>
    </xf>
    <xf numFmtId="178" fontId="5" fillId="0" borderId="14" xfId="0" applyNumberFormat="1" applyFont="1" applyBorder="1" applyAlignment="1">
      <alignment horizontal="center" vertical="center"/>
    </xf>
    <xf numFmtId="0" fontId="5" fillId="0" borderId="30" xfId="0" applyFont="1" applyBorder="1" applyAlignment="1">
      <alignment horizontal="center" vertical="center"/>
    </xf>
    <xf numFmtId="0" fontId="5" fillId="0" borderId="71" xfId="0" applyFont="1" applyBorder="1" applyAlignment="1">
      <alignment horizontal="center" vertical="center"/>
    </xf>
    <xf numFmtId="178" fontId="5" fillId="0" borderId="20" xfId="0" applyNumberFormat="1" applyFont="1" applyBorder="1" applyAlignment="1">
      <alignment horizontal="center" vertical="center"/>
    </xf>
    <xf numFmtId="0" fontId="5" fillId="0" borderId="0" xfId="0" applyFont="1">
      <alignment vertical="center"/>
    </xf>
    <xf numFmtId="179" fontId="5" fillId="0" borderId="9" xfId="0" applyNumberFormat="1" applyFont="1" applyBorder="1" applyAlignment="1">
      <alignment horizontal="center" vertical="center"/>
    </xf>
    <xf numFmtId="0" fontId="5" fillId="0" borderId="3" xfId="0" applyFont="1" applyBorder="1" applyAlignment="1">
      <alignment horizontal="center" vertical="center" shrinkToFit="1"/>
    </xf>
    <xf numFmtId="179" fontId="5" fillId="0" borderId="80" xfId="0" applyNumberFormat="1" applyFont="1" applyBorder="1" applyAlignment="1">
      <alignment horizontal="center" vertical="center"/>
    </xf>
    <xf numFmtId="179" fontId="5" fillId="0" borderId="84" xfId="0" applyNumberFormat="1" applyFont="1" applyBorder="1" applyAlignment="1">
      <alignment horizontal="center" vertical="center"/>
    </xf>
    <xf numFmtId="179" fontId="5" fillId="0" borderId="85" xfId="0" applyNumberFormat="1" applyFont="1" applyBorder="1" applyAlignment="1">
      <alignment horizontal="center" vertical="center"/>
    </xf>
    <xf numFmtId="179" fontId="5" fillId="0" borderId="86" xfId="0" applyNumberFormat="1" applyFont="1" applyBorder="1" applyAlignment="1">
      <alignment horizontal="center" vertical="center"/>
    </xf>
    <xf numFmtId="179" fontId="5" fillId="0" borderId="87" xfId="0" applyNumberFormat="1" applyFont="1" applyBorder="1" applyAlignment="1">
      <alignment horizontal="center" vertical="center"/>
    </xf>
    <xf numFmtId="179" fontId="5" fillId="0" borderId="88" xfId="0" applyNumberFormat="1" applyFont="1" applyBorder="1" applyAlignment="1">
      <alignment horizontal="center" vertical="center"/>
    </xf>
    <xf numFmtId="179" fontId="5" fillId="0" borderId="89" xfId="0" applyNumberFormat="1" applyFont="1" applyBorder="1" applyAlignment="1">
      <alignment horizontal="center" vertical="center"/>
    </xf>
    <xf numFmtId="0" fontId="5" fillId="0" borderId="82" xfId="0" applyFont="1" applyBorder="1" applyAlignment="1">
      <alignment horizontal="center" vertical="center" shrinkToFit="1"/>
    </xf>
    <xf numFmtId="179" fontId="5" fillId="0" borderId="90" xfId="0" applyNumberFormat="1" applyFont="1" applyBorder="1" applyAlignment="1">
      <alignment horizontal="center" vertical="center"/>
    </xf>
    <xf numFmtId="0" fontId="4" fillId="0" borderId="64" xfId="0" applyFont="1" applyBorder="1" applyAlignment="1">
      <alignment horizontal="center" vertical="center"/>
    </xf>
    <xf numFmtId="0" fontId="10" fillId="0" borderId="64" xfId="0" applyFont="1" applyBorder="1" applyAlignment="1">
      <alignment horizontal="center" vertical="center"/>
    </xf>
    <xf numFmtId="179" fontId="5" fillId="0" borderId="2" xfId="0" applyNumberFormat="1" applyFont="1" applyBorder="1" applyAlignment="1">
      <alignment horizontal="center" vertical="center"/>
    </xf>
    <xf numFmtId="179" fontId="5" fillId="0" borderId="91" xfId="0" applyNumberFormat="1" applyFont="1" applyBorder="1" applyAlignment="1">
      <alignment horizontal="center" vertical="center"/>
    </xf>
    <xf numFmtId="179" fontId="14" fillId="0" borderId="92" xfId="0" applyNumberFormat="1"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49" fontId="4" fillId="0" borderId="4" xfId="0" applyNumberFormat="1" applyFont="1" applyBorder="1" applyAlignment="1">
      <alignment horizontal="center" vertical="center"/>
    </xf>
    <xf numFmtId="0" fontId="4" fillId="0" borderId="10" xfId="0" applyFont="1" applyBorder="1" applyAlignment="1">
      <alignment horizontal="center" vertical="center"/>
    </xf>
    <xf numFmtId="0" fontId="15" fillId="0" borderId="2" xfId="2" applyNumberFormat="1" applyFill="1" applyBorder="1" applyAlignment="1">
      <alignment horizontal="center" vertical="center"/>
    </xf>
    <xf numFmtId="0" fontId="4" fillId="0" borderId="8" xfId="0" applyFont="1" applyBorder="1" applyAlignment="1">
      <alignment horizontal="center" vertical="center"/>
    </xf>
    <xf numFmtId="49" fontId="4" fillId="0" borderId="8" xfId="0" applyNumberFormat="1" applyFont="1" applyBorder="1" applyAlignment="1">
      <alignment horizontal="center" vertical="center"/>
    </xf>
    <xf numFmtId="0" fontId="16" fillId="0" borderId="0" xfId="0" applyFont="1" applyAlignment="1">
      <alignment horizontal="center" vertical="center"/>
    </xf>
    <xf numFmtId="49" fontId="16" fillId="0" borderId="0" xfId="0" applyNumberFormat="1" applyFont="1" applyAlignment="1">
      <alignment horizontal="center" vertical="center"/>
    </xf>
    <xf numFmtId="0" fontId="16" fillId="0" borderId="0" xfId="0" applyFont="1" applyAlignment="1">
      <alignment horizontal="center" vertical="center" shrinkToFit="1"/>
    </xf>
    <xf numFmtId="0" fontId="16" fillId="0" borderId="2" xfId="0" applyFont="1" applyBorder="1" applyAlignment="1">
      <alignment horizontal="center" vertical="center"/>
    </xf>
    <xf numFmtId="0" fontId="16" fillId="0" borderId="0" xfId="0" applyFont="1">
      <alignment vertical="center"/>
    </xf>
    <xf numFmtId="0" fontId="17" fillId="0" borderId="0" xfId="2" applyNumberFormat="1" applyFont="1" applyFill="1" applyBorder="1" applyAlignment="1">
      <alignment horizontal="center" vertical="center"/>
    </xf>
    <xf numFmtId="0" fontId="18" fillId="0" borderId="0" xfId="2" applyNumberFormat="1" applyFont="1" applyFill="1" applyBorder="1" applyAlignment="1">
      <alignment horizontal="center" vertical="center"/>
    </xf>
    <xf numFmtId="0" fontId="0" fillId="0" borderId="10" xfId="0" applyBorder="1" applyAlignment="1">
      <alignment horizontal="center" vertical="center" shrinkToFit="1"/>
    </xf>
    <xf numFmtId="0" fontId="0" fillId="0" borderId="14" xfId="0" applyBorder="1" applyAlignment="1">
      <alignment horizontal="center" vertical="center" shrinkToFit="1"/>
    </xf>
    <xf numFmtId="0" fontId="0" fillId="0" borderId="9" xfId="0" applyBorder="1" applyAlignment="1">
      <alignment horizontal="center" vertical="center" shrinkToFit="1"/>
    </xf>
    <xf numFmtId="0" fontId="0" fillId="2" borderId="5" xfId="0" applyFill="1" applyBorder="1" applyAlignment="1">
      <alignment horizontal="center" vertical="center" shrinkToFit="1"/>
    </xf>
    <xf numFmtId="0" fontId="0" fillId="2" borderId="7" xfId="0" applyFill="1" applyBorder="1" applyAlignment="1">
      <alignment horizontal="center" vertical="center" shrinkToFit="1"/>
    </xf>
    <xf numFmtId="179" fontId="13" fillId="2" borderId="67" xfId="0" applyNumberFormat="1" applyFont="1" applyFill="1" applyBorder="1" applyProtection="1">
      <alignment vertical="center"/>
      <protection locked="0"/>
    </xf>
    <xf numFmtId="179" fontId="13" fillId="2" borderId="47" xfId="0" applyNumberFormat="1" applyFont="1" applyFill="1" applyBorder="1" applyProtection="1">
      <alignment vertical="center"/>
      <protection locked="0"/>
    </xf>
    <xf numFmtId="0" fontId="17" fillId="0" borderId="0" xfId="2" applyNumberFormat="1" applyFont="1" applyFill="1" applyAlignment="1">
      <alignment horizontal="center" vertical="center"/>
    </xf>
    <xf numFmtId="0" fontId="18" fillId="0" borderId="0" xfId="2" applyNumberFormat="1" applyFont="1" applyFill="1" applyAlignment="1">
      <alignment horizontal="center" vertical="center"/>
    </xf>
    <xf numFmtId="0" fontId="4" fillId="2" borderId="28" xfId="0" quotePrefix="1" applyFont="1" applyFill="1" applyBorder="1" applyAlignment="1">
      <alignment vertical="center" shrinkToFit="1"/>
    </xf>
    <xf numFmtId="0" fontId="4" fillId="2" borderId="95" xfId="0" quotePrefix="1" applyFont="1" applyFill="1" applyBorder="1" applyAlignment="1">
      <alignment vertical="center" shrinkToFit="1"/>
    </xf>
    <xf numFmtId="179" fontId="13" fillId="2" borderId="4" xfId="0" applyNumberFormat="1" applyFont="1" applyFill="1" applyBorder="1">
      <alignment vertical="center"/>
    </xf>
    <xf numFmtId="179" fontId="13" fillId="2" borderId="38" xfId="0" applyNumberFormat="1" applyFont="1" applyFill="1" applyBorder="1">
      <alignment vertical="center"/>
    </xf>
    <xf numFmtId="179" fontId="4" fillId="2" borderId="67" xfId="0" applyNumberFormat="1" applyFont="1" applyFill="1" applyBorder="1">
      <alignment vertical="center"/>
    </xf>
    <xf numFmtId="179" fontId="4" fillId="2" borderId="47" xfId="0" applyNumberFormat="1" applyFont="1" applyFill="1" applyBorder="1">
      <alignment vertical="center"/>
    </xf>
    <xf numFmtId="0" fontId="0" fillId="0" borderId="1" xfId="0" applyBorder="1" applyAlignment="1" applyProtection="1">
      <alignment vertical="center" shrinkToFit="1"/>
      <protection locked="0"/>
    </xf>
    <xf numFmtId="0" fontId="0" fillId="0" borderId="3" xfId="0" applyBorder="1" applyAlignment="1" applyProtection="1">
      <alignment vertical="center" shrinkToFit="1"/>
      <protection locked="0"/>
    </xf>
    <xf numFmtId="0" fontId="0" fillId="0" borderId="79" xfId="0" applyBorder="1" applyAlignment="1" applyProtection="1">
      <alignment vertical="center" shrinkToFit="1"/>
      <protection locked="0"/>
    </xf>
    <xf numFmtId="0" fontId="0" fillId="0" borderId="6" xfId="0" applyBorder="1" applyAlignment="1" applyProtection="1">
      <alignment vertical="center" shrinkToFit="1"/>
      <protection locked="0"/>
    </xf>
    <xf numFmtId="14" fontId="0" fillId="0" borderId="3" xfId="0" applyNumberFormat="1" applyBorder="1" applyAlignment="1" applyProtection="1">
      <alignment horizontal="center" vertical="center" shrinkToFit="1"/>
      <protection locked="0"/>
    </xf>
    <xf numFmtId="14" fontId="0" fillId="0" borderId="6" xfId="0" applyNumberFormat="1" applyBorder="1" applyAlignment="1" applyProtection="1">
      <alignment horizontal="center" vertical="center" shrinkToFit="1"/>
      <protection locked="0"/>
    </xf>
    <xf numFmtId="0" fontId="5" fillId="0" borderId="14" xfId="0" applyFont="1" applyBorder="1" applyAlignment="1" applyProtection="1">
      <alignment horizontal="center" vertical="center"/>
      <protection locked="0"/>
    </xf>
    <xf numFmtId="0" fontId="2" fillId="0" borderId="0" xfId="0" applyFont="1" applyAlignment="1">
      <alignment horizontal="center" vertical="center" shrinkToFit="1"/>
    </xf>
    <xf numFmtId="0" fontId="2" fillId="0" borderId="0" xfId="0" applyFont="1" applyAlignment="1" applyProtection="1">
      <alignment horizontal="center" vertical="center"/>
      <protection locked="0"/>
    </xf>
    <xf numFmtId="0" fontId="6" fillId="0" borderId="0" xfId="0" quotePrefix="1" applyFont="1" applyAlignment="1">
      <alignment horizontal="center" vertical="center"/>
    </xf>
    <xf numFmtId="0" fontId="6" fillId="0" borderId="0" xfId="0" quotePrefix="1" applyFont="1" applyAlignment="1">
      <alignment horizontal="center" vertical="center" shrinkToFit="1"/>
    </xf>
    <xf numFmtId="176" fontId="6" fillId="0" borderId="0" xfId="0" quotePrefix="1" applyNumberFormat="1" applyFont="1" applyAlignment="1">
      <alignment horizontal="center" vertical="center" shrinkToFit="1"/>
    </xf>
    <xf numFmtId="0" fontId="9" fillId="0" borderId="0" xfId="0" applyFont="1" applyAlignment="1" applyProtection="1">
      <alignment horizontal="center" vertical="center" shrinkToFit="1"/>
      <protection locked="0"/>
    </xf>
    <xf numFmtId="0" fontId="4" fillId="0" borderId="1" xfId="0" applyFont="1" applyBorder="1" applyAlignment="1">
      <alignment horizontal="center" vertical="center"/>
    </xf>
    <xf numFmtId="0" fontId="5" fillId="0" borderId="14"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9" xfId="0" applyFont="1" applyBorder="1" applyAlignment="1">
      <alignment horizontal="center" vertical="center" shrinkToFit="1"/>
    </xf>
    <xf numFmtId="0" fontId="4" fillId="0" borderId="0" xfId="0" applyFont="1" applyAlignment="1">
      <alignment horizontal="center" vertical="center" shrinkToFit="1"/>
    </xf>
    <xf numFmtId="0" fontId="4" fillId="0" borderId="10" xfId="0" applyFont="1" applyBorder="1" applyAlignment="1">
      <alignment horizontal="center" vertical="center" shrinkToFit="1"/>
    </xf>
    <xf numFmtId="0" fontId="4" fillId="0" borderId="9" xfId="0" applyFont="1" applyBorder="1" applyAlignment="1">
      <alignment horizontal="center" vertical="center" shrinkToFit="1"/>
    </xf>
    <xf numFmtId="0" fontId="4" fillId="0" borderId="1" xfId="0" applyFont="1" applyBorder="1" applyAlignment="1">
      <alignment horizontal="center" vertical="center" shrinkToFit="1"/>
    </xf>
    <xf numFmtId="0" fontId="5" fillId="0" borderId="1" xfId="0" applyFont="1" applyBorder="1" applyAlignment="1">
      <alignment horizontal="center" vertical="center"/>
    </xf>
    <xf numFmtId="178" fontId="5" fillId="0" borderId="1" xfId="0" applyNumberFormat="1" applyFont="1" applyBorder="1" applyAlignment="1">
      <alignment horizontal="center" vertical="center"/>
    </xf>
    <xf numFmtId="0" fontId="5" fillId="0" borderId="1" xfId="0" applyFont="1" applyBorder="1" applyAlignment="1" applyProtection="1">
      <alignment horizontal="center" vertical="center"/>
      <protection locked="0"/>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0" fillId="0" borderId="5" xfId="0" applyBorder="1" applyAlignment="1">
      <alignment horizontal="center" vertical="center" shrinkToFi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4" fillId="0" borderId="7" xfId="0" applyFont="1" applyBorder="1" applyAlignment="1">
      <alignment horizontal="center" vertical="center"/>
    </xf>
    <xf numFmtId="0" fontId="5" fillId="0" borderId="13" xfId="0" applyFont="1" applyBorder="1" applyAlignment="1" applyProtection="1">
      <alignment horizontal="center" vertical="center"/>
      <protection locked="0"/>
    </xf>
    <xf numFmtId="0" fontId="5" fillId="0" borderId="13" xfId="0" applyFont="1" applyBorder="1" applyAlignment="1">
      <alignment horizontal="center" vertical="center"/>
    </xf>
    <xf numFmtId="0" fontId="0" fillId="0" borderId="79" xfId="0" applyBorder="1" applyAlignment="1">
      <alignment horizontal="center" vertical="center" shrinkToFit="1"/>
    </xf>
    <xf numFmtId="0" fontId="0" fillId="0" borderId="6" xfId="0" applyBorder="1" applyAlignment="1">
      <alignment horizontal="center" vertical="center" shrinkToFit="1"/>
    </xf>
    <xf numFmtId="0" fontId="5" fillId="0" borderId="14" xfId="0" applyFont="1" applyBorder="1" applyAlignment="1">
      <alignment horizontal="center" vertical="center"/>
    </xf>
    <xf numFmtId="0" fontId="4" fillId="0" borderId="29" xfId="0" applyFont="1" applyBorder="1" applyAlignment="1" applyProtection="1">
      <alignment horizontal="right" vertical="center"/>
      <protection locked="0"/>
    </xf>
    <xf numFmtId="0" fontId="4" fillId="0" borderId="36" xfId="0" applyFont="1" applyBorder="1" applyAlignment="1" applyProtection="1">
      <alignment horizontal="right" vertical="center"/>
      <protection locked="0"/>
    </xf>
    <xf numFmtId="0" fontId="13" fillId="0" borderId="29" xfId="0" applyFont="1" applyBorder="1" applyProtection="1">
      <alignment vertical="center"/>
      <protection locked="0"/>
    </xf>
    <xf numFmtId="0" fontId="13" fillId="0" borderId="36" xfId="0" applyFont="1" applyBorder="1" applyProtection="1">
      <alignment vertical="center"/>
      <protection locked="0"/>
    </xf>
    <xf numFmtId="0" fontId="19" fillId="0" borderId="0" xfId="0" applyFont="1">
      <alignment vertical="center"/>
    </xf>
    <xf numFmtId="179" fontId="5" fillId="0" borderId="96" xfId="0" applyNumberFormat="1" applyFont="1" applyBorder="1" applyAlignment="1">
      <alignment horizontal="center" vertical="center"/>
    </xf>
    <xf numFmtId="179" fontId="14" fillId="0" borderId="88" xfId="0" applyNumberFormat="1" applyFont="1" applyBorder="1" applyAlignment="1">
      <alignment horizontal="center" vertical="center"/>
    </xf>
    <xf numFmtId="0" fontId="20" fillId="0" borderId="6" xfId="0" applyFont="1" applyBorder="1" applyAlignment="1">
      <alignment horizontal="center" vertical="center" shrinkToFit="1"/>
    </xf>
    <xf numFmtId="0" fontId="0" fillId="0" borderId="6" xfId="0" applyBorder="1" applyAlignment="1" applyProtection="1">
      <alignment horizontal="center" vertical="center" shrinkToFit="1"/>
      <protection locked="0"/>
    </xf>
    <xf numFmtId="0" fontId="5" fillId="0" borderId="1" xfId="0" applyFont="1" applyBorder="1" applyAlignment="1">
      <alignment horizontal="center" vertical="center" wrapText="1" shrinkToFit="1"/>
    </xf>
    <xf numFmtId="0" fontId="5" fillId="0" borderId="83" xfId="0" applyFont="1" applyBorder="1" applyAlignment="1">
      <alignment horizontal="center" vertical="center" wrapText="1" shrinkToFit="1"/>
    </xf>
    <xf numFmtId="0" fontId="0" fillId="3" borderId="1" xfId="0" applyFill="1" applyBorder="1" applyAlignment="1">
      <alignment horizontal="center" vertical="center"/>
    </xf>
    <xf numFmtId="0" fontId="0" fillId="0" borderId="79" xfId="0" applyBorder="1" applyAlignment="1">
      <alignment horizontal="center" vertical="center"/>
    </xf>
    <xf numFmtId="0" fontId="0" fillId="0" borderId="97" xfId="0" applyBorder="1" applyAlignment="1">
      <alignment horizontal="center" vertical="center"/>
    </xf>
    <xf numFmtId="0" fontId="0" fillId="0" borderId="14" xfId="0" applyBorder="1" applyAlignment="1">
      <alignment horizontal="center" vertical="center"/>
    </xf>
    <xf numFmtId="0" fontId="0" fillId="0" borderId="79" xfId="0" applyBorder="1" applyAlignment="1">
      <alignment horizontal="left" vertical="center" wrapText="1"/>
    </xf>
    <xf numFmtId="0" fontId="0" fillId="0" borderId="97" xfId="0" applyBorder="1" applyAlignment="1">
      <alignment horizontal="left" vertical="center" wrapText="1"/>
    </xf>
    <xf numFmtId="0" fontId="0" fillId="0" borderId="14"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8" xfId="0" applyBorder="1" applyAlignment="1">
      <alignment horizontal="left" vertical="center" wrapText="1"/>
    </xf>
    <xf numFmtId="0" fontId="0" fillId="0" borderId="0" xfId="0" applyAlignment="1">
      <alignment horizontal="left" vertical="center" wrapText="1"/>
    </xf>
    <xf numFmtId="0" fontId="10" fillId="0" borderId="1" xfId="0" applyFont="1" applyBorder="1" applyAlignment="1">
      <alignment horizontal="center" vertical="center"/>
    </xf>
    <xf numFmtId="0" fontId="2" fillId="0" borderId="0" xfId="0" applyFont="1" applyAlignment="1">
      <alignment horizontal="right"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7" fontId="9" fillId="0" borderId="6" xfId="0" applyNumberFormat="1" applyFont="1" applyBorder="1" applyAlignment="1" applyProtection="1">
      <alignment horizontal="center" vertical="center"/>
      <protection locked="0"/>
    </xf>
    <xf numFmtId="177" fontId="9" fillId="0" borderId="7" xfId="0" applyNumberFormat="1" applyFont="1" applyBorder="1" applyAlignment="1" applyProtection="1">
      <alignment horizontal="center" vertical="center"/>
      <protection locked="0"/>
    </xf>
    <xf numFmtId="177" fontId="9" fillId="0" borderId="9" xfId="0" applyNumberFormat="1" applyFont="1" applyBorder="1" applyAlignment="1" applyProtection="1">
      <alignment horizontal="center" vertical="center"/>
      <protection locked="0"/>
    </xf>
    <xf numFmtId="177" fontId="9" fillId="0" borderId="10" xfId="0" applyNumberFormat="1" applyFont="1" applyBorder="1" applyAlignment="1" applyProtection="1">
      <alignment horizontal="center" vertical="center"/>
      <protection locked="0"/>
    </xf>
    <xf numFmtId="0" fontId="9" fillId="0" borderId="6" xfId="0" applyFont="1" applyBorder="1" applyAlignment="1" applyProtection="1">
      <alignment horizontal="center" vertical="center" shrinkToFit="1"/>
      <protection locked="0"/>
    </xf>
    <xf numFmtId="0" fontId="9" fillId="0" borderId="8" xfId="0" applyFont="1" applyBorder="1" applyAlignment="1" applyProtection="1">
      <alignment horizontal="center" vertical="center" shrinkToFit="1"/>
      <protection locked="0"/>
    </xf>
    <xf numFmtId="0" fontId="9" fillId="0" borderId="7" xfId="0" applyFont="1" applyBorder="1" applyAlignment="1" applyProtection="1">
      <alignment horizontal="center" vertical="center" shrinkToFit="1"/>
      <protection locked="0"/>
    </xf>
    <xf numFmtId="0" fontId="9" fillId="0" borderId="9" xfId="0" applyFont="1" applyBorder="1" applyAlignment="1" applyProtection="1">
      <alignment horizontal="center" vertical="center" shrinkToFit="1"/>
      <protection locked="0"/>
    </xf>
    <xf numFmtId="0" fontId="9" fillId="0" borderId="2" xfId="0" applyFont="1" applyBorder="1" applyAlignment="1" applyProtection="1">
      <alignment horizontal="center" vertical="center" shrinkToFit="1"/>
      <protection locked="0"/>
    </xf>
    <xf numFmtId="0" fontId="9" fillId="0" borderId="10" xfId="0" applyFont="1" applyBorder="1" applyAlignment="1" applyProtection="1">
      <alignment horizontal="center" vertical="center" shrinkToFit="1"/>
      <protection locked="0"/>
    </xf>
    <xf numFmtId="0" fontId="5" fillId="0" borderId="3" xfId="0" applyFont="1" applyBorder="1" applyAlignment="1">
      <alignment horizontal="center" vertical="center"/>
    </xf>
    <xf numFmtId="0" fontId="5" fillId="0" borderId="10" xfId="0" applyFont="1" applyBorder="1" applyAlignment="1">
      <alignment horizontal="center" vertical="center"/>
    </xf>
    <xf numFmtId="0" fontId="10" fillId="0" borderId="6"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5" fillId="0" borderId="1" xfId="0" applyFont="1" applyBorder="1" applyAlignment="1">
      <alignment horizontal="center" vertical="center" shrinkToFit="1"/>
    </xf>
    <xf numFmtId="0" fontId="4" fillId="0" borderId="22" xfId="0" quotePrefix="1" applyFont="1" applyBorder="1" applyAlignment="1">
      <alignment horizontal="center" vertical="center"/>
    </xf>
    <xf numFmtId="0" fontId="4" fillId="0" borderId="23" xfId="0" quotePrefix="1" applyFont="1" applyBorder="1" applyAlignment="1">
      <alignment horizontal="center" vertical="center"/>
    </xf>
    <xf numFmtId="0" fontId="4" fillId="0" borderId="24" xfId="0" quotePrefix="1" applyFont="1" applyBorder="1" applyAlignment="1">
      <alignment horizontal="center" vertical="center" shrinkToFit="1"/>
    </xf>
    <xf numFmtId="0" fontId="4" fillId="0" borderId="22" xfId="0" applyFont="1" applyBorder="1">
      <alignment vertical="center"/>
    </xf>
    <xf numFmtId="0" fontId="4" fillId="0" borderId="26" xfId="0" applyFont="1" applyBorder="1">
      <alignment vertical="center"/>
    </xf>
    <xf numFmtId="0" fontId="4" fillId="0" borderId="23" xfId="0" applyFont="1" applyBorder="1" applyAlignment="1">
      <alignment horizontal="center" vertical="center" shrinkToFit="1"/>
    </xf>
    <xf numFmtId="0" fontId="4" fillId="0" borderId="25" xfId="0" applyFont="1" applyBorder="1" applyAlignment="1">
      <alignment horizontal="center" vertical="center" shrinkToFit="1"/>
    </xf>
    <xf numFmtId="0" fontId="10" fillId="0" borderId="0" xfId="0" applyFont="1" applyAlignment="1">
      <alignment horizontal="left" vertical="center"/>
    </xf>
    <xf numFmtId="0" fontId="4" fillId="0" borderId="72" xfId="0" quotePrefix="1" applyFont="1" applyBorder="1" applyAlignment="1">
      <alignment horizontal="center" vertical="center" shrinkToFit="1"/>
    </xf>
    <xf numFmtId="0" fontId="4" fillId="0" borderId="29" xfId="0" applyFont="1" applyBorder="1" applyAlignment="1">
      <alignment horizontal="center" vertical="center"/>
    </xf>
    <xf numFmtId="179" fontId="4" fillId="0" borderId="29" xfId="0" applyNumberFormat="1" applyFont="1" applyBorder="1">
      <alignment vertical="center"/>
    </xf>
    <xf numFmtId="179" fontId="4" fillId="0" borderId="67" xfId="0" applyNumberFormat="1" applyFont="1" applyBorder="1">
      <alignment vertical="center"/>
    </xf>
    <xf numFmtId="0" fontId="10" fillId="0" borderId="0" xfId="0" applyFont="1" applyAlignment="1">
      <alignment horizontal="center" vertical="center" shrinkToFit="1"/>
    </xf>
    <xf numFmtId="0" fontId="4" fillId="0" borderId="22" xfId="0" applyFont="1" applyBorder="1" applyAlignment="1">
      <alignment horizontal="center" vertical="center" shrinkToFit="1"/>
    </xf>
    <xf numFmtId="0" fontId="4" fillId="0" borderId="26" xfId="0" applyFont="1" applyBorder="1" applyAlignment="1">
      <alignment horizontal="center" vertical="center" shrinkToFit="1"/>
    </xf>
    <xf numFmtId="0" fontId="4" fillId="0" borderId="63" xfId="0" applyFont="1" applyBorder="1" applyAlignment="1">
      <alignment horizontal="center" vertical="center" shrinkToFit="1"/>
    </xf>
    <xf numFmtId="0" fontId="9" fillId="0" borderId="0" xfId="0" applyFont="1" applyAlignment="1">
      <alignment horizontal="right"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177" fontId="10" fillId="0" borderId="15" xfId="0" applyNumberFormat="1" applyFont="1" applyBorder="1" applyAlignment="1">
      <alignment horizontal="center" vertical="center"/>
    </xf>
    <xf numFmtId="177" fontId="10" fillId="0" borderId="16" xfId="0" applyNumberFormat="1" applyFont="1" applyBorder="1" applyAlignment="1">
      <alignment horizontal="center" vertical="center"/>
    </xf>
    <xf numFmtId="177" fontId="10" fillId="0" borderId="17" xfId="0" applyNumberFormat="1" applyFont="1" applyBorder="1" applyAlignment="1">
      <alignment horizontal="center" vertical="center"/>
    </xf>
    <xf numFmtId="0" fontId="4" fillId="0" borderId="25" xfId="0" quotePrefix="1" applyFont="1" applyBorder="1" applyAlignment="1">
      <alignment horizontal="center" vertical="center" shrinkToFit="1"/>
    </xf>
    <xf numFmtId="0" fontId="4" fillId="0" borderId="18"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8" xfId="0" applyFont="1" applyBorder="1" applyAlignment="1">
      <alignment horizontal="center" vertical="center"/>
    </xf>
    <xf numFmtId="0" fontId="4" fillId="0" borderId="1" xfId="0" quotePrefix="1" applyFont="1" applyBorder="1" applyAlignment="1">
      <alignment horizontal="center" vertical="center" shrinkToFit="1"/>
    </xf>
    <xf numFmtId="179" fontId="4" fillId="0" borderId="5" xfId="0" applyNumberFormat="1" applyFont="1" applyBorder="1">
      <alignment vertical="center"/>
    </xf>
    <xf numFmtId="179" fontId="4" fillId="0" borderId="28" xfId="0" applyNumberFormat="1" applyFont="1" applyBorder="1">
      <alignment vertical="center"/>
    </xf>
    <xf numFmtId="0" fontId="4" fillId="0" borderId="80" xfId="0" quotePrefix="1" applyFont="1" applyBorder="1" applyAlignment="1" applyProtection="1">
      <alignment horizontal="center" vertical="center" shrinkToFit="1"/>
      <protection locked="0"/>
    </xf>
    <xf numFmtId="0" fontId="4" fillId="0" borderId="94" xfId="0" quotePrefix="1" applyFont="1" applyBorder="1" applyAlignment="1" applyProtection="1">
      <alignment horizontal="center" vertical="center" shrinkToFit="1"/>
      <protection locked="0"/>
    </xf>
    <xf numFmtId="0" fontId="4" fillId="0" borderId="93" xfId="0" quotePrefix="1" applyFont="1" applyBorder="1" applyAlignment="1" applyProtection="1">
      <alignment horizontal="center" vertical="center" shrinkToFit="1"/>
      <protection locked="0"/>
    </xf>
    <xf numFmtId="179" fontId="12" fillId="0" borderId="34" xfId="0" applyNumberFormat="1" applyFont="1" applyBorder="1" applyAlignment="1">
      <alignment horizontal="center" vertical="center"/>
    </xf>
    <xf numFmtId="179" fontId="12" fillId="0" borderId="40" xfId="0" applyNumberFormat="1" applyFont="1" applyBorder="1" applyAlignment="1">
      <alignment horizontal="center" vertical="center"/>
    </xf>
    <xf numFmtId="179" fontId="12" fillId="0" borderId="39" xfId="0" applyNumberFormat="1" applyFont="1" applyBorder="1" applyAlignment="1">
      <alignment horizontal="center" vertical="center"/>
    </xf>
    <xf numFmtId="0" fontId="8" fillId="0" borderId="27" xfId="1" applyFont="1" applyBorder="1" applyAlignment="1">
      <alignment horizontal="center" vertical="center" wrapText="1"/>
    </xf>
    <xf numFmtId="0" fontId="8" fillId="0" borderId="7" xfId="1" applyFont="1" applyBorder="1" applyAlignment="1">
      <alignment horizontal="center" vertical="center" wrapText="1"/>
    </xf>
    <xf numFmtId="0" fontId="8" fillId="0" borderId="32" xfId="1" applyFont="1" applyBorder="1" applyAlignment="1">
      <alignment horizontal="center" vertical="center" wrapText="1"/>
    </xf>
    <xf numFmtId="0" fontId="8" fillId="0" borderId="33" xfId="1" applyFont="1" applyBorder="1" applyAlignment="1">
      <alignment horizontal="center" vertical="center" wrapText="1"/>
    </xf>
    <xf numFmtId="0" fontId="8" fillId="0" borderId="34" xfId="1" applyFont="1" applyBorder="1" applyAlignment="1">
      <alignment horizontal="center" vertical="center" wrapText="1"/>
    </xf>
    <xf numFmtId="0" fontId="8" fillId="0" borderId="19" xfId="1" applyFont="1" applyBorder="1" applyAlignment="1">
      <alignment horizontal="center" vertical="center" wrapText="1"/>
    </xf>
    <xf numFmtId="0" fontId="8" fillId="0" borderId="31" xfId="1" applyFont="1" applyBorder="1" applyAlignment="1">
      <alignment horizontal="center" vertical="center" wrapText="1"/>
    </xf>
    <xf numFmtId="0" fontId="8" fillId="0" borderId="10" xfId="1" applyFont="1" applyBorder="1" applyAlignment="1">
      <alignment horizontal="center" vertical="center" wrapText="1"/>
    </xf>
    <xf numFmtId="0" fontId="12" fillId="0" borderId="32" xfId="0" quotePrefix="1" applyFont="1" applyBorder="1" applyAlignment="1">
      <alignment horizontal="center" vertical="center" shrinkToFit="1"/>
    </xf>
    <xf numFmtId="0" fontId="12" fillId="0" borderId="0" xfId="0" quotePrefix="1" applyFont="1" applyAlignment="1">
      <alignment horizontal="center" vertical="center" shrinkToFit="1"/>
    </xf>
    <xf numFmtId="0" fontId="12" fillId="0" borderId="34" xfId="0" quotePrefix="1" applyFont="1" applyBorder="1" applyAlignment="1">
      <alignment horizontal="center" vertical="center" shrinkToFit="1"/>
    </xf>
    <xf numFmtId="0" fontId="12" fillId="0" borderId="39" xfId="0" quotePrefix="1" applyFont="1" applyBorder="1" applyAlignment="1">
      <alignment horizontal="center" vertical="center" shrinkToFit="1"/>
    </xf>
    <xf numFmtId="0" fontId="4" fillId="0" borderId="36" xfId="0" applyFont="1" applyBorder="1" applyAlignment="1">
      <alignment horizontal="center" vertical="center"/>
    </xf>
    <xf numFmtId="0" fontId="4" fillId="0" borderId="38" xfId="0" applyFont="1" applyBorder="1" applyAlignment="1">
      <alignment horizontal="center" vertical="center"/>
    </xf>
    <xf numFmtId="179" fontId="4" fillId="0" borderId="36" xfId="0" applyNumberFormat="1" applyFont="1" applyBorder="1">
      <alignment vertical="center"/>
    </xf>
    <xf numFmtId="179" fontId="4" fillId="0" borderId="47" xfId="0" applyNumberFormat="1" applyFont="1" applyBorder="1">
      <alignment vertical="center"/>
    </xf>
    <xf numFmtId="0" fontId="12" fillId="0" borderId="34" xfId="0" applyFont="1" applyBorder="1" applyAlignment="1">
      <alignment horizontal="center" vertical="center"/>
    </xf>
    <xf numFmtId="0" fontId="12" fillId="0" borderId="39" xfId="0" applyFont="1" applyBorder="1" applyAlignment="1">
      <alignment horizontal="center" vertical="center"/>
    </xf>
    <xf numFmtId="179" fontId="12" fillId="0" borderId="19" xfId="0" applyNumberFormat="1" applyFont="1" applyBorder="1">
      <alignment vertical="center"/>
    </xf>
    <xf numFmtId="179" fontId="12" fillId="0" borderId="21" xfId="0" applyNumberFormat="1" applyFont="1" applyBorder="1">
      <alignment vertical="center"/>
    </xf>
    <xf numFmtId="176" fontId="12" fillId="0" borderId="64" xfId="0" quotePrefix="1" applyNumberFormat="1" applyFont="1" applyBorder="1" applyAlignment="1">
      <alignment horizontal="center" vertical="center" shrinkToFit="1"/>
    </xf>
    <xf numFmtId="176" fontId="12" fillId="0" borderId="0" xfId="0" quotePrefix="1" applyNumberFormat="1" applyFont="1" applyAlignment="1">
      <alignment horizontal="center" vertical="center" shrinkToFit="1"/>
    </xf>
    <xf numFmtId="176" fontId="12" fillId="0" borderId="35" xfId="0" quotePrefix="1" applyNumberFormat="1" applyFont="1" applyBorder="1" applyAlignment="1">
      <alignment horizontal="center" vertical="center" shrinkToFit="1"/>
    </xf>
    <xf numFmtId="176" fontId="12" fillId="0" borderId="52" xfId="0" quotePrefix="1" applyNumberFormat="1" applyFont="1" applyBorder="1" applyAlignment="1">
      <alignment horizontal="center" vertical="center" shrinkToFit="1"/>
    </xf>
    <xf numFmtId="176" fontId="12" fillId="0" borderId="39" xfId="0" quotePrefix="1" applyNumberFormat="1" applyFont="1" applyBorder="1" applyAlignment="1">
      <alignment horizontal="center" vertical="center" shrinkToFit="1"/>
    </xf>
    <xf numFmtId="176" fontId="12" fillId="0" borderId="40" xfId="0" quotePrefix="1" applyNumberFormat="1" applyFont="1" applyBorder="1" applyAlignment="1">
      <alignment horizontal="center" vertical="center" shrinkToFit="1"/>
    </xf>
    <xf numFmtId="0" fontId="4" fillId="0" borderId="3" xfId="0" quotePrefix="1" applyFont="1" applyBorder="1" applyAlignment="1" applyProtection="1">
      <alignment horizontal="center" vertical="center" shrinkToFit="1"/>
      <protection locked="0"/>
    </xf>
    <xf numFmtId="0" fontId="4" fillId="0" borderId="4" xfId="0" quotePrefix="1" applyFont="1" applyBorder="1" applyAlignment="1" applyProtection="1">
      <alignment horizontal="center" vertical="center" shrinkToFit="1"/>
      <protection locked="0"/>
    </xf>
    <xf numFmtId="0" fontId="4" fillId="0" borderId="5" xfId="0" quotePrefix="1" applyFont="1" applyBorder="1" applyAlignment="1" applyProtection="1">
      <alignment horizontal="center" vertical="center" shrinkToFit="1"/>
      <protection locked="0"/>
    </xf>
    <xf numFmtId="0" fontId="5" fillId="0" borderId="53" xfId="0" applyFont="1" applyBorder="1" applyAlignment="1">
      <alignment horizontal="center" vertical="center"/>
    </xf>
    <xf numFmtId="0" fontId="5" fillId="0" borderId="34" xfId="0" applyFont="1" applyBorder="1" applyAlignment="1">
      <alignment horizontal="center" vertical="center"/>
    </xf>
    <xf numFmtId="0" fontId="5" fillId="0" borderId="54" xfId="0" applyFont="1" applyBorder="1" applyAlignment="1">
      <alignment horizontal="center" vertical="center"/>
    </xf>
    <xf numFmtId="0" fontId="5" fillId="0" borderId="20" xfId="0" applyFont="1" applyBorder="1" applyAlignment="1">
      <alignment horizontal="center" vertical="center"/>
    </xf>
    <xf numFmtId="0" fontId="5" fillId="0" borderId="55" xfId="0" applyFont="1" applyBorder="1" applyAlignment="1">
      <alignment horizontal="center" vertical="center"/>
    </xf>
    <xf numFmtId="0" fontId="5" fillId="0" borderId="56" xfId="0" applyFont="1" applyBorder="1" applyAlignment="1">
      <alignment horizontal="center" vertical="center"/>
    </xf>
    <xf numFmtId="179" fontId="4" fillId="0" borderId="36" xfId="0" applyNumberFormat="1" applyFont="1" applyBorder="1" applyAlignment="1" applyProtection="1">
      <alignment horizontal="center" vertical="center"/>
      <protection locked="0"/>
    </xf>
    <xf numFmtId="179" fontId="4" fillId="0" borderId="37" xfId="0" applyNumberFormat="1" applyFont="1" applyBorder="1" applyAlignment="1" applyProtection="1">
      <alignment horizontal="center" vertical="center"/>
      <protection locked="0"/>
    </xf>
    <xf numFmtId="179" fontId="4" fillId="0" borderId="46" xfId="0" applyNumberFormat="1" applyFont="1" applyBorder="1" applyAlignment="1" applyProtection="1">
      <alignment horizontal="center" vertical="center"/>
      <protection locked="0"/>
    </xf>
    <xf numFmtId="179" fontId="4" fillId="0" borderId="38" xfId="0" applyNumberFormat="1" applyFont="1" applyBorder="1" applyAlignment="1" applyProtection="1">
      <alignment horizontal="center" vertical="center"/>
      <protection locked="0"/>
    </xf>
    <xf numFmtId="0" fontId="5" fillId="0" borderId="57" xfId="0" applyFont="1" applyBorder="1" applyAlignment="1">
      <alignment horizontal="center" vertical="center"/>
    </xf>
    <xf numFmtId="0" fontId="5" fillId="0" borderId="58" xfId="0" applyFont="1" applyBorder="1" applyAlignment="1">
      <alignment horizontal="center" vertical="center"/>
    </xf>
    <xf numFmtId="179" fontId="13" fillId="0" borderId="49" xfId="0" applyNumberFormat="1" applyFont="1" applyBorder="1" applyAlignment="1">
      <alignment horizontal="center" vertical="center"/>
    </xf>
    <xf numFmtId="179" fontId="13" fillId="0" borderId="51" xfId="0" applyNumberFormat="1" applyFont="1" applyBorder="1" applyAlignment="1">
      <alignment horizontal="center" vertical="center"/>
    </xf>
    <xf numFmtId="179" fontId="13" fillId="0" borderId="50" xfId="0" applyNumberFormat="1" applyFont="1" applyBorder="1" applyAlignment="1">
      <alignment horizontal="center" vertical="center"/>
    </xf>
    <xf numFmtId="179" fontId="13" fillId="0" borderId="52" xfId="0" applyNumberFormat="1" applyFont="1" applyBorder="1" applyAlignment="1">
      <alignment horizontal="center" vertical="center"/>
    </xf>
    <xf numFmtId="179" fontId="13" fillId="0" borderId="39" xfId="0" applyNumberFormat="1" applyFont="1" applyBorder="1" applyAlignment="1">
      <alignment horizontal="center" vertical="center"/>
    </xf>
    <xf numFmtId="179" fontId="13" fillId="0" borderId="40" xfId="0" applyNumberFormat="1" applyFont="1" applyBorder="1" applyAlignment="1">
      <alignment horizontal="center" vertical="center"/>
    </xf>
    <xf numFmtId="0" fontId="5" fillId="0" borderId="59" xfId="0" applyFont="1" applyBorder="1" applyAlignment="1">
      <alignment horizontal="center" vertical="center" shrinkToFit="1"/>
    </xf>
    <xf numFmtId="0" fontId="5" fillId="0" borderId="60" xfId="0" applyFont="1" applyBorder="1" applyAlignment="1">
      <alignment horizontal="center" vertical="center" shrinkToFit="1"/>
    </xf>
    <xf numFmtId="179" fontId="13" fillId="0" borderId="19" xfId="0" applyNumberFormat="1" applyFont="1" applyBorder="1" applyAlignment="1">
      <alignment horizontal="center" vertical="center"/>
    </xf>
    <xf numFmtId="0" fontId="4" fillId="0" borderId="42" xfId="0" applyFont="1" applyBorder="1" applyAlignment="1">
      <alignment horizontal="center" vertical="center"/>
    </xf>
    <xf numFmtId="179" fontId="5" fillId="0" borderId="57" xfId="0" applyNumberFormat="1" applyFont="1" applyBorder="1" applyAlignment="1">
      <alignment horizontal="center" vertical="center"/>
    </xf>
    <xf numFmtId="179" fontId="5" fillId="0" borderId="55" xfId="0" applyNumberFormat="1" applyFont="1" applyBorder="1" applyAlignment="1">
      <alignment horizontal="center" vertical="center"/>
    </xf>
    <xf numFmtId="179" fontId="5" fillId="0" borderId="62" xfId="0" applyNumberFormat="1" applyFont="1" applyBorder="1" applyAlignment="1">
      <alignment horizontal="center" vertical="center"/>
    </xf>
    <xf numFmtId="179" fontId="5" fillId="0" borderId="63" xfId="0" applyNumberFormat="1" applyFont="1" applyBorder="1" applyAlignment="1">
      <alignment horizontal="center" vertical="center"/>
    </xf>
    <xf numFmtId="179" fontId="5" fillId="0" borderId="64" xfId="0" applyNumberFormat="1" applyFont="1" applyBorder="1" applyAlignment="1">
      <alignment horizontal="center" vertical="center"/>
    </xf>
    <xf numFmtId="179" fontId="5" fillId="0" borderId="0" xfId="0" applyNumberFormat="1" applyFont="1" applyAlignment="1">
      <alignment horizontal="center" vertical="center"/>
    </xf>
    <xf numFmtId="179" fontId="4" fillId="0" borderId="22" xfId="0" applyNumberFormat="1" applyFont="1" applyBorder="1" applyAlignment="1" applyProtection="1">
      <alignment horizontal="center" vertical="center"/>
      <protection locked="0"/>
    </xf>
    <xf numFmtId="179" fontId="4" fillId="0" borderId="23" xfId="0" applyNumberFormat="1" applyFont="1" applyBorder="1" applyAlignment="1" applyProtection="1">
      <alignment horizontal="center" vertical="center"/>
      <protection locked="0"/>
    </xf>
    <xf numFmtId="179" fontId="4" fillId="0" borderId="44" xfId="0" applyNumberFormat="1" applyFont="1" applyBorder="1" applyAlignment="1" applyProtection="1">
      <alignment horizontal="center" vertical="center"/>
      <protection locked="0"/>
    </xf>
    <xf numFmtId="179" fontId="4" fillId="0" borderId="26" xfId="0" applyNumberFormat="1" applyFont="1" applyBorder="1" applyAlignment="1" applyProtection="1">
      <alignment horizontal="center" vertical="center"/>
      <protection locked="0"/>
    </xf>
    <xf numFmtId="176" fontId="4" fillId="0" borderId="42" xfId="0" quotePrefix="1" applyNumberFormat="1" applyFont="1" applyBorder="1" applyAlignment="1">
      <alignment horizontal="center" vertical="center" shrinkToFit="1"/>
    </xf>
    <xf numFmtId="176" fontId="4" fillId="0" borderId="16" xfId="0" quotePrefix="1" applyNumberFormat="1" applyFont="1" applyBorder="1" applyAlignment="1">
      <alignment horizontal="center" vertical="center" shrinkToFit="1"/>
    </xf>
    <xf numFmtId="176" fontId="4" fillId="0" borderId="18" xfId="0" quotePrefix="1" applyNumberFormat="1" applyFont="1" applyBorder="1" applyAlignment="1">
      <alignment horizontal="center" vertical="center" shrinkToFit="1"/>
    </xf>
    <xf numFmtId="179" fontId="13" fillId="0" borderId="64" xfId="0" applyNumberFormat="1" applyFont="1" applyBorder="1" applyAlignment="1">
      <alignment horizontal="center" vertical="center"/>
    </xf>
    <xf numFmtId="179" fontId="13" fillId="0" borderId="0" xfId="0" applyNumberFormat="1" applyFont="1" applyAlignment="1">
      <alignment horizontal="center" vertical="center"/>
    </xf>
    <xf numFmtId="179" fontId="13" fillId="0" borderId="35" xfId="0" applyNumberFormat="1" applyFont="1" applyBorder="1" applyAlignment="1">
      <alignment horizontal="center" vertical="center"/>
    </xf>
    <xf numFmtId="0" fontId="12" fillId="0" borderId="42"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179" fontId="13" fillId="0" borderId="46" xfId="0" applyNumberFormat="1" applyFont="1" applyBorder="1" applyAlignment="1">
      <alignment horizontal="center" vertical="center"/>
    </xf>
    <xf numFmtId="179" fontId="13" fillId="0" borderId="38" xfId="0" applyNumberFormat="1" applyFont="1" applyBorder="1" applyAlignment="1">
      <alignment horizontal="center" vertical="center"/>
    </xf>
    <xf numFmtId="179" fontId="13" fillId="0" borderId="47" xfId="0" applyNumberFormat="1" applyFont="1" applyBorder="1" applyAlignment="1">
      <alignment horizontal="center" vertical="center"/>
    </xf>
    <xf numFmtId="179" fontId="5" fillId="0" borderId="3" xfId="0" applyNumberFormat="1" applyFont="1" applyBorder="1" applyAlignment="1">
      <alignment horizontal="center" vertical="center"/>
    </xf>
    <xf numFmtId="179" fontId="5" fillId="0" borderId="65" xfId="0" applyNumberFormat="1" applyFont="1" applyBorder="1" applyAlignment="1">
      <alignment horizontal="center" vertical="center"/>
    </xf>
    <xf numFmtId="179" fontId="5" fillId="0" borderId="66" xfId="0" applyNumberFormat="1" applyFont="1" applyBorder="1" applyAlignment="1">
      <alignment horizontal="center" vertical="center"/>
    </xf>
    <xf numFmtId="179" fontId="5" fillId="0" borderId="67" xfId="0" applyNumberFormat="1" applyFont="1" applyBorder="1" applyAlignment="1">
      <alignment horizontal="center" vertical="center"/>
    </xf>
    <xf numFmtId="179" fontId="5" fillId="0" borderId="4" xfId="0" applyNumberFormat="1" applyFont="1" applyBorder="1" applyAlignment="1">
      <alignment horizontal="center" vertical="center"/>
    </xf>
    <xf numFmtId="179" fontId="5" fillId="0" borderId="52" xfId="0" applyNumberFormat="1" applyFont="1" applyBorder="1" applyAlignment="1">
      <alignment horizontal="center" vertical="center"/>
    </xf>
    <xf numFmtId="179" fontId="5" fillId="0" borderId="61" xfId="0" applyNumberFormat="1" applyFont="1" applyBorder="1" applyAlignment="1">
      <alignment horizontal="center" vertical="center"/>
    </xf>
    <xf numFmtId="179" fontId="5" fillId="0" borderId="73" xfId="0" applyNumberFormat="1" applyFont="1" applyBorder="1" applyAlignment="1">
      <alignment horizontal="center" vertical="center"/>
    </xf>
    <xf numFmtId="179" fontId="5" fillId="0" borderId="74" xfId="0" applyNumberFormat="1" applyFont="1" applyBorder="1" applyAlignment="1">
      <alignment horizontal="center" vertical="center"/>
    </xf>
    <xf numFmtId="0" fontId="14" fillId="0" borderId="75" xfId="0" applyFont="1" applyBorder="1" applyAlignment="1">
      <alignment horizontal="center" vertical="center"/>
    </xf>
    <xf numFmtId="0" fontId="14" fillId="0" borderId="20" xfId="0" applyFont="1" applyBorder="1" applyAlignment="1">
      <alignment horizontal="center" vertical="center"/>
    </xf>
    <xf numFmtId="179" fontId="14" fillId="0" borderId="52" xfId="0" applyNumberFormat="1" applyFont="1" applyBorder="1" applyAlignment="1">
      <alignment horizontal="center" vertical="center"/>
    </xf>
    <xf numFmtId="179" fontId="14" fillId="0" borderId="39" xfId="0" applyNumberFormat="1" applyFont="1" applyBorder="1" applyAlignment="1">
      <alignment horizontal="center" vertical="center"/>
    </xf>
    <xf numFmtId="179" fontId="14" fillId="0" borderId="49" xfId="0" applyNumberFormat="1" applyFont="1" applyBorder="1" applyAlignment="1">
      <alignment horizontal="center" vertical="center"/>
    </xf>
    <xf numFmtId="179" fontId="14" fillId="0" borderId="76" xfId="0" applyNumberFormat="1" applyFont="1" applyBorder="1" applyAlignment="1">
      <alignment horizontal="center" vertical="center"/>
    </xf>
    <xf numFmtId="179" fontId="14" fillId="0" borderId="77" xfId="0" applyNumberFormat="1" applyFont="1" applyBorder="1" applyAlignment="1">
      <alignment horizontal="center" vertical="center"/>
    </xf>
    <xf numFmtId="179" fontId="14" fillId="0" borderId="78" xfId="0" applyNumberFormat="1" applyFont="1" applyBorder="1" applyAlignment="1">
      <alignment horizontal="center" vertical="center"/>
    </xf>
    <xf numFmtId="179" fontId="5" fillId="0" borderId="68" xfId="0" applyNumberFormat="1" applyFont="1" applyBorder="1" applyAlignment="1">
      <alignment horizontal="center" vertical="center"/>
    </xf>
    <xf numFmtId="179" fontId="5" fillId="0" borderId="81" xfId="0" applyNumberFormat="1" applyFont="1" applyBorder="1" applyAlignment="1">
      <alignment horizontal="center" vertical="center"/>
    </xf>
    <xf numFmtId="179" fontId="5" fillId="0" borderId="46" xfId="0" applyNumberFormat="1" applyFont="1" applyBorder="1" applyAlignment="1">
      <alignment horizontal="center" vertical="center"/>
    </xf>
    <xf numFmtId="179" fontId="5" fillId="0" borderId="69" xfId="0" applyNumberFormat="1" applyFont="1" applyBorder="1" applyAlignment="1">
      <alignment horizontal="center" vertical="center"/>
    </xf>
    <xf numFmtId="179" fontId="5" fillId="0" borderId="70" xfId="0" applyNumberFormat="1" applyFont="1" applyBorder="1" applyAlignment="1">
      <alignment horizontal="center" vertical="center"/>
    </xf>
    <xf numFmtId="179" fontId="5" fillId="0" borderId="47" xfId="0" applyNumberFormat="1" applyFont="1" applyBorder="1" applyAlignment="1">
      <alignment horizontal="center" vertical="center"/>
    </xf>
  </cellXfs>
  <cellStyles count="3">
    <cellStyle name="ハイパーリンク" xfId="2" builtinId="8"/>
    <cellStyle name="標準" xfId="0" builtinId="0"/>
    <cellStyle name="標準 3" xfId="1" xr:uid="{982741D2-8192-4388-B759-1D152B23E128}"/>
  </cellStyles>
  <dxfs count="153">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ill>
        <patternFill>
          <bgColor theme="7" tint="0.79998168889431442"/>
        </patternFill>
      </fill>
    </dxf>
    <dxf>
      <fill>
        <patternFill>
          <bgColor theme="7" tint="0.79998168889431442"/>
        </patternFill>
      </fill>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vertAlign val="baseline"/>
        <sz val="1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vertAlign val="baseline"/>
        <sz val="1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BIZ UDPゴシック"/>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strike val="0"/>
        <outline val="0"/>
        <shadow val="0"/>
        <vertAlign val="baseline"/>
        <sz val="11"/>
        <name val="BIZ UDPゴシック"/>
        <family val="3"/>
        <charset val="128"/>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BIZ UDPゴシック"/>
        <family val="3"/>
        <charset val="128"/>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numFmt numFmtId="30" formatCode="@"/>
      <fill>
        <patternFill patternType="none">
          <fgColor indexed="64"/>
          <bgColor indexed="65"/>
        </patternFill>
      </fill>
      <alignment horizontal="center"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auto="1"/>
        </patternFill>
      </fill>
      <alignment horizontal="center" vertical="center" textRotation="0" wrapText="0" indent="0" justifyLastLine="0" shrinkToFit="1"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游ゴシック"/>
        <family val="2"/>
        <charset val="128"/>
        <scheme val="minor"/>
      </font>
      <fill>
        <patternFill patternType="none">
          <fgColor indexed="64"/>
          <bgColor auto="1"/>
        </patternFill>
      </fill>
      <alignment horizontal="center" vertical="center" textRotation="0" wrapText="0" indent="0" justifyLastLine="0" shrinkToFit="1" readingOrder="0"/>
    </dxf>
    <dxf>
      <border outline="0">
        <bottom style="thin">
          <color indexed="64"/>
        </bottom>
      </border>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Meiryo UI"/>
        <family val="3"/>
        <charset val="128"/>
        <scheme val="none"/>
      </font>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Meiryo UI"/>
        <family val="3"/>
        <charset val="128"/>
        <scheme val="none"/>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1"/>
        <color theme="1"/>
        <name val="Meiryo UI"/>
        <family val="3"/>
        <charset val="128"/>
        <scheme val="none"/>
      </font>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0" readingOrder="0"/>
      <protection locked="0" hidden="0"/>
    </dxf>
    <dxf>
      <border outline="0">
        <bottom style="thin">
          <color indexed="64"/>
        </bottom>
      </border>
    </dxf>
    <dxf>
      <font>
        <b val="0"/>
        <i val="0"/>
        <strike val="0"/>
        <condense val="0"/>
        <extend val="0"/>
        <outline val="0"/>
        <shadow val="0"/>
        <u val="none"/>
        <vertAlign val="baseline"/>
        <sz val="10"/>
        <color theme="1"/>
        <name val="Meiryo UI"/>
        <family val="3"/>
        <charset val="128"/>
        <scheme val="none"/>
      </font>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bottom/>
      </border>
    </dxf>
    <dxf>
      <fill>
        <patternFill patternType="none">
          <fgColor indexed="64"/>
          <bgColor auto="1"/>
        </patternFill>
      </fill>
      <alignment horizontal="general" vertical="center" textRotation="0" wrapText="0" indent="0" justifyLastLine="0" shrinkToFit="1" readingOrder="0"/>
      <border diagonalUp="0" diagonalDown="0" outline="0">
        <left/>
        <right/>
        <top style="thin">
          <color indexed="64"/>
        </top>
        <bottom style="thin">
          <color indexed="64"/>
        </bottom>
      </border>
      <protection locked="0" hidden="0"/>
    </dxf>
    <dxf>
      <numFmt numFmtId="19" formatCode="yyyy/m/d"/>
      <fill>
        <patternFill patternType="none">
          <fgColor indexed="64"/>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0" hidden="0"/>
    </dxf>
    <dxf>
      <fill>
        <patternFill patternType="none">
          <fgColor indexed="64"/>
          <bgColor auto="1"/>
        </patternFill>
      </fill>
      <alignment horizontal="center" vertical="center" textRotation="0" wrapText="0" indent="0" justifyLastLine="0" shrinkToFit="1" readingOrder="0"/>
      <border diagonalUp="0" diagonalDown="0">
        <left style="thin">
          <color indexed="64"/>
        </left>
        <right/>
        <top style="thin">
          <color indexed="64"/>
        </top>
        <bottom/>
        <vertical/>
        <horizontal/>
      </border>
      <protection locked="0" hidden="0"/>
    </dxf>
    <dxf>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0" hidden="0"/>
    </dxf>
    <dxf>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0" hidden="0"/>
    </dxf>
    <dxf>
      <fill>
        <patternFill patternType="solid">
          <fgColor indexed="64"/>
          <bgColor theme="0"/>
        </patternFill>
      </fill>
      <alignment horizontal="center" vertical="center" textRotation="0" wrapText="0" indent="0" justifyLastLine="0" shrinkToFit="1"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1"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BC135F-28E5-4169-8EFE-D2E79A4F90B8}" name="_職員一覧" displayName="_職員一覧" ref="A1:F51" totalsRowShown="0" headerRowDxfId="152" headerRowBorderDxfId="151" tableBorderDxfId="150" totalsRowBorderDxfId="149">
  <autoFilter ref="A1:F51" xr:uid="{A6BC135F-28E5-4169-8EFE-D2E79A4F90B8}">
    <filterColumn colId="0" hiddenButton="1"/>
    <filterColumn colId="1" hiddenButton="1"/>
    <filterColumn colId="2" hiddenButton="1"/>
    <filterColumn colId="3" hiddenButton="1"/>
    <filterColumn colId="4" hiddenButton="1"/>
    <filterColumn colId="5" hiddenButton="1"/>
  </autoFilter>
  <tableColumns count="6">
    <tableColumn id="1" xr3:uid="{2D3EA70E-47E3-433B-8BA3-50F56E807A8F}" name="No" dataDxfId="148"/>
    <tableColumn id="2" xr3:uid="{DC16DC08-6413-4207-BA8D-36AFD32B1ABE}" name="氏名" dataDxfId="147"/>
    <tableColumn id="3" xr3:uid="{F76E5904-E1B1-403A-BCED-95ABE6780EEF}" name="職名" dataDxfId="146"/>
    <tableColumn id="4" xr3:uid="{758C2819-80B6-4A7E-AF2D-57C6F29566CE}" name="雇用・勤務形態" dataDxfId="145"/>
    <tableColumn id="6" xr3:uid="{58488191-8122-4357-BA98-2C383DFBA7C4}" name="退職日" dataDxfId="144"/>
    <tableColumn id="5" xr3:uid="{3D06DA10-3F5B-4867-A916-F02D9BE96F71}" name="備考" dataDxfId="143"/>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8ACA13-A945-42AE-ABEF-F5BEA189CE19}" name="_当日従事職員" displayName="_当日従事職員" ref="K10:AD41" totalsRowShown="0" headerRowDxfId="142" dataDxfId="140" headerRowBorderDxfId="141" tableBorderDxfId="139" totalsRowBorderDxfId="138">
  <autoFilter ref="K10:AD41" xr:uid="{B88ACA13-A945-42AE-ABEF-F5BEA189CE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1" xr3:uid="{2727645B-BC8A-4CBB-B878-2BB9FF383B80}" name="従事職員１" dataDxfId="137"/>
    <tableColumn id="12" xr3:uid="{95A549BB-E57F-410D-9E07-A05387755F13}" name="従事職員２" dataDxfId="136"/>
    <tableColumn id="13" xr3:uid="{10E3AA2C-11E5-4190-B088-183BF021DB7E}" name="従事職員３" dataDxfId="135"/>
    <tableColumn id="14" xr3:uid="{A04F7934-2592-43AD-A48C-35FB8B125DF3}" name="従事職員４" dataDxfId="134"/>
    <tableColumn id="15" xr3:uid="{6493E59F-3501-4C83-A0C2-06129260549C}" name="従事職員５" dataDxfId="133"/>
    <tableColumn id="16" xr3:uid="{657305E6-BDA4-491D-835A-9387736E376F}" name="従事職員６" dataDxfId="132"/>
    <tableColumn id="17" xr3:uid="{1D99D54F-85AA-47E8-BCCD-8261B07C7BBA}" name="従事職員７" dataDxfId="131"/>
    <tableColumn id="18" xr3:uid="{5B9D6D09-7E44-496C-BEF4-86D061C73888}" name="従事職員８" dataDxfId="130"/>
    <tableColumn id="19" xr3:uid="{3A15CC7F-EB9E-494B-ACF7-7C1695606323}" name="従事職員９" dataDxfId="129"/>
    <tableColumn id="20" xr3:uid="{CC684945-CC07-4A41-AC61-F5D4322CAEDF}" name="従事職員10" dataDxfId="128"/>
    <tableColumn id="1" xr3:uid="{21598349-4A8F-47F7-8009-D02E9123F064}" name="従事職員11" dataDxfId="127"/>
    <tableColumn id="2" xr3:uid="{041290EC-B51B-46D0-B632-F27ACF6C3C50}" name="従事職員12" dataDxfId="126"/>
    <tableColumn id="3" xr3:uid="{7F64EAB0-5F38-4879-8A0E-F96624290FD5}" name="従事職員13" dataDxfId="125"/>
    <tableColumn id="4" xr3:uid="{3EF2B81D-65BA-4133-8B7F-8A14261201D5}" name="従事職員14" dataDxfId="124"/>
    <tableColumn id="5" xr3:uid="{7A6CCBE4-054A-4C35-8645-70629AEF1AC0}" name="従事職員15" dataDxfId="123"/>
    <tableColumn id="6" xr3:uid="{3F9E50AF-484C-44E0-B001-0BB21921676F}" name="従事職員16" dataDxfId="122"/>
    <tableColumn id="7" xr3:uid="{82B212D2-BD49-4399-9E25-6530B89C0805}" name="従事職員17" dataDxfId="121"/>
    <tableColumn id="8" xr3:uid="{121E71D5-B5FC-4131-B7A4-88980E63776C}" name="従事職員18" dataDxfId="120"/>
    <tableColumn id="9" xr3:uid="{FA6AD3C1-4E2A-4F87-9679-ECEF52DF45E7}" name="従事職員19" dataDxfId="119"/>
    <tableColumn id="10" xr3:uid="{A2949F09-8C5B-4779-AB46-F4A3D3EF3717}" name="従事職員20" dataDxfId="118"/>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6CA0CF-9D82-48E5-82AC-FE61D1EABCFA}" name="_月次1_従事職員" displayName="_月次1_従事職員" ref="AF10:AG60" headerRowDxfId="117" dataDxfId="115" totalsRowDxfId="113" headerRowBorderDxfId="116" tableBorderDxfId="114" totalsRowBorderDxfId="112">
  <autoFilter ref="AF10:AG60" xr:uid="{536CA0CF-9D82-48E5-82AC-FE61D1EABCFA}">
    <filterColumn colId="0" hiddenButton="1"/>
    <filterColumn colId="1" hiddenButton="1"/>
  </autoFilter>
  <tableColumns count="2">
    <tableColumn id="1" xr3:uid="{625F3D7F-F701-481A-9869-7CBE669BD381}" name="従事職員" totalsRowLabel="合計" dataDxfId="111" totalsRowDxfId="110"/>
    <tableColumn id="2" xr3:uid="{5BAF67E9-45D0-40B8-8FA4-3A0E05E5F376}" name="従事日数" totalsRowFunction="sum" dataDxfId="109" totalsRowDxfId="108">
      <calculatedColumnFormula>COUNTIF(_当日従事職員[],_月次1_従事職員[[#This Row],[従事職員]])</calculatedColumnFormula>
    </tableColumn>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9B8E8F-D235-46E1-879E-35221BED3A86}" name="_月次1_職員職名" displayName="_月次1_職員職名" ref="AK10:BD41" totalsRowShown="0" headerRowDxfId="107" dataDxfId="105" headerRowBorderDxfId="106" tableBorderDxfId="104" totalsRowBorderDxfId="103">
  <autoFilter ref="AK10:BD41" xr:uid="{179B8E8F-D235-46E1-879E-35221BED3A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D965ED3-EB9F-4E68-9F44-644F5CA0338A}" name="職員１" dataDxfId="102">
      <calculatedColumnFormula array="1">_xlfn.XLOOKUP(INDIRECT("_当日従事職員[@"&amp;K$10&amp;"]"), INDIRECT("_職員一覧[氏名]"), INDIRECT("_職員一覧[職名]"))</calculatedColumnFormula>
    </tableColumn>
    <tableColumn id="2" xr3:uid="{7484B9F1-30AA-48C7-9144-715CD40B78FC}" name="職員２" dataDxfId="101">
      <calculatedColumnFormula array="1">_xlfn.XLOOKUP(INDIRECT("_当日従事職員[@"&amp;L$10&amp;"]"), INDIRECT("_職員一覧[氏名]"), INDIRECT("_職員一覧[職名]"))</calculatedColumnFormula>
    </tableColumn>
    <tableColumn id="3" xr3:uid="{DA7C24DC-0204-4578-A994-0AFC361F1B9F}" name="職員３" dataDxfId="100">
      <calculatedColumnFormula array="1">_xlfn.XLOOKUP(INDIRECT("_当日従事職員[@"&amp;M$10&amp;"]"), INDIRECT("_職員一覧[氏名]"), INDIRECT("_職員一覧[職名]"))</calculatedColumnFormula>
    </tableColumn>
    <tableColumn id="4" xr3:uid="{56EC43C8-20FB-4F9D-8005-951D2902DD5A}" name="職員４" dataDxfId="99">
      <calculatedColumnFormula array="1">_xlfn.XLOOKUP(INDIRECT("_当日従事職員[@"&amp;N$10&amp;"]"), INDIRECT("_職員一覧[氏名]"), INDIRECT("_職員一覧[職名]"))</calculatedColumnFormula>
    </tableColumn>
    <tableColumn id="5" xr3:uid="{5EFB19BE-BBB9-434E-8D4A-8105E6F6CC26}" name="職員５" dataDxfId="98">
      <calculatedColumnFormula array="1">_xlfn.XLOOKUP(INDIRECT("_当日従事職員[@"&amp;O$10&amp;"]"), INDIRECT("_職員一覧[氏名]"), INDIRECT("_職員一覧[職名]"))</calculatedColumnFormula>
    </tableColumn>
    <tableColumn id="6" xr3:uid="{BF6F6763-F61B-44C4-8EBC-6E06AAE563F9}" name="職員６" dataDxfId="97">
      <calculatedColumnFormula array="1">_xlfn.XLOOKUP(INDIRECT("_当日従事職員[@"&amp;P$10&amp;"]"), INDIRECT("_職員一覧[氏名]"), INDIRECT("_職員一覧[職名]"))</calculatedColumnFormula>
    </tableColumn>
    <tableColumn id="7" xr3:uid="{69F26CF9-F1EF-45A3-8088-6497D054839B}" name="職員７" dataDxfId="96">
      <calculatedColumnFormula array="1">_xlfn.XLOOKUP(INDIRECT("_当日従事職員[@"&amp;Q$10&amp;"]"), INDIRECT("_職員一覧[氏名]"), INDIRECT("_職員一覧[職名]"))</calculatedColumnFormula>
    </tableColumn>
    <tableColumn id="8" xr3:uid="{4F91E0D8-2AFB-4D5E-B555-D5B0376F1917}" name="職員８" dataDxfId="95">
      <calculatedColumnFormula array="1">_xlfn.XLOOKUP(INDIRECT("_当日従事職員[@"&amp;R$10&amp;"]"), INDIRECT("_職員一覧[氏名]"), INDIRECT("_職員一覧[職名]"))</calculatedColumnFormula>
    </tableColumn>
    <tableColumn id="9" xr3:uid="{9185F4F8-B2B8-4691-8E60-436857BB8A83}" name="職員９" dataDxfId="94">
      <calculatedColumnFormula array="1">_xlfn.XLOOKUP(INDIRECT("_当日従事職員[@"&amp;S$10&amp;"]"), INDIRECT("_職員一覧[氏名]"), INDIRECT("_職員一覧[職名]"))</calculatedColumnFormula>
    </tableColumn>
    <tableColumn id="10" xr3:uid="{5889C4A7-0B27-4472-A73F-1AE7C1C61615}" name="職員１０" dataDxfId="93">
      <calculatedColumnFormula array="1">_xlfn.XLOOKUP(INDIRECT("_当日従事職員[@"&amp;T$10&amp;"]"), INDIRECT("_職員一覧[氏名]"), INDIRECT("_職員一覧[職名]"))</calculatedColumnFormula>
    </tableColumn>
    <tableColumn id="11" xr3:uid="{4E58250E-034E-41D5-8289-06F37D7AD455}" name="職員１１" dataDxfId="92">
      <calculatedColumnFormula array="1">_xlfn.XLOOKUP(INDIRECT("_当日従事職員[@"&amp;U$10&amp;"]"), INDIRECT("_職員一覧[氏名]"), INDIRECT("_職員一覧[職名]"))</calculatedColumnFormula>
    </tableColumn>
    <tableColumn id="12" xr3:uid="{7F8E2EF1-ABAB-40AF-B71C-BE07C7772F69}" name="職員１２" dataDxfId="91">
      <calculatedColumnFormula array="1">_xlfn.XLOOKUP(INDIRECT("_当日従事職員[@"&amp;V$10&amp;"]"), INDIRECT("_職員一覧[氏名]"), INDIRECT("_職員一覧[職名]"))</calculatedColumnFormula>
    </tableColumn>
    <tableColumn id="13" xr3:uid="{8F063290-A7CE-467B-B253-C237FC89B9A9}" name="職員１３" dataDxfId="90">
      <calculatedColumnFormula array="1">_xlfn.XLOOKUP(INDIRECT("_当日従事職員[@"&amp;W$10&amp;"]"), INDIRECT("_職員一覧[氏名]"), INDIRECT("_職員一覧[職名]"))</calculatedColumnFormula>
    </tableColumn>
    <tableColumn id="14" xr3:uid="{BB40737B-AF49-419C-8A1B-5ACA23484226}" name="職員１４" dataDxfId="89">
      <calculatedColumnFormula array="1">_xlfn.XLOOKUP(INDIRECT("_当日従事職員[@"&amp;X$10&amp;"]"), INDIRECT("_職員一覧[氏名]"), INDIRECT("_職員一覧[職名]"))</calculatedColumnFormula>
    </tableColumn>
    <tableColumn id="15" xr3:uid="{E826A272-4EFD-4C6A-964A-664B0B3C301E}" name="職員１５" dataDxfId="88">
      <calculatedColumnFormula array="1">_xlfn.XLOOKUP(INDIRECT("_当日従事職員[@"&amp;Y$10&amp;"]"), INDIRECT("_職員一覧[氏名]"), INDIRECT("_職員一覧[職名]"))</calculatedColumnFormula>
    </tableColumn>
    <tableColumn id="16" xr3:uid="{849551D0-2D25-4690-8D48-099565F47280}" name="職員１６" dataDxfId="87">
      <calculatedColumnFormula array="1">_xlfn.XLOOKUP(INDIRECT("_当日従事職員[@"&amp;Z$10&amp;"]"), INDIRECT("_職員一覧[氏名]"), INDIRECT("_職員一覧[職名]"))</calculatedColumnFormula>
    </tableColumn>
    <tableColumn id="17" xr3:uid="{AAD86931-6CF0-4E88-BC48-412BFFF758B7}" name="職員１７" dataDxfId="86">
      <calculatedColumnFormula array="1">_xlfn.XLOOKUP(INDIRECT("_当日従事職員[@"&amp;AA$10&amp;"]"), INDIRECT("_職員一覧[氏名]"), INDIRECT("_職員一覧[職名]"))</calculatedColumnFormula>
    </tableColumn>
    <tableColumn id="18" xr3:uid="{4BFB1B1F-2B11-405B-8E9B-23B904CBF785}" name="職員１８" dataDxfId="85">
      <calculatedColumnFormula array="1">_xlfn.XLOOKUP(INDIRECT("_当日従事職員[@"&amp;AB$10&amp;"]"), INDIRECT("_職員一覧[氏名]"), INDIRECT("_職員一覧[職名]"))</calculatedColumnFormula>
    </tableColumn>
    <tableColumn id="19" xr3:uid="{BBD0C548-D9E7-482D-A7AA-FA14806BA27D}" name="職員１９" dataDxfId="84">
      <calculatedColumnFormula array="1">_xlfn.XLOOKUP(INDIRECT("_当日従事職員[@"&amp;AC$10&amp;"]"), INDIRECT("_職員一覧[氏名]"), INDIRECT("_職員一覧[職名]"))</calculatedColumnFormula>
    </tableColumn>
    <tableColumn id="20" xr3:uid="{7FCECC4B-A38F-4937-A2A4-64D2204EC7F5}" name="職員２０" dataDxfId="83">
      <calculatedColumnFormula array="1">_xlfn.XLOOKUP(INDIRECT("_当日従事職員[@"&amp;AD$10&amp;"]"), INDIRECT("_職員一覧[氏名]"), INDIRECT("_職員一覧[職名]"))</calculatedColumnFormula>
    </tableColumn>
  </tableColumns>
  <tableStyleInfo name="TableStyleLight18" showFirstColumn="0" showLastColumn="0" showRowStripes="0"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C5D06-D6F6-46E7-B66C-0A0E27233C3C}" name="月次集計" displayName="月次集計" ref="A1:AY2" totalsRowShown="0" headerRowDxfId="82" dataDxfId="80" headerRowBorderDxfId="81" tableBorderDxfId="79">
  <autoFilter ref="A1:AY2" xr:uid="{B49C5D06-D6F6-46E7-B66C-0A0E27233C3C}"/>
  <tableColumns count="51">
    <tableColumn id="1" xr3:uid="{15238A95-FFDF-4DD0-96B6-67A7CC587C47}" name="№" dataDxfId="78"/>
    <tableColumn id="2" xr3:uid="{F333F032-3DE1-400F-951E-A77C0F261513}" name="事業所番号" dataDxfId="77">
      <calculatedColumnFormula>INDIRECT(B6&amp;B5)</calculatedColumnFormula>
    </tableColumn>
    <tableColumn id="3" xr3:uid="{A98EE298-44F2-47DE-A9D8-61E754CED915}" name="放課後児童クラブ名" dataDxfId="76">
      <calculatedColumnFormula>INDIRECT(C6&amp;C5)</calculatedColumnFormula>
    </tableColumn>
    <tableColumn id="4" xr3:uid="{51A72A1F-C1CA-4170-BDA6-80AE2994E07C}" name="開設日数‗平日" dataDxfId="75">
      <calculatedColumnFormula>INDIRECT(D6&amp;D5)</calculatedColumnFormula>
    </tableColumn>
    <tableColumn id="5" xr3:uid="{0212D144-04AA-460F-A623-2334C53A3B5A}" name="開設日数_開校土曜" dataDxfId="74">
      <calculatedColumnFormula>INDIRECT(E6&amp;E5)</calculatedColumnFormula>
    </tableColumn>
    <tableColumn id="6" xr3:uid="{CDF4718B-A298-4C88-BFFF-AE0E3EA82ECE}" name="開設日数‗長期休業" dataDxfId="73">
      <calculatedColumnFormula>INDIRECT(F6&amp;F5)</calculatedColumnFormula>
    </tableColumn>
    <tableColumn id="7" xr3:uid="{2127B56B-9154-48D1-9B19-DD2A59E559D7}" name="開設日数‗閉校土曜" dataDxfId="72">
      <calculatedColumnFormula>INDIRECT(G6&amp;G5)</calculatedColumnFormula>
    </tableColumn>
    <tableColumn id="8" xr3:uid="{9978E596-ACD6-4892-B1FB-C5E8D2AE0031}" name="開設日数‗日祝" dataDxfId="71">
      <calculatedColumnFormula>INDIRECT(H6&amp;H5)</calculatedColumnFormula>
    </tableColumn>
    <tableColumn id="9" xr3:uid="{2F985147-69E6-45E0-84A0-7CDBF0C86A61}" name="開設日数‗合計" dataDxfId="70">
      <calculatedColumnFormula>INDIRECT(I6&amp;I5)</calculatedColumnFormula>
    </tableColumn>
    <tableColumn id="10" xr3:uid="{7D304B3A-DB98-4763-BB61-54BAC445D1C5}" name="登録児童数_1日現在週6" dataDxfId="69">
      <calculatedColumnFormula>INDIRECT(J6&amp;J5)</calculatedColumnFormula>
    </tableColumn>
    <tableColumn id="11" xr3:uid="{13FB1E0E-8AD5-4E94-B915-A19FA7DC7A78}" name="登録児童数_1日現在週5" dataDxfId="68">
      <calculatedColumnFormula>INDIRECT(K6&amp;K5)</calculatedColumnFormula>
    </tableColumn>
    <tableColumn id="12" xr3:uid="{DCFF3C64-2EF5-4C1D-8D09-A068F303E2AB}" name="登録児童数_1日現在週4" dataDxfId="67">
      <calculatedColumnFormula>INDIRECT(L6&amp;L5)</calculatedColumnFormula>
    </tableColumn>
    <tableColumn id="13" xr3:uid="{30F7A469-7579-4E9A-B09B-FB42F2043E18}" name="登録児童数_1日現在週3" dataDxfId="66">
      <calculatedColumnFormula>INDIRECT(M6&amp;M5)</calculatedColumnFormula>
    </tableColumn>
    <tableColumn id="14" xr3:uid="{981B7785-8FDA-4F67-B903-D4F06C95A216}" name="登録児童数_1日現在週2" dataDxfId="65">
      <calculatedColumnFormula>INDIRECT(N6&amp;N5)</calculatedColumnFormula>
    </tableColumn>
    <tableColumn id="15" xr3:uid="{932F0DB5-8490-4B54-9A7F-EB2C1BD79877}" name="登録児童数_1日現在週1" dataDxfId="64">
      <calculatedColumnFormula>INDIRECT(O6&amp;O5)</calculatedColumnFormula>
    </tableColumn>
    <tableColumn id="16" xr3:uid="{1300BB71-4C95-45CA-8881-2BAB81B69325}" name="登録児童数_1日現在_合計" dataDxfId="63">
      <calculatedColumnFormula>INDIRECT(P6&amp;P5)</calculatedColumnFormula>
    </tableColumn>
    <tableColumn id="17" xr3:uid="{DB1AB9F4-83AC-45B9-8AB6-8599C7EE4ACC}" name="登録児童数_15日現在_週6" dataDxfId="62">
      <calculatedColumnFormula>INDIRECT(Q6&amp;Q5)</calculatedColumnFormula>
    </tableColumn>
    <tableColumn id="18" xr3:uid="{B9FC263D-CA0A-4DD9-813C-FEEFAF00DF33}" name="登録児童数_15日現在_週5" dataDxfId="61">
      <calculatedColumnFormula>INDIRECT(R6&amp;R5)</calculatedColumnFormula>
    </tableColumn>
    <tableColumn id="19" xr3:uid="{BD8717E9-9B22-4642-8DD5-F8466BAFFE75}" name="登録児童数_15日現在_週4" dataDxfId="60">
      <calculatedColumnFormula>INDIRECT(S6&amp;S5)</calculatedColumnFormula>
    </tableColumn>
    <tableColumn id="20" xr3:uid="{211C13C7-7286-46D7-9040-FDAC87EDA897}" name="登録児童数_15日現在_週3" dataDxfId="59">
      <calculatedColumnFormula>INDIRECT(T6&amp;T5)</calculatedColumnFormula>
    </tableColumn>
    <tableColumn id="21" xr3:uid="{6989FFF6-ACF4-48C5-B4AC-D43C55381A13}" name="登録児童数_15日現在_週2" dataDxfId="58">
      <calculatedColumnFormula>INDIRECT(U6&amp;U5)</calculatedColumnFormula>
    </tableColumn>
    <tableColumn id="22" xr3:uid="{233DB121-89BD-4C1C-927A-B50F60548882}" name="登録児童数_15日現在_週1" dataDxfId="57">
      <calculatedColumnFormula>INDIRECT(V6&amp;V5)</calculatedColumnFormula>
    </tableColumn>
    <tableColumn id="23" xr3:uid="{07E81DE0-B51B-459A-8033-633544EFFB03}" name="登録児童数_15日現在_合計" dataDxfId="56">
      <calculatedColumnFormula>INDIRECT(W6&amp;W5)</calculatedColumnFormula>
    </tableColumn>
    <tableColumn id="24" xr3:uid="{E454604F-7C30-4AE3-9132-F8DDE96696AB}" name="平均登録児童数" dataDxfId="55">
      <calculatedColumnFormula>INDIRECT(X6&amp;X5)</calculatedColumnFormula>
    </tableColumn>
    <tableColumn id="25" xr3:uid="{D88764CE-6EE8-46B6-86BA-8292035722EF}" name="従事職員_常勤_支援員" dataDxfId="54">
      <calculatedColumnFormula>INDIRECT(Y6&amp;Y5)</calculatedColumnFormula>
    </tableColumn>
    <tableColumn id="26" xr3:uid="{84979B88-8E18-4841-B625-EC01511D9D80}" name="従事職員_常勤_補助員" dataDxfId="53">
      <calculatedColumnFormula>INDIRECT(Z6&amp;Z5)</calculatedColumnFormula>
    </tableColumn>
    <tableColumn id="27" xr3:uid="{F3F36F25-4879-4C9A-9143-8238D2EE969B}" name="従事職員_常勤_看護職員" dataDxfId="52">
      <calculatedColumnFormula>INDIRECT(AA6&amp;AA5)</calculatedColumnFormula>
    </tableColumn>
    <tableColumn id="28" xr3:uid="{08432CE3-4041-40E8-B452-EF3A3CA78733}" name="従事職員_常勤_その他" dataDxfId="51">
      <calculatedColumnFormula>INDIRECT(AB6&amp;AB5)</calculatedColumnFormula>
    </tableColumn>
    <tableColumn id="29" xr3:uid="{6EEB733A-3410-4CEF-978F-21BB0B9116A2}" name="従事職員_常勤_合計" dataDxfId="50">
      <calculatedColumnFormula>INDIRECT(AC6&amp;AC5)</calculatedColumnFormula>
    </tableColumn>
    <tableColumn id="30" xr3:uid="{63A755A1-81A8-4782-95F2-D2A79473E268}" name="非常勤_支援員" dataDxfId="49">
      <calculatedColumnFormula>INDIRECT(AD6&amp;AD5)</calculatedColumnFormula>
    </tableColumn>
    <tableColumn id="31" xr3:uid="{EB6125C2-C615-4E6A-9423-5828E49094BC}" name="非常勤_補助員" dataDxfId="48">
      <calculatedColumnFormula>INDIRECT(AE6&amp;AE5)</calculatedColumnFormula>
    </tableColumn>
    <tableColumn id="32" xr3:uid="{C874C8B5-811E-4062-A14B-3DD2288A11AD}" name="非常勤_看護職員" dataDxfId="47">
      <calculatedColumnFormula>INDIRECT(AF6&amp;AF5)</calculatedColumnFormula>
    </tableColumn>
    <tableColumn id="33" xr3:uid="{9DD3FF7F-C74B-4E8A-8C1B-319DB3C5661A}" name="非常勤_その他" dataDxfId="46">
      <calculatedColumnFormula>INDIRECT(AG6&amp;AG5)</calculatedColumnFormula>
    </tableColumn>
    <tableColumn id="34" xr3:uid="{F0390D53-D426-418D-BBA3-EB0E46A6E5D3}" name="非常勤_合計" dataDxfId="45">
      <calculatedColumnFormula>INDIRECT(AH6&amp;AH5)</calculatedColumnFormula>
    </tableColumn>
    <tableColumn id="35" xr3:uid="{D7CAE18D-676C-41AA-9CE6-B28C513AD7F1}" name="合計_支援員" dataDxfId="44">
      <calculatedColumnFormula>INDIRECT(AI6&amp;AI5)</calculatedColumnFormula>
    </tableColumn>
    <tableColumn id="36" xr3:uid="{E2948DDC-975D-4D68-A62E-941C89333916}" name="合計_補助員" dataDxfId="43">
      <calculatedColumnFormula>INDIRECT(AJ6&amp;AJ5)</calculatedColumnFormula>
    </tableColumn>
    <tableColumn id="37" xr3:uid="{DA1F7CB4-77F7-427F-896A-F619E6F225C9}" name="合計_看護職員" dataDxfId="42">
      <calculatedColumnFormula>INDIRECT(AK6&amp;AK5)</calculatedColumnFormula>
    </tableColumn>
    <tableColumn id="38" xr3:uid="{8D45B646-11AC-40E8-90BF-62F88BA602A7}" name="合計_その他" dataDxfId="41">
      <calculatedColumnFormula>INDIRECT(AL6&amp;AL5)</calculatedColumnFormula>
    </tableColumn>
    <tableColumn id="39" xr3:uid="{009D3FEB-6568-4DF0-BA43-3669C6E7AE43}" name="合計_合計" dataDxfId="40">
      <calculatedColumnFormula>INDIRECT(AM6&amp;AM5)</calculatedColumnFormula>
    </tableColumn>
    <tableColumn id="40" xr3:uid="{0D4A95B4-07D5-4D3E-9742-EF8D81A9C4FA}" name="月計‗参加児童数" dataDxfId="39">
      <calculatedColumnFormula>INDIRECT(AN6&amp;AN5)</calculatedColumnFormula>
    </tableColumn>
    <tableColumn id="41" xr3:uid="{995F05C6-02DE-40B4-A1D2-D6E4665FA1F5}" name="月計‗参加児童数‗障がい児" dataDxfId="38">
      <calculatedColumnFormula>INDIRECT(AO6&amp;AO5)</calculatedColumnFormula>
    </tableColumn>
    <tableColumn id="42" xr3:uid="{65C1D9E5-7555-4155-927E-4A02FDF64C5B}" name="月計‗参加児童数‗医ケア児" dataDxfId="37">
      <calculatedColumnFormula>INDIRECT(AP6&amp;AP5)</calculatedColumnFormula>
    </tableColumn>
    <tableColumn id="43" xr3:uid="{632E4D07-CEB6-4526-8BC8-5081A85C8204}" name="月計_従事職員" dataDxfId="36">
      <calculatedColumnFormula>INDIRECT(AQ6&amp;AQ5)</calculatedColumnFormula>
    </tableColumn>
    <tableColumn id="44" xr3:uid="{4B44BDC6-EAD8-4C14-BB7E-4C6EDD218C95}" name="月計_従事職員‗支援員" dataDxfId="35">
      <calculatedColumnFormula>INDIRECT(AR6&amp;AR5)</calculatedColumnFormula>
    </tableColumn>
    <tableColumn id="45" xr3:uid="{90CA4414-E836-4B89-BF16-8B551F2B5A48}" name="常勤雇用状況" dataDxfId="34">
      <calculatedColumnFormula>INDIRECT(AS6&amp;AS5)</calculatedColumnFormula>
    </tableColumn>
    <tableColumn id="46" xr3:uid="{8350207E-0E5A-41F1-9027-FDD9F6E8E146}" name="状態" dataDxfId="33"/>
    <tableColumn id="47" xr3:uid="{8E02783F-3970-435E-8B92-62785F576D75}" name="月" dataDxfId="32" dataCellStyle="ハイパーリンク">
      <calculatedColumnFormula>INDIRECT(AU6&amp;AU5)</calculatedColumnFormula>
    </tableColumn>
    <tableColumn id="48" xr3:uid="{AC3EA08A-A56D-47EB-80DB-D6822E0BA753}" name="変更届" dataDxfId="31"/>
    <tableColumn id="49" xr3:uid="{8410FA50-416F-4AB6-AFFA-FF162FC677DE}" name="現在提出" dataDxfId="30"/>
    <tableColumn id="50" xr3:uid="{BF065698-29E2-41E9-86DC-A026D6A0DB4F}" name="提出件数" dataDxfId="29"/>
    <tableColumn id="51" xr3:uid="{27058BAC-F549-42F1-B9D1-659E7942B842}" name="未提出" dataDxfId="28"/>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6CF80D-5ACC-491F-8C09-C66D171ACA0B}" name="_jokin2_getsuji" displayName="_jokin2_getsuji" ref="A1:N51" totalsRowShown="0" headerRowDxfId="27" dataDxfId="25" headerRowBorderDxfId="26" tableBorderDxfId="24" dataCellStyle="ハイパーリンク">
  <autoFilter ref="A1:N51" xr:uid="{7F6CF80D-5ACC-491F-8C09-C66D171ACA0B}"/>
  <tableColumns count="14">
    <tableColumn id="1" xr3:uid="{FCD46BBE-EEF0-4001-BC52-1809B7732062}" name="No" dataDxfId="23" dataCellStyle="ハイパーリンク"/>
    <tableColumn id="2" xr3:uid="{E026DBA6-9A54-42E8-8D51-71A3E50018EC}" name="事業所番号" dataDxfId="22" dataCellStyle="ハイパーリンク">
      <calculatedColumnFormula>INDIRECT($Q$1&amp;$Q$2)</calculatedColumnFormula>
    </tableColumn>
    <tableColumn id="3" xr3:uid="{ADA9BD7A-3313-439F-B10C-1B49C92B838B}" name="放課後児童クラブ名" dataDxfId="21" dataCellStyle="ハイパーリンク">
      <calculatedColumnFormula>INDIRECT($R$1&amp;$R$2)</calculatedColumnFormula>
    </tableColumn>
    <tableColumn id="5" xr3:uid="{B98E7CAC-2351-4FE4-86DD-8457BB18BBBC}" name="対象年" dataDxfId="20" dataCellStyle="ハイパーリンク">
      <calculatedColumnFormula>INDIRECT($S$1&amp;$S$2)</calculatedColumnFormula>
    </tableColumn>
    <tableColumn id="4" xr3:uid="{046D7A8C-4B3F-4B15-9134-12AF4B80D3E1}" name="対象月" dataDxfId="19" dataCellStyle="ハイパーリンク">
      <calculatedColumnFormula>INDIRECT($T$1&amp;$T$2)</calculatedColumnFormula>
    </tableColumn>
    <tableColumn id="6" xr3:uid="{DD1FE15E-DA76-4B07-AD46-146D4DAEC38E}" name="氏名" dataDxfId="18" dataCellStyle="ハイパーリンク">
      <calculatedColumnFormula array="1">INDIRECT(U$1&amp;U$2)</calculatedColumnFormula>
    </tableColumn>
    <tableColumn id="7" xr3:uid="{ACA94A92-F306-490A-84EC-F592977C0194}" name="職名" dataDxfId="17" dataCellStyle="ハイパーリンク">
      <calculatedColumnFormula array="1">INDIRECT(V$1&amp;V$2)</calculatedColumnFormula>
    </tableColumn>
    <tableColumn id="8" xr3:uid="{3F67BCE6-81E6-4206-8168-01287853385A}" name="雇用・勤務形態" dataDxfId="16" dataCellStyle="ハイパーリンク">
      <calculatedColumnFormula array="1">INDIRECT(W$1&amp;W$2)</calculatedColumnFormula>
    </tableColumn>
    <tableColumn id="9" xr3:uid="{196AD892-04FF-4740-A4BB-5E4A31E838AC}" name="備考" dataDxfId="15" dataCellStyle="ハイパーリンク">
      <calculatedColumnFormula array="1">INDIRECT(X$1&amp;X$2)</calculatedColumnFormula>
    </tableColumn>
    <tableColumn id="13" xr3:uid="{4DBF00D8-FF98-4B2B-BD38-E2962B8104AD}" name="V列従事職員" dataDxfId="14" dataCellStyle="ハイパーリンク">
      <calculatedColumnFormula array="1">INDEX(INDIRECT(Y$1&amp;Y$2), INDIRECT(Y$3&amp;Y$4))</calculatedColumnFormula>
    </tableColumn>
    <tableColumn id="10" xr3:uid="{0510D021-897C-402C-9CDF-B5F0F78B8113}" name="従事日数" dataDxfId="13" dataCellStyle="ハイパーリンク">
      <calculatedColumnFormula array="1">INDEX(INDIRECT(Z$1&amp;Z$2), INDIRECT(Z$3&amp;Z$4))</calculatedColumnFormula>
    </tableColumn>
    <tableColumn id="11" xr3:uid="{7EA63229-D823-48FD-9953-78B2249F4968}" name="常勤&amp;支援員" dataDxfId="12" dataCellStyle="ハイパーリンク">
      <calculatedColumnFormula>IF(AND(G2="放課後児童支援員", H2&lt;&gt;"正規・非常勤", H2&lt;&gt;"非正規・非常勤"), 1, "")</calculatedColumnFormula>
    </tableColumn>
    <tableColumn id="12" xr3:uid="{CB134ABD-B884-43B2-A90E-83CA9B065B1E}" name="常勤カウント" dataDxfId="11" dataCellStyle="ハイパーリンク">
      <calculatedColumnFormula>SUM(_jokin2_getsuji[常勤&amp;支援員])</calculatedColumnFormula>
    </tableColumn>
    <tableColumn id="15" xr3:uid="{D7A5CBEE-21A1-4B43-9502-188E5F6529C5}" name="名前照合" dataDxfId="10" dataCellStyle="ハイパーリンク">
      <calculatedColumnFormula>IFERROR(_xlfn.IFS(_jokin2_getsuji[[#This Row],[V列従事職員]]="", "", _jokin2_getsuji[[#This Row],[氏名]]&lt;&gt;_jokin2_getsuji[[#This Row],[V列従事職員]],  "不一致"),"")</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5CA1C-CD0D-4150-8353-B49006F63662}">
  <sheetPr codeName="Sheet1">
    <pageSetUpPr fitToPage="1"/>
  </sheetPr>
  <dimension ref="A1:J51"/>
  <sheetViews>
    <sheetView showGridLines="0" tabSelected="1" zoomScaleNormal="100" zoomScaleSheetLayoutView="70" workbookViewId="0"/>
  </sheetViews>
  <sheetFormatPr defaultRowHeight="18.75" x14ac:dyDescent="0.4"/>
  <cols>
    <col min="1" max="1" width="5.75" style="1" customWidth="1"/>
    <col min="2" max="2" width="17.125" customWidth="1"/>
    <col min="3" max="3" width="21.75" customWidth="1"/>
    <col min="4" max="5" width="15.875" style="1" customWidth="1"/>
    <col min="6" max="6" width="17.25" customWidth="1"/>
    <col min="7" max="7" width="2.375" customWidth="1"/>
    <col min="8" max="8" width="2.125" customWidth="1"/>
    <col min="9" max="9" width="25.5" bestFit="1" customWidth="1"/>
    <col min="10" max="10" width="58.5" customWidth="1"/>
  </cols>
  <sheetData>
    <row r="1" spans="1:10" s="1" customFormat="1" ht="40.5" customHeight="1" x14ac:dyDescent="0.4">
      <c r="A1" s="60" t="s">
        <v>216</v>
      </c>
      <c r="B1" s="61" t="s">
        <v>0</v>
      </c>
      <c r="C1" s="61" t="s">
        <v>1</v>
      </c>
      <c r="D1" s="119" t="s">
        <v>61</v>
      </c>
      <c r="E1" s="62" t="s">
        <v>269</v>
      </c>
      <c r="F1" s="62" t="s">
        <v>62</v>
      </c>
    </row>
    <row r="2" spans="1:10" ht="18.75" customHeight="1" x14ac:dyDescent="0.4">
      <c r="A2" s="63">
        <v>1</v>
      </c>
      <c r="B2" s="75"/>
      <c r="C2" s="75"/>
      <c r="D2" s="120"/>
      <c r="E2" s="79"/>
      <c r="F2" s="76"/>
      <c r="I2" s="116" t="s">
        <v>217</v>
      </c>
    </row>
    <row r="3" spans="1:10" ht="18.75" customHeight="1" x14ac:dyDescent="0.4">
      <c r="A3" s="63">
        <v>2</v>
      </c>
      <c r="B3" s="75"/>
      <c r="C3" s="75"/>
      <c r="D3" s="120"/>
      <c r="E3" s="79"/>
      <c r="F3" s="76"/>
      <c r="I3" s="116" t="s">
        <v>273</v>
      </c>
    </row>
    <row r="4" spans="1:10" ht="18.75" customHeight="1" x14ac:dyDescent="0.4">
      <c r="A4" s="63">
        <v>3</v>
      </c>
      <c r="B4" s="75"/>
      <c r="C4" s="75"/>
      <c r="D4" s="120"/>
      <c r="E4" s="79"/>
      <c r="F4" s="76"/>
      <c r="I4" s="116" t="s">
        <v>249</v>
      </c>
    </row>
    <row r="5" spans="1:10" ht="18.75" customHeight="1" x14ac:dyDescent="0.4">
      <c r="A5" s="63">
        <v>4</v>
      </c>
      <c r="B5" s="75"/>
      <c r="C5" s="75"/>
      <c r="D5" s="120"/>
      <c r="E5" s="79"/>
      <c r="F5" s="76"/>
    </row>
    <row r="6" spans="1:10" ht="18.75" customHeight="1" x14ac:dyDescent="0.4">
      <c r="A6" s="63">
        <v>5</v>
      </c>
      <c r="B6" s="75"/>
      <c r="C6" s="75"/>
      <c r="D6" s="120"/>
      <c r="E6" s="79"/>
      <c r="F6" s="76"/>
    </row>
    <row r="7" spans="1:10" ht="18.75" customHeight="1" x14ac:dyDescent="0.4">
      <c r="A7" s="63">
        <v>6</v>
      </c>
      <c r="B7" s="75"/>
      <c r="C7" s="75"/>
      <c r="D7" s="120"/>
      <c r="E7" s="79"/>
      <c r="F7" s="76"/>
    </row>
    <row r="8" spans="1:10" ht="18.75" customHeight="1" x14ac:dyDescent="0.4">
      <c r="A8" s="63">
        <v>7</v>
      </c>
      <c r="B8" s="75"/>
      <c r="C8" s="75"/>
      <c r="D8" s="120"/>
      <c r="E8" s="79"/>
      <c r="F8" s="76"/>
      <c r="I8" s="123" t="s">
        <v>281</v>
      </c>
      <c r="J8" s="123" t="s">
        <v>282</v>
      </c>
    </row>
    <row r="9" spans="1:10" ht="18.75" customHeight="1" x14ac:dyDescent="0.4">
      <c r="A9" s="63">
        <v>8</v>
      </c>
      <c r="B9" s="75"/>
      <c r="C9" s="75"/>
      <c r="D9" s="120"/>
      <c r="E9" s="79"/>
      <c r="F9" s="76"/>
      <c r="I9" s="124" t="s">
        <v>283</v>
      </c>
      <c r="J9" s="127" t="s">
        <v>284</v>
      </c>
    </row>
    <row r="10" spans="1:10" ht="18.75" customHeight="1" x14ac:dyDescent="0.4">
      <c r="A10" s="63">
        <v>9</v>
      </c>
      <c r="B10" s="75"/>
      <c r="C10" s="75"/>
      <c r="D10" s="120"/>
      <c r="E10" s="79"/>
      <c r="F10" s="76"/>
      <c r="I10" s="125"/>
      <c r="J10" s="128"/>
    </row>
    <row r="11" spans="1:10" ht="18.75" customHeight="1" x14ac:dyDescent="0.4">
      <c r="A11" s="63">
        <v>10</v>
      </c>
      <c r="B11" s="75"/>
      <c r="C11" s="75"/>
      <c r="D11" s="120"/>
      <c r="E11" s="79"/>
      <c r="F11" s="76"/>
      <c r="I11" s="126"/>
      <c r="J11" s="129"/>
    </row>
    <row r="12" spans="1:10" ht="18.75" customHeight="1" x14ac:dyDescent="0.4">
      <c r="A12" s="63">
        <v>11</v>
      </c>
      <c r="B12" s="75"/>
      <c r="C12" s="75"/>
      <c r="D12" s="120"/>
      <c r="E12" s="79"/>
      <c r="F12" s="76"/>
      <c r="I12" s="130" t="s">
        <v>285</v>
      </c>
      <c r="J12" s="131" t="s">
        <v>286</v>
      </c>
    </row>
    <row r="13" spans="1:10" ht="18.75" customHeight="1" x14ac:dyDescent="0.4">
      <c r="A13" s="63">
        <v>12</v>
      </c>
      <c r="B13" s="75"/>
      <c r="C13" s="75"/>
      <c r="D13" s="120"/>
      <c r="E13" s="79"/>
      <c r="F13" s="76"/>
      <c r="I13" s="130"/>
      <c r="J13" s="131"/>
    </row>
    <row r="14" spans="1:10" ht="18.75" customHeight="1" x14ac:dyDescent="0.4">
      <c r="A14" s="63">
        <v>13</v>
      </c>
      <c r="B14" s="75"/>
      <c r="C14" s="75"/>
      <c r="D14" s="120"/>
      <c r="E14" s="79"/>
      <c r="F14" s="76"/>
      <c r="I14" s="130"/>
      <c r="J14" s="131"/>
    </row>
    <row r="15" spans="1:10" ht="18.75" customHeight="1" x14ac:dyDescent="0.4">
      <c r="A15" s="63">
        <v>14</v>
      </c>
      <c r="B15" s="75"/>
      <c r="C15" s="75"/>
      <c r="D15" s="120"/>
      <c r="E15" s="79"/>
      <c r="F15" s="76"/>
      <c r="I15" s="123" t="s">
        <v>274</v>
      </c>
      <c r="J15" s="123" t="s">
        <v>275</v>
      </c>
    </row>
    <row r="16" spans="1:10" ht="18.75" customHeight="1" x14ac:dyDescent="0.4">
      <c r="A16" s="63">
        <v>15</v>
      </c>
      <c r="B16" s="75"/>
      <c r="C16" s="75"/>
      <c r="D16" s="120"/>
      <c r="E16" s="79"/>
      <c r="F16" s="76"/>
      <c r="I16" s="124" t="s">
        <v>276</v>
      </c>
      <c r="J16" s="127" t="s">
        <v>277</v>
      </c>
    </row>
    <row r="17" spans="1:10" ht="18.75" customHeight="1" x14ac:dyDescent="0.4">
      <c r="A17" s="63">
        <v>16</v>
      </c>
      <c r="B17" s="75"/>
      <c r="C17" s="75"/>
      <c r="D17" s="120"/>
      <c r="E17" s="79"/>
      <c r="F17" s="76"/>
      <c r="I17" s="125"/>
      <c r="J17" s="128"/>
    </row>
    <row r="18" spans="1:10" ht="18.75" customHeight="1" x14ac:dyDescent="0.4">
      <c r="A18" s="63">
        <v>17</v>
      </c>
      <c r="B18" s="75"/>
      <c r="C18" s="75"/>
      <c r="D18" s="120"/>
      <c r="E18" s="79"/>
      <c r="F18" s="76"/>
      <c r="I18" s="126"/>
      <c r="J18" s="129"/>
    </row>
    <row r="19" spans="1:10" ht="18.75" customHeight="1" x14ac:dyDescent="0.4">
      <c r="A19" s="63">
        <v>18</v>
      </c>
      <c r="B19" s="75"/>
      <c r="C19" s="75"/>
      <c r="D19" s="120"/>
      <c r="E19" s="79"/>
      <c r="F19" s="76"/>
      <c r="I19" s="124" t="s">
        <v>278</v>
      </c>
      <c r="J19" s="127" t="s">
        <v>280</v>
      </c>
    </row>
    <row r="20" spans="1:10" ht="18.75" customHeight="1" x14ac:dyDescent="0.4">
      <c r="A20" s="63">
        <v>19</v>
      </c>
      <c r="B20" s="75"/>
      <c r="C20" s="75"/>
      <c r="D20" s="120"/>
      <c r="E20" s="79"/>
      <c r="F20" s="76"/>
      <c r="I20" s="125"/>
      <c r="J20" s="128"/>
    </row>
    <row r="21" spans="1:10" ht="18.75" customHeight="1" x14ac:dyDescent="0.4">
      <c r="A21" s="64">
        <v>20</v>
      </c>
      <c r="B21" s="75"/>
      <c r="C21" s="77"/>
      <c r="D21" s="120"/>
      <c r="E21" s="80"/>
      <c r="F21" s="78"/>
      <c r="I21" s="126"/>
      <c r="J21" s="129"/>
    </row>
    <row r="22" spans="1:10" ht="18.75" customHeight="1" x14ac:dyDescent="0.4">
      <c r="A22" s="64">
        <v>21</v>
      </c>
      <c r="B22" s="75"/>
      <c r="C22" s="75"/>
      <c r="D22" s="120"/>
      <c r="E22" s="79"/>
      <c r="F22" s="76"/>
      <c r="I22" s="132" t="s">
        <v>279</v>
      </c>
      <c r="J22" s="132"/>
    </row>
    <row r="23" spans="1:10" ht="18.75" customHeight="1" x14ac:dyDescent="0.4">
      <c r="A23" s="64">
        <v>22</v>
      </c>
      <c r="B23" s="75"/>
      <c r="C23" s="75"/>
      <c r="D23" s="120"/>
      <c r="E23" s="79"/>
      <c r="F23" s="76"/>
      <c r="I23" s="133"/>
      <c r="J23" s="133"/>
    </row>
    <row r="24" spans="1:10" ht="18.75" customHeight="1" x14ac:dyDescent="0.4">
      <c r="A24" s="64">
        <v>23</v>
      </c>
      <c r="B24" s="75"/>
      <c r="C24" s="75"/>
      <c r="D24" s="120"/>
      <c r="E24" s="79"/>
      <c r="F24" s="76"/>
    </row>
    <row r="25" spans="1:10" ht="18.75" customHeight="1" x14ac:dyDescent="0.4">
      <c r="A25" s="64">
        <v>24</v>
      </c>
      <c r="B25" s="75"/>
      <c r="C25" s="75"/>
      <c r="D25" s="120"/>
      <c r="E25" s="79"/>
      <c r="F25" s="76"/>
    </row>
    <row r="26" spans="1:10" ht="18.75" customHeight="1" x14ac:dyDescent="0.4">
      <c r="A26" s="64">
        <v>25</v>
      </c>
      <c r="B26" s="75"/>
      <c r="C26" s="75"/>
      <c r="D26" s="120"/>
      <c r="E26" s="79"/>
      <c r="F26" s="76"/>
    </row>
    <row r="27" spans="1:10" ht="18.75" customHeight="1" x14ac:dyDescent="0.4">
      <c r="A27" s="64">
        <v>26</v>
      </c>
      <c r="B27" s="75"/>
      <c r="C27" s="75"/>
      <c r="D27" s="120"/>
      <c r="E27" s="79"/>
      <c r="F27" s="76"/>
    </row>
    <row r="28" spans="1:10" ht="18.75" customHeight="1" x14ac:dyDescent="0.4">
      <c r="A28" s="64">
        <v>27</v>
      </c>
      <c r="B28" s="75"/>
      <c r="C28" s="75"/>
      <c r="D28" s="120"/>
      <c r="E28" s="79"/>
      <c r="F28" s="76"/>
    </row>
    <row r="29" spans="1:10" ht="18.75" customHeight="1" x14ac:dyDescent="0.4">
      <c r="A29" s="64">
        <v>28</v>
      </c>
      <c r="B29" s="75"/>
      <c r="C29" s="75"/>
      <c r="D29" s="120"/>
      <c r="E29" s="79"/>
      <c r="F29" s="76"/>
    </row>
    <row r="30" spans="1:10" ht="18.75" customHeight="1" x14ac:dyDescent="0.4">
      <c r="A30" s="64">
        <v>29</v>
      </c>
      <c r="B30" s="75"/>
      <c r="C30" s="75"/>
      <c r="D30" s="120"/>
      <c r="E30" s="79"/>
      <c r="F30" s="76"/>
    </row>
    <row r="31" spans="1:10" ht="18.75" customHeight="1" x14ac:dyDescent="0.4">
      <c r="A31" s="64">
        <v>30</v>
      </c>
      <c r="B31" s="75"/>
      <c r="C31" s="75"/>
      <c r="D31" s="120"/>
      <c r="E31" s="79"/>
      <c r="F31" s="76"/>
    </row>
    <row r="32" spans="1:10" ht="18.75" customHeight="1" x14ac:dyDescent="0.4">
      <c r="A32" s="64">
        <v>31</v>
      </c>
      <c r="B32" s="75"/>
      <c r="C32" s="75"/>
      <c r="D32" s="120"/>
      <c r="E32" s="79"/>
      <c r="F32" s="76"/>
    </row>
    <row r="33" spans="1:6" ht="18.75" customHeight="1" x14ac:dyDescent="0.4">
      <c r="A33" s="64">
        <v>32</v>
      </c>
      <c r="B33" s="75"/>
      <c r="C33" s="75"/>
      <c r="D33" s="120"/>
      <c r="E33" s="79"/>
      <c r="F33" s="76"/>
    </row>
    <row r="34" spans="1:6" ht="18.75" customHeight="1" x14ac:dyDescent="0.4">
      <c r="A34" s="64">
        <v>33</v>
      </c>
      <c r="B34" s="75"/>
      <c r="C34" s="75"/>
      <c r="D34" s="120"/>
      <c r="E34" s="79"/>
      <c r="F34" s="76"/>
    </row>
    <row r="35" spans="1:6" ht="18.75" customHeight="1" x14ac:dyDescent="0.4">
      <c r="A35" s="64">
        <v>34</v>
      </c>
      <c r="B35" s="75"/>
      <c r="C35" s="75"/>
      <c r="D35" s="120"/>
      <c r="E35" s="79"/>
      <c r="F35" s="76"/>
    </row>
    <row r="36" spans="1:6" ht="18.75" customHeight="1" x14ac:dyDescent="0.4">
      <c r="A36" s="64">
        <v>35</v>
      </c>
      <c r="B36" s="75"/>
      <c r="C36" s="75"/>
      <c r="D36" s="120"/>
      <c r="E36" s="79"/>
      <c r="F36" s="76"/>
    </row>
    <row r="37" spans="1:6" ht="18.75" customHeight="1" x14ac:dyDescent="0.4">
      <c r="A37" s="64">
        <v>36</v>
      </c>
      <c r="B37" s="75"/>
      <c r="C37" s="75"/>
      <c r="D37" s="120"/>
      <c r="E37" s="79"/>
      <c r="F37" s="76"/>
    </row>
    <row r="38" spans="1:6" ht="18.75" customHeight="1" x14ac:dyDescent="0.4">
      <c r="A38" s="64">
        <v>37</v>
      </c>
      <c r="B38" s="75"/>
      <c r="C38" s="75"/>
      <c r="D38" s="120"/>
      <c r="E38" s="79"/>
      <c r="F38" s="76"/>
    </row>
    <row r="39" spans="1:6" ht="18.75" customHeight="1" x14ac:dyDescent="0.4">
      <c r="A39" s="64">
        <v>38</v>
      </c>
      <c r="B39" s="75"/>
      <c r="C39" s="75"/>
      <c r="D39" s="120"/>
      <c r="E39" s="79"/>
      <c r="F39" s="76"/>
    </row>
    <row r="40" spans="1:6" ht="18.75" customHeight="1" x14ac:dyDescent="0.4">
      <c r="A40" s="64">
        <v>39</v>
      </c>
      <c r="B40" s="75"/>
      <c r="C40" s="75"/>
      <c r="D40" s="120"/>
      <c r="E40" s="79"/>
      <c r="F40" s="76"/>
    </row>
    <row r="41" spans="1:6" ht="18.75" customHeight="1" x14ac:dyDescent="0.4">
      <c r="A41" s="64">
        <v>40</v>
      </c>
      <c r="B41" s="75"/>
      <c r="C41" s="75"/>
      <c r="D41" s="120"/>
      <c r="E41" s="79"/>
      <c r="F41" s="76"/>
    </row>
    <row r="42" spans="1:6" ht="18.75" customHeight="1" x14ac:dyDescent="0.4">
      <c r="A42" s="64">
        <v>41</v>
      </c>
      <c r="B42" s="75"/>
      <c r="C42" s="75"/>
      <c r="D42" s="120"/>
      <c r="E42" s="79"/>
      <c r="F42" s="76"/>
    </row>
    <row r="43" spans="1:6" ht="18.75" customHeight="1" x14ac:dyDescent="0.4">
      <c r="A43" s="64">
        <v>42</v>
      </c>
      <c r="B43" s="75"/>
      <c r="C43" s="75"/>
      <c r="D43" s="120"/>
      <c r="E43" s="79"/>
      <c r="F43" s="76"/>
    </row>
    <row r="44" spans="1:6" ht="18.75" customHeight="1" x14ac:dyDescent="0.4">
      <c r="A44" s="64">
        <v>43</v>
      </c>
      <c r="B44" s="75"/>
      <c r="C44" s="75"/>
      <c r="D44" s="120"/>
      <c r="E44" s="79"/>
      <c r="F44" s="76"/>
    </row>
    <row r="45" spans="1:6" ht="18.75" customHeight="1" x14ac:dyDescent="0.4">
      <c r="A45" s="64">
        <v>44</v>
      </c>
      <c r="B45" s="75"/>
      <c r="C45" s="75"/>
      <c r="D45" s="120"/>
      <c r="E45" s="79"/>
      <c r="F45" s="76"/>
    </row>
    <row r="46" spans="1:6" ht="18.75" customHeight="1" x14ac:dyDescent="0.4">
      <c r="A46" s="64">
        <v>45</v>
      </c>
      <c r="B46" s="75"/>
      <c r="C46" s="75"/>
      <c r="D46" s="120"/>
      <c r="E46" s="79"/>
      <c r="F46" s="76"/>
    </row>
    <row r="47" spans="1:6" ht="18.75" customHeight="1" x14ac:dyDescent="0.4">
      <c r="A47" s="64">
        <v>46</v>
      </c>
      <c r="B47" s="75"/>
      <c r="C47" s="75"/>
      <c r="D47" s="120"/>
      <c r="E47" s="79"/>
      <c r="F47" s="76"/>
    </row>
    <row r="48" spans="1:6" ht="18.75" customHeight="1" x14ac:dyDescent="0.4">
      <c r="A48" s="64">
        <v>47</v>
      </c>
      <c r="B48" s="75"/>
      <c r="C48" s="75"/>
      <c r="D48" s="120"/>
      <c r="E48" s="79"/>
      <c r="F48" s="76"/>
    </row>
    <row r="49" spans="1:6" ht="18.75" customHeight="1" x14ac:dyDescent="0.4">
      <c r="A49" s="64">
        <v>48</v>
      </c>
      <c r="B49" s="75"/>
      <c r="C49" s="75"/>
      <c r="D49" s="120"/>
      <c r="E49" s="79"/>
      <c r="F49" s="76"/>
    </row>
    <row r="50" spans="1:6" ht="18.75" customHeight="1" x14ac:dyDescent="0.4">
      <c r="A50" s="64">
        <v>49</v>
      </c>
      <c r="B50" s="75"/>
      <c r="C50" s="75"/>
      <c r="D50" s="120"/>
      <c r="E50" s="79"/>
      <c r="F50" s="76"/>
    </row>
    <row r="51" spans="1:6" ht="18.75" customHeight="1" x14ac:dyDescent="0.4">
      <c r="A51" s="64">
        <v>50</v>
      </c>
      <c r="B51" s="75"/>
      <c r="C51" s="75"/>
      <c r="D51" s="120"/>
      <c r="E51" s="79"/>
      <c r="F51" s="76"/>
    </row>
  </sheetData>
  <mergeCells count="9">
    <mergeCell ref="I9:I11"/>
    <mergeCell ref="J9:J11"/>
    <mergeCell ref="I12:I14"/>
    <mergeCell ref="J12:J14"/>
    <mergeCell ref="I22:J23"/>
    <mergeCell ref="I16:I18"/>
    <mergeCell ref="J16:J18"/>
    <mergeCell ref="I19:I21"/>
    <mergeCell ref="J19:J21"/>
  </mergeCells>
  <phoneticPr fontId="1"/>
  <conditionalFormatting sqref="B2:C51 E2:F51">
    <cfRule type="containsBlanks" dxfId="9" priority="4">
      <formula>LEN(TRIM(B2))=0</formula>
    </cfRule>
  </conditionalFormatting>
  <conditionalFormatting sqref="D2:D51">
    <cfRule type="containsBlanks" dxfId="8" priority="1">
      <formula>LEN(TRIM(D2))=0</formula>
    </cfRule>
  </conditionalFormatting>
  <dataValidations count="3">
    <dataValidation type="list" allowBlank="1" showInputMessage="1" showErrorMessage="1" sqref="C2:C51" xr:uid="{BFBF2853-6082-4E7E-8C1B-8CFFC675A7D1}">
      <formula1>"放課後児童支援員,補助員,看護職員"</formula1>
    </dataValidation>
    <dataValidation type="custom" allowBlank="1" showInputMessage="1" showErrorMessage="1" error="氏名にはスペースを含めないでください" sqref="B2:B51" xr:uid="{0B5D4C2C-0A6D-4F5C-980C-ADB10A70060C}">
      <formula1>AND(ISERROR(FIND(" ", B2)), ISERROR(FIND("　", B2)))</formula1>
    </dataValidation>
    <dataValidation type="list" errorStyle="warning" allowBlank="1" showInputMessage="1" showErrorMessage="1" sqref="D2:D51" xr:uid="{FEB9F320-55BE-492C-BF01-957D0E40F013}">
      <formula1>"正規・常勤,正規・非常勤,非正規・常勤,非正規・非常勤"</formula1>
    </dataValidation>
  </dataValidations>
  <pageMargins left="0.7" right="0.7" top="0.75" bottom="0.75" header="0.3" footer="0.3"/>
  <pageSetup paperSize="9" scale="77" orientation="portrait" verticalDpi="0" r:id="rId1"/>
  <colBreaks count="2" manualBreakCount="2">
    <brk id="8" max="38" man="1"/>
    <brk id="35" max="38"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BCAE-C3B9-4314-8ED4-604EE70BC404}">
  <sheetPr codeName="Sheet2"/>
  <dimension ref="A1:BD60"/>
  <sheetViews>
    <sheetView showGridLines="0" view="pageBreakPreview" zoomScaleNormal="70" zoomScaleSheetLayoutView="100" workbookViewId="0">
      <selection sqref="A1:K1"/>
    </sheetView>
  </sheetViews>
  <sheetFormatPr defaultColWidth="9" defaultRowHeight="15.75" outlineLevelCol="1" x14ac:dyDescent="0.4"/>
  <cols>
    <col min="1" max="1" width="4" style="5" bestFit="1" customWidth="1"/>
    <col min="2" max="2" width="5.25" style="4" bestFit="1" customWidth="1"/>
    <col min="3" max="3" width="10" style="5" customWidth="1"/>
    <col min="4" max="20" width="8.625" style="5" customWidth="1"/>
    <col min="21" max="30" width="11.625" style="5" customWidth="1" outlineLevel="1"/>
    <col min="31" max="31" width="3.875" style="4" customWidth="1"/>
    <col min="32" max="32" width="11.875" style="5" customWidth="1"/>
    <col min="33" max="33" width="10.25" style="5" customWidth="1"/>
    <col min="34" max="34" width="3.125" style="5" customWidth="1"/>
    <col min="35" max="35" width="9" style="5"/>
    <col min="36" max="36" width="4.125" style="5" customWidth="1"/>
    <col min="37" max="45" width="9" style="5"/>
    <col min="46" max="46" width="9.375" style="5" customWidth="1"/>
    <col min="47" max="16384" width="9" style="4"/>
  </cols>
  <sheetData>
    <row r="1" spans="1:56" ht="32.25" customHeight="1" x14ac:dyDescent="0.4">
      <c r="A1" s="135" t="s">
        <v>2</v>
      </c>
      <c r="B1" s="135"/>
      <c r="C1" s="135"/>
      <c r="D1" s="135"/>
      <c r="E1" s="135"/>
      <c r="F1" s="135"/>
      <c r="G1" s="135"/>
      <c r="H1" s="135"/>
      <c r="I1" s="135"/>
      <c r="J1" s="135"/>
      <c r="K1" s="135"/>
      <c r="L1" s="82" t="s">
        <v>3</v>
      </c>
      <c r="M1" s="83"/>
      <c r="N1" s="2" t="s">
        <v>4</v>
      </c>
      <c r="O1" s="83"/>
      <c r="P1" s="82" t="s">
        <v>5</v>
      </c>
      <c r="Q1" s="3"/>
      <c r="R1" s="3"/>
      <c r="S1" s="3"/>
      <c r="T1" s="3"/>
      <c r="U1" s="3"/>
      <c r="V1" s="3"/>
      <c r="W1" s="3"/>
      <c r="X1" s="3"/>
      <c r="Y1" s="3"/>
      <c r="Z1" s="3"/>
      <c r="AA1" s="3"/>
      <c r="AB1" s="3"/>
      <c r="AC1" s="3"/>
      <c r="AD1" s="3"/>
    </row>
    <row r="2" spans="1:56" ht="18" customHeight="1" x14ac:dyDescent="0.4">
      <c r="A2" s="3"/>
      <c r="B2" s="3"/>
      <c r="C2" s="3"/>
      <c r="D2" s="3"/>
      <c r="E2" s="3"/>
      <c r="F2" s="3"/>
      <c r="G2" s="3"/>
      <c r="H2" s="3"/>
      <c r="I2" s="3"/>
      <c r="J2" s="3"/>
      <c r="K2" s="3"/>
      <c r="L2" s="3"/>
      <c r="M2" s="3"/>
      <c r="N2" s="3"/>
      <c r="O2" s="3"/>
      <c r="P2" s="3"/>
      <c r="Q2" s="3"/>
      <c r="R2" s="3"/>
      <c r="S2" s="136"/>
      <c r="T2" s="136"/>
      <c r="U2" s="10"/>
      <c r="V2" s="10"/>
      <c r="W2" s="10"/>
      <c r="X2" s="10"/>
      <c r="Y2" s="10"/>
      <c r="Z2" s="10"/>
      <c r="AA2" s="10"/>
      <c r="AB2" s="10"/>
      <c r="AC2" s="10"/>
      <c r="AD2" s="10"/>
    </row>
    <row r="3" spans="1:56" ht="15" customHeight="1" x14ac:dyDescent="0.4">
      <c r="A3" s="3"/>
      <c r="B3" s="84"/>
      <c r="C3" s="84"/>
      <c r="D3" s="84"/>
      <c r="E3" s="84"/>
      <c r="F3" s="84"/>
      <c r="G3" s="84"/>
      <c r="H3" s="84"/>
      <c r="I3" s="84"/>
      <c r="J3" s="85"/>
      <c r="K3" s="85"/>
      <c r="L3" s="85"/>
      <c r="M3" s="85"/>
      <c r="N3" s="3"/>
      <c r="O3" s="137" t="s">
        <v>6</v>
      </c>
      <c r="P3" s="137"/>
      <c r="Q3" s="138" t="s">
        <v>7</v>
      </c>
      <c r="R3" s="139"/>
      <c r="S3" s="139"/>
      <c r="T3" s="140"/>
    </row>
    <row r="4" spans="1:56" ht="15" customHeight="1" x14ac:dyDescent="0.4">
      <c r="A4" s="3"/>
      <c r="B4" s="6"/>
      <c r="C4" s="6"/>
      <c r="D4" s="6"/>
      <c r="E4" s="6"/>
      <c r="F4" s="6"/>
      <c r="G4" s="6"/>
      <c r="H4" s="6"/>
      <c r="I4" s="6"/>
      <c r="J4" s="85"/>
      <c r="K4" s="85"/>
      <c r="L4" s="86"/>
      <c r="M4" s="86"/>
      <c r="N4" s="3"/>
      <c r="O4" s="141"/>
      <c r="P4" s="142"/>
      <c r="Q4" s="145"/>
      <c r="R4" s="146"/>
      <c r="S4" s="146"/>
      <c r="T4" s="147"/>
      <c r="U4" s="87"/>
      <c r="V4" s="87"/>
      <c r="W4" s="87"/>
      <c r="X4" s="87"/>
      <c r="Y4" s="87"/>
      <c r="Z4" s="87"/>
      <c r="AA4" s="87"/>
      <c r="AB4" s="87"/>
      <c r="AC4" s="87"/>
      <c r="AD4" s="87"/>
    </row>
    <row r="5" spans="1:56" ht="15" customHeight="1" x14ac:dyDescent="0.4">
      <c r="A5" s="3"/>
      <c r="B5" s="6"/>
      <c r="C5" s="6"/>
      <c r="D5" s="6"/>
      <c r="E5" s="6"/>
      <c r="F5" s="6"/>
      <c r="G5" s="6"/>
      <c r="H5" s="6"/>
      <c r="I5" s="6"/>
      <c r="J5" s="85"/>
      <c r="K5" s="85"/>
      <c r="L5" s="86"/>
      <c r="M5" s="86"/>
      <c r="N5" s="3"/>
      <c r="O5" s="143"/>
      <c r="P5" s="144"/>
      <c r="Q5" s="148"/>
      <c r="R5" s="149"/>
      <c r="S5" s="149"/>
      <c r="T5" s="150"/>
      <c r="U5" s="87"/>
      <c r="V5" s="87"/>
      <c r="W5" s="87"/>
      <c r="X5" s="87"/>
      <c r="Y5" s="87"/>
      <c r="Z5" s="87"/>
      <c r="AA5" s="87"/>
      <c r="AB5" s="87"/>
      <c r="AC5" s="87"/>
      <c r="AD5" s="87"/>
    </row>
    <row r="6" spans="1:56" ht="15" customHeight="1" x14ac:dyDescent="0.4">
      <c r="A6" s="3"/>
      <c r="B6" s="6"/>
      <c r="C6" s="6"/>
      <c r="D6" s="6"/>
      <c r="E6" s="6"/>
      <c r="F6" s="6"/>
      <c r="G6" s="6"/>
      <c r="H6" s="6"/>
      <c r="I6" s="6"/>
      <c r="J6" s="85"/>
      <c r="K6" s="85"/>
      <c r="L6" s="86"/>
      <c r="M6" s="86"/>
      <c r="N6" s="3"/>
    </row>
    <row r="7" spans="1:56" ht="15" customHeight="1" x14ac:dyDescent="0.4">
      <c r="A7" s="3"/>
      <c r="B7" s="6"/>
      <c r="C7" s="6"/>
      <c r="D7" s="6"/>
      <c r="E7" s="6"/>
      <c r="F7" s="6"/>
      <c r="G7" s="6"/>
      <c r="H7" s="6"/>
      <c r="I7" s="6"/>
      <c r="J7" s="85"/>
      <c r="K7" s="85"/>
      <c r="L7" s="86"/>
      <c r="M7" s="86"/>
      <c r="N7" s="3"/>
    </row>
    <row r="8" spans="1:56" ht="15" customHeight="1" x14ac:dyDescent="0.4">
      <c r="A8" s="3"/>
      <c r="B8" s="6"/>
      <c r="C8" s="6"/>
      <c r="D8" s="6"/>
      <c r="E8" s="6"/>
      <c r="F8" s="6"/>
      <c r="G8" s="6"/>
      <c r="H8" s="6"/>
      <c r="I8" s="6"/>
      <c r="J8" s="85"/>
      <c r="K8" s="85"/>
      <c r="L8" s="86"/>
      <c r="M8" s="86"/>
      <c r="N8" s="3"/>
    </row>
    <row r="9" spans="1:56" ht="25.5" customHeight="1" x14ac:dyDescent="0.4">
      <c r="A9" s="159" t="s">
        <v>8</v>
      </c>
      <c r="B9" s="159" t="s">
        <v>9</v>
      </c>
      <c r="C9" s="153" t="s">
        <v>10</v>
      </c>
      <c r="D9" s="154"/>
      <c r="E9" s="155"/>
      <c r="F9" s="134" t="s">
        <v>58</v>
      </c>
      <c r="G9" s="134"/>
      <c r="H9" s="134" t="s">
        <v>59</v>
      </c>
      <c r="I9" s="134"/>
      <c r="J9" s="156" t="s">
        <v>63</v>
      </c>
      <c r="K9" s="157"/>
      <c r="L9" s="157"/>
      <c r="M9" s="157"/>
      <c r="N9" s="157"/>
      <c r="O9" s="157"/>
      <c r="P9" s="157"/>
      <c r="Q9" s="157"/>
      <c r="R9" s="157"/>
      <c r="S9" s="157"/>
      <c r="T9" s="158"/>
      <c r="U9" s="134" t="s">
        <v>63</v>
      </c>
      <c r="V9" s="134"/>
      <c r="W9" s="134"/>
      <c r="X9" s="134"/>
      <c r="Y9" s="134"/>
      <c r="Z9" s="134"/>
      <c r="AA9" s="134"/>
      <c r="AB9" s="134"/>
      <c r="AC9" s="134"/>
      <c r="AD9" s="134"/>
      <c r="AE9" s="3"/>
      <c r="AF9" s="88" t="s">
        <v>238</v>
      </c>
      <c r="AG9" s="88">
        <f>SUBTOTAL(9,_月次1_従事職員[従事日数])</f>
        <v>0</v>
      </c>
    </row>
    <row r="10" spans="1:56" s="94" customFormat="1" ht="32.25" customHeight="1" x14ac:dyDescent="0.4">
      <c r="A10" s="159"/>
      <c r="B10" s="159"/>
      <c r="C10" s="89"/>
      <c r="D10" s="121" t="s">
        <v>270</v>
      </c>
      <c r="E10" s="31" t="s">
        <v>271</v>
      </c>
      <c r="F10" s="90" t="s">
        <v>60</v>
      </c>
      <c r="G10" s="90" t="s">
        <v>57</v>
      </c>
      <c r="H10" s="90" t="s">
        <v>60</v>
      </c>
      <c r="I10" s="90" t="s">
        <v>57</v>
      </c>
      <c r="J10" s="91" t="s">
        <v>11</v>
      </c>
      <c r="K10" s="89" t="s">
        <v>218</v>
      </c>
      <c r="L10" s="89" t="s">
        <v>219</v>
      </c>
      <c r="M10" s="89" t="s">
        <v>220</v>
      </c>
      <c r="N10" s="89" t="s">
        <v>221</v>
      </c>
      <c r="O10" s="89" t="s">
        <v>222</v>
      </c>
      <c r="P10" s="89" t="s">
        <v>223</v>
      </c>
      <c r="Q10" s="89" t="s">
        <v>224</v>
      </c>
      <c r="R10" s="89" t="s">
        <v>225</v>
      </c>
      <c r="S10" s="89" t="s">
        <v>226</v>
      </c>
      <c r="T10" s="89" t="s">
        <v>227</v>
      </c>
      <c r="U10" s="92" t="s">
        <v>228</v>
      </c>
      <c r="V10" s="89" t="s">
        <v>229</v>
      </c>
      <c r="W10" s="89" t="s">
        <v>230</v>
      </c>
      <c r="X10" s="89" t="s">
        <v>231</v>
      </c>
      <c r="Y10" s="89" t="s">
        <v>232</v>
      </c>
      <c r="Z10" s="89" t="s">
        <v>233</v>
      </c>
      <c r="AA10" s="89" t="s">
        <v>234</v>
      </c>
      <c r="AB10" s="89" t="s">
        <v>235</v>
      </c>
      <c r="AC10" s="89" t="s">
        <v>236</v>
      </c>
      <c r="AD10" s="93" t="s">
        <v>237</v>
      </c>
      <c r="AF10" s="95" t="s">
        <v>12</v>
      </c>
      <c r="AG10" s="96" t="s">
        <v>13</v>
      </c>
      <c r="AI10" s="97" t="s">
        <v>14</v>
      </c>
      <c r="AK10" s="92" t="s">
        <v>15</v>
      </c>
      <c r="AL10" s="89" t="s">
        <v>16</v>
      </c>
      <c r="AM10" s="89" t="s">
        <v>17</v>
      </c>
      <c r="AN10" s="89" t="s">
        <v>18</v>
      </c>
      <c r="AO10" s="89" t="s">
        <v>19</v>
      </c>
      <c r="AP10" s="89" t="s">
        <v>20</v>
      </c>
      <c r="AQ10" s="89" t="s">
        <v>21</v>
      </c>
      <c r="AR10" s="89" t="s">
        <v>22</v>
      </c>
      <c r="AS10" s="89" t="s">
        <v>23</v>
      </c>
      <c r="AT10" s="93" t="s">
        <v>24</v>
      </c>
      <c r="AU10" s="89" t="s">
        <v>239</v>
      </c>
      <c r="AV10" s="89" t="s">
        <v>240</v>
      </c>
      <c r="AW10" s="89" t="s">
        <v>241</v>
      </c>
      <c r="AX10" s="89" t="s">
        <v>242</v>
      </c>
      <c r="AY10" s="89" t="s">
        <v>243</v>
      </c>
      <c r="AZ10" s="89" t="s">
        <v>244</v>
      </c>
      <c r="BA10" s="89" t="s">
        <v>245</v>
      </c>
      <c r="BB10" s="89" t="s">
        <v>246</v>
      </c>
      <c r="BC10" s="89" t="s">
        <v>247</v>
      </c>
      <c r="BD10" s="89" t="s">
        <v>248</v>
      </c>
    </row>
    <row r="11" spans="1:56" ht="18.75" x14ac:dyDescent="0.4">
      <c r="A11" s="98">
        <v>1</v>
      </c>
      <c r="B11" s="99" t="str">
        <f>IF($O$1="","",DATE($M$1+2018,$O$1,A11))</f>
        <v/>
      </c>
      <c r="C11" s="100"/>
      <c r="D11" s="100"/>
      <c r="E11" s="100"/>
      <c r="F11" s="100"/>
      <c r="G11" s="100"/>
      <c r="H11" s="100"/>
      <c r="I11" s="100"/>
      <c r="J11" s="98">
        <f>COUNTA(_当日従事職員[#This Row])</f>
        <v>0</v>
      </c>
      <c r="K11" s="81"/>
      <c r="L11" s="81"/>
      <c r="M11" s="81"/>
      <c r="N11" s="81"/>
      <c r="O11" s="81"/>
      <c r="P11" s="81"/>
      <c r="Q11" s="81"/>
      <c r="R11" s="81"/>
      <c r="S11" s="81"/>
      <c r="T11" s="81"/>
      <c r="U11" s="81"/>
      <c r="V11" s="81"/>
      <c r="W11" s="81"/>
      <c r="X11" s="81"/>
      <c r="Y11" s="81"/>
      <c r="Z11" s="81"/>
      <c r="AA11" s="81"/>
      <c r="AB11" s="81"/>
      <c r="AC11" s="81"/>
      <c r="AD11" s="81"/>
      <c r="AF11" s="101">
        <f>職員一覧!B2</f>
        <v>0</v>
      </c>
      <c r="AG11" s="102">
        <f>COUNTIF(_当日従事職員[],_月次1_従事職員[[#This Row],[従事職員]])</f>
        <v>0</v>
      </c>
      <c r="AI11" s="88">
        <f ca="1">COUNTIF(_月次1_職員職名[#This Row], "*放課後児童支援員*")</f>
        <v>0</v>
      </c>
      <c r="AK11" s="103" cm="1">
        <f t="array" aca="1" ref="AK11" ca="1">_xlfn.XLOOKUP(INDIRECT("_当日従事職員[@"&amp;K$10&amp;"]"), INDIRECT("_職員一覧[氏名]"), INDIRECT("_職員一覧[職名]"))</f>
        <v>0</v>
      </c>
      <c r="AL11" s="103" cm="1">
        <f t="array" aca="1" ref="AL11" ca="1">_xlfn.XLOOKUP(INDIRECT("_当日従事職員[@"&amp;L$10&amp;"]"), INDIRECT("_職員一覧[氏名]"), INDIRECT("_職員一覧[職名]"))</f>
        <v>0</v>
      </c>
      <c r="AM11" s="103" cm="1">
        <f t="array" aca="1" ref="AM11" ca="1">_xlfn.XLOOKUP(INDIRECT("_当日従事職員[@"&amp;M$10&amp;"]"), INDIRECT("_職員一覧[氏名]"), INDIRECT("_職員一覧[職名]"))</f>
        <v>0</v>
      </c>
      <c r="AN11" s="103" cm="1">
        <f t="array" aca="1" ref="AN11" ca="1">_xlfn.XLOOKUP(INDIRECT("_当日従事職員[@"&amp;N$10&amp;"]"), INDIRECT("_職員一覧[氏名]"), INDIRECT("_職員一覧[職名]"))</f>
        <v>0</v>
      </c>
      <c r="AO11" s="103" cm="1">
        <f t="array" aca="1" ref="AO11" ca="1">_xlfn.XLOOKUP(INDIRECT("_当日従事職員[@"&amp;O$10&amp;"]"), INDIRECT("_職員一覧[氏名]"), INDIRECT("_職員一覧[職名]"))</f>
        <v>0</v>
      </c>
      <c r="AP11" s="103" cm="1">
        <f t="array" aca="1" ref="AP11" ca="1">_xlfn.XLOOKUP(INDIRECT("_当日従事職員[@"&amp;P$10&amp;"]"), INDIRECT("_職員一覧[氏名]"), INDIRECT("_職員一覧[職名]"))</f>
        <v>0</v>
      </c>
      <c r="AQ11" s="103" cm="1">
        <f t="array" aca="1" ref="AQ11" ca="1">_xlfn.XLOOKUP(INDIRECT("_当日従事職員[@"&amp;Q$10&amp;"]"), INDIRECT("_職員一覧[氏名]"), INDIRECT("_職員一覧[職名]"))</f>
        <v>0</v>
      </c>
      <c r="AR11" s="103" cm="1">
        <f t="array" aca="1" ref="AR11" ca="1">_xlfn.XLOOKUP(INDIRECT("_当日従事職員[@"&amp;R$10&amp;"]"), INDIRECT("_職員一覧[氏名]"), INDIRECT("_職員一覧[職名]"))</f>
        <v>0</v>
      </c>
      <c r="AS11" s="103" cm="1">
        <f t="array" aca="1" ref="AS11" ca="1">_xlfn.XLOOKUP(INDIRECT("_当日従事職員[@"&amp;S$10&amp;"]"), INDIRECT("_職員一覧[氏名]"), INDIRECT("_職員一覧[職名]"))</f>
        <v>0</v>
      </c>
      <c r="AT11" s="103" cm="1">
        <f t="array" aca="1" ref="AT11" ca="1">_xlfn.XLOOKUP(INDIRECT("_当日従事職員[@"&amp;T$10&amp;"]"), INDIRECT("_職員一覧[氏名]"), INDIRECT("_職員一覧[職名]"))</f>
        <v>0</v>
      </c>
      <c r="AU11" s="103" cm="1">
        <f t="array" aca="1" ref="AU11" ca="1">_xlfn.XLOOKUP(INDIRECT("_当日従事職員[@"&amp;U$10&amp;"]"), INDIRECT("_職員一覧[氏名]"), INDIRECT("_職員一覧[職名]"))</f>
        <v>0</v>
      </c>
      <c r="AV11" s="103" cm="1">
        <f t="array" aca="1" ref="AV11" ca="1">_xlfn.XLOOKUP(INDIRECT("_当日従事職員[@"&amp;V$10&amp;"]"), INDIRECT("_職員一覧[氏名]"), INDIRECT("_職員一覧[職名]"))</f>
        <v>0</v>
      </c>
      <c r="AW11" s="103" cm="1">
        <f t="array" aca="1" ref="AW11" ca="1">_xlfn.XLOOKUP(INDIRECT("_当日従事職員[@"&amp;W$10&amp;"]"), INDIRECT("_職員一覧[氏名]"), INDIRECT("_職員一覧[職名]"))</f>
        <v>0</v>
      </c>
      <c r="AX11" s="103" cm="1">
        <f t="array" aca="1" ref="AX11" ca="1">_xlfn.XLOOKUP(INDIRECT("_当日従事職員[@"&amp;X$10&amp;"]"), INDIRECT("_職員一覧[氏名]"), INDIRECT("_職員一覧[職名]"))</f>
        <v>0</v>
      </c>
      <c r="AY11" s="103" cm="1">
        <f t="array" aca="1" ref="AY11" ca="1">_xlfn.XLOOKUP(INDIRECT("_当日従事職員[@"&amp;Y$10&amp;"]"), INDIRECT("_職員一覧[氏名]"), INDIRECT("_職員一覧[職名]"))</f>
        <v>0</v>
      </c>
      <c r="AZ11" s="103" cm="1">
        <f t="array" aca="1" ref="AZ11" ca="1">_xlfn.XLOOKUP(INDIRECT("_当日従事職員[@"&amp;Z$10&amp;"]"), INDIRECT("_職員一覧[氏名]"), INDIRECT("_職員一覧[職名]"))</f>
        <v>0</v>
      </c>
      <c r="BA11" s="103" cm="1">
        <f t="array" aca="1" ref="BA11" ca="1">_xlfn.XLOOKUP(INDIRECT("_当日従事職員[@"&amp;AA$10&amp;"]"), INDIRECT("_職員一覧[氏名]"), INDIRECT("_職員一覧[職名]"))</f>
        <v>0</v>
      </c>
      <c r="BB11" s="103" cm="1">
        <f t="array" aca="1" ref="BB11" ca="1">_xlfn.XLOOKUP(INDIRECT("_当日従事職員[@"&amp;AB$10&amp;"]"), INDIRECT("_職員一覧[氏名]"), INDIRECT("_職員一覧[職名]"))</f>
        <v>0</v>
      </c>
      <c r="BC11" s="103" cm="1">
        <f t="array" aca="1" ref="BC11" ca="1">_xlfn.XLOOKUP(INDIRECT("_当日従事職員[@"&amp;AC$10&amp;"]"), INDIRECT("_職員一覧[氏名]"), INDIRECT("_職員一覧[職名]"))</f>
        <v>0</v>
      </c>
      <c r="BD11" s="103" cm="1">
        <f t="array" aca="1" ref="BD11" ca="1">_xlfn.XLOOKUP(INDIRECT("_当日従事職員[@"&amp;AD$10&amp;"]"), INDIRECT("_職員一覧[氏名]"), INDIRECT("_職員一覧[職名]"))</f>
        <v>0</v>
      </c>
    </row>
    <row r="12" spans="1:56" ht="18.75" x14ac:dyDescent="0.4">
      <c r="A12" s="98">
        <v>2</v>
      </c>
      <c r="B12" s="99" t="str">
        <f t="shared" ref="B12:B37" si="0">IF($O$1="","",DATE($M$1+2018,$O$1,A12))</f>
        <v/>
      </c>
      <c r="C12" s="100"/>
      <c r="D12" s="100"/>
      <c r="E12" s="100"/>
      <c r="F12" s="100"/>
      <c r="G12" s="100"/>
      <c r="H12" s="100"/>
      <c r="I12" s="100"/>
      <c r="J12" s="98">
        <f>COUNTA(_当日従事職員[#This Row])</f>
        <v>0</v>
      </c>
      <c r="K12" s="81"/>
      <c r="L12" s="81"/>
      <c r="M12" s="81"/>
      <c r="N12" s="81"/>
      <c r="O12" s="81"/>
      <c r="P12" s="81"/>
      <c r="Q12" s="81"/>
      <c r="R12" s="81"/>
      <c r="S12" s="81"/>
      <c r="T12" s="81"/>
      <c r="U12" s="81"/>
      <c r="V12" s="81"/>
      <c r="W12" s="81"/>
      <c r="X12" s="81"/>
      <c r="Y12" s="81"/>
      <c r="Z12" s="81"/>
      <c r="AA12" s="81"/>
      <c r="AB12" s="81"/>
      <c r="AC12" s="81"/>
      <c r="AD12" s="81"/>
      <c r="AF12" s="101">
        <f>職員一覧!B3</f>
        <v>0</v>
      </c>
      <c r="AG12" s="102">
        <f>COUNTIF(_当日従事職員[],_月次1_従事職員[[#This Row],[従事職員]])</f>
        <v>0</v>
      </c>
      <c r="AI12" s="88">
        <f ca="1">COUNTIF(_月次1_職員職名[#This Row], "*放課後児童支援員*")</f>
        <v>0</v>
      </c>
      <c r="AK12" s="103" cm="1">
        <f t="array" aca="1" ref="AK12" ca="1">_xlfn.XLOOKUP(INDIRECT("_当日従事職員[@"&amp;K$10&amp;"]"), INDIRECT("_職員一覧[氏名]"), INDIRECT("_職員一覧[職名]"))</f>
        <v>0</v>
      </c>
      <c r="AL12" s="104" cm="1">
        <f t="array" aca="1" ref="AL12" ca="1">_xlfn.XLOOKUP(INDIRECT("_当日従事職員[@"&amp;L$10&amp;"]"), INDIRECT("_職員一覧[氏名]"), INDIRECT("_職員一覧[職名]"))</f>
        <v>0</v>
      </c>
      <c r="AM12" s="104" cm="1">
        <f t="array" aca="1" ref="AM12" ca="1">_xlfn.XLOOKUP(INDIRECT("_当日従事職員[@"&amp;M$10&amp;"]"), INDIRECT("_職員一覧[氏名]"), INDIRECT("_職員一覧[職名]"))</f>
        <v>0</v>
      </c>
      <c r="AN12" s="104" cm="1">
        <f t="array" aca="1" ref="AN12" ca="1">_xlfn.XLOOKUP(INDIRECT("_当日従事職員[@"&amp;N$10&amp;"]"), INDIRECT("_職員一覧[氏名]"), INDIRECT("_職員一覧[職名]"))</f>
        <v>0</v>
      </c>
      <c r="AO12" s="104" cm="1">
        <f t="array" aca="1" ref="AO12" ca="1">_xlfn.XLOOKUP(INDIRECT("_当日従事職員[@"&amp;O$10&amp;"]"), INDIRECT("_職員一覧[氏名]"), INDIRECT("_職員一覧[職名]"))</f>
        <v>0</v>
      </c>
      <c r="AP12" s="104" cm="1">
        <f t="array" aca="1" ref="AP12" ca="1">_xlfn.XLOOKUP(INDIRECT("_当日従事職員[@"&amp;P$10&amp;"]"), INDIRECT("_職員一覧[氏名]"), INDIRECT("_職員一覧[職名]"))</f>
        <v>0</v>
      </c>
      <c r="AQ12" s="104" cm="1">
        <f t="array" aca="1" ref="AQ12" ca="1">_xlfn.XLOOKUP(INDIRECT("_当日従事職員[@"&amp;Q$10&amp;"]"), INDIRECT("_職員一覧[氏名]"), INDIRECT("_職員一覧[職名]"))</f>
        <v>0</v>
      </c>
      <c r="AR12" s="104" cm="1">
        <f t="array" aca="1" ref="AR12" ca="1">_xlfn.XLOOKUP(INDIRECT("_当日従事職員[@"&amp;R$10&amp;"]"), INDIRECT("_職員一覧[氏名]"), INDIRECT("_職員一覧[職名]"))</f>
        <v>0</v>
      </c>
      <c r="AS12" s="104" cm="1">
        <f t="array" aca="1" ref="AS12" ca="1">_xlfn.XLOOKUP(INDIRECT("_当日従事職員[@"&amp;S$10&amp;"]"), INDIRECT("_職員一覧[氏名]"), INDIRECT("_職員一覧[職名]"))</f>
        <v>0</v>
      </c>
      <c r="AT12" s="105" cm="1">
        <f t="array" aca="1" ref="AT12" ca="1">_xlfn.XLOOKUP(INDIRECT("_当日従事職員[@"&amp;T$10&amp;"]"), INDIRECT("_職員一覧[氏名]"), INDIRECT("_職員一覧[職名]"))</f>
        <v>0</v>
      </c>
      <c r="AU12" s="104" cm="1">
        <f t="array" aca="1" ref="AU12" ca="1">_xlfn.XLOOKUP(INDIRECT("_当日従事職員[@"&amp;U$10&amp;"]"), INDIRECT("_職員一覧[氏名]"), INDIRECT("_職員一覧[職名]"))</f>
        <v>0</v>
      </c>
      <c r="AV12" s="104" cm="1">
        <f t="array" aca="1" ref="AV12" ca="1">_xlfn.XLOOKUP(INDIRECT("_当日従事職員[@"&amp;V$10&amp;"]"), INDIRECT("_職員一覧[氏名]"), INDIRECT("_職員一覧[職名]"))</f>
        <v>0</v>
      </c>
      <c r="AW12" s="104" cm="1">
        <f t="array" aca="1" ref="AW12" ca="1">_xlfn.XLOOKUP(INDIRECT("_当日従事職員[@"&amp;W$10&amp;"]"), INDIRECT("_職員一覧[氏名]"), INDIRECT("_職員一覧[職名]"))</f>
        <v>0</v>
      </c>
      <c r="AX12" s="104" cm="1">
        <f t="array" aca="1" ref="AX12" ca="1">_xlfn.XLOOKUP(INDIRECT("_当日従事職員[@"&amp;X$10&amp;"]"), INDIRECT("_職員一覧[氏名]"), INDIRECT("_職員一覧[職名]"))</f>
        <v>0</v>
      </c>
      <c r="AY12" s="104" cm="1">
        <f t="array" aca="1" ref="AY12" ca="1">_xlfn.XLOOKUP(INDIRECT("_当日従事職員[@"&amp;Y$10&amp;"]"), INDIRECT("_職員一覧[氏名]"), INDIRECT("_職員一覧[職名]"))</f>
        <v>0</v>
      </c>
      <c r="AZ12" s="104" cm="1">
        <f t="array" aca="1" ref="AZ12" ca="1">_xlfn.XLOOKUP(INDIRECT("_当日従事職員[@"&amp;Z$10&amp;"]"), INDIRECT("_職員一覧[氏名]"), INDIRECT("_職員一覧[職名]"))</f>
        <v>0</v>
      </c>
      <c r="BA12" s="104" cm="1">
        <f t="array" aca="1" ref="BA12" ca="1">_xlfn.XLOOKUP(INDIRECT("_当日従事職員[@"&amp;AA$10&amp;"]"), INDIRECT("_職員一覧[氏名]"), INDIRECT("_職員一覧[職名]"))</f>
        <v>0</v>
      </c>
      <c r="BB12" s="104" cm="1">
        <f t="array" aca="1" ref="BB12" ca="1">_xlfn.XLOOKUP(INDIRECT("_当日従事職員[@"&amp;AB$10&amp;"]"), INDIRECT("_職員一覧[氏名]"), INDIRECT("_職員一覧[職名]"))</f>
        <v>0</v>
      </c>
      <c r="BC12" s="104" cm="1">
        <f t="array" aca="1" ref="BC12" ca="1">_xlfn.XLOOKUP(INDIRECT("_当日従事職員[@"&amp;AC$10&amp;"]"), INDIRECT("_職員一覧[氏名]"), INDIRECT("_職員一覧[職名]"))</f>
        <v>0</v>
      </c>
      <c r="BD12" s="104" cm="1">
        <f t="array" aca="1" ref="BD12" ca="1">_xlfn.XLOOKUP(INDIRECT("_当日従事職員[@"&amp;AD$10&amp;"]"), INDIRECT("_職員一覧[氏名]"), INDIRECT("_職員一覧[職名]"))</f>
        <v>0</v>
      </c>
    </row>
    <row r="13" spans="1:56" ht="18.75" x14ac:dyDescent="0.4">
      <c r="A13" s="98">
        <v>3</v>
      </c>
      <c r="B13" s="99" t="str">
        <f t="shared" si="0"/>
        <v/>
      </c>
      <c r="C13" s="100"/>
      <c r="D13" s="100"/>
      <c r="E13" s="100"/>
      <c r="F13" s="100"/>
      <c r="G13" s="100"/>
      <c r="H13" s="100"/>
      <c r="I13" s="100"/>
      <c r="J13" s="98">
        <f>COUNTA(_当日従事職員[#This Row])</f>
        <v>0</v>
      </c>
      <c r="K13" s="81"/>
      <c r="L13" s="81"/>
      <c r="M13" s="81"/>
      <c r="N13" s="81"/>
      <c r="O13" s="81"/>
      <c r="P13" s="81"/>
      <c r="Q13" s="81"/>
      <c r="R13" s="81"/>
      <c r="S13" s="81"/>
      <c r="T13" s="81"/>
      <c r="U13" s="81"/>
      <c r="V13" s="81"/>
      <c r="W13" s="81"/>
      <c r="X13" s="81"/>
      <c r="Y13" s="81"/>
      <c r="Z13" s="81"/>
      <c r="AA13" s="81"/>
      <c r="AB13" s="81"/>
      <c r="AC13" s="81"/>
      <c r="AD13" s="81"/>
      <c r="AF13" s="101">
        <f>職員一覧!B4</f>
        <v>0</v>
      </c>
      <c r="AG13" s="102">
        <f>COUNTIF(_当日従事職員[],_月次1_従事職員[[#This Row],[従事職員]])</f>
        <v>0</v>
      </c>
      <c r="AI13" s="88">
        <f ca="1">COUNTIF(_月次1_職員職名[#This Row], "*放課後児童支援員*")</f>
        <v>0</v>
      </c>
      <c r="AK13" s="103" cm="1">
        <f t="array" aca="1" ref="AK13" ca="1">_xlfn.XLOOKUP(INDIRECT("_当日従事職員[@"&amp;K$10&amp;"]"), INDIRECT("_職員一覧[氏名]"), INDIRECT("_職員一覧[職名]"))</f>
        <v>0</v>
      </c>
      <c r="AL13" s="104" cm="1">
        <f t="array" aca="1" ref="AL13" ca="1">_xlfn.XLOOKUP(INDIRECT("_当日従事職員[@"&amp;L$10&amp;"]"), INDIRECT("_職員一覧[氏名]"), INDIRECT("_職員一覧[職名]"))</f>
        <v>0</v>
      </c>
      <c r="AM13" s="104" cm="1">
        <f t="array" aca="1" ref="AM13" ca="1">_xlfn.XLOOKUP(INDIRECT("_当日従事職員[@"&amp;M$10&amp;"]"), INDIRECT("_職員一覧[氏名]"), INDIRECT("_職員一覧[職名]"))</f>
        <v>0</v>
      </c>
      <c r="AN13" s="104" cm="1">
        <f t="array" aca="1" ref="AN13" ca="1">_xlfn.XLOOKUP(INDIRECT("_当日従事職員[@"&amp;N$10&amp;"]"), INDIRECT("_職員一覧[氏名]"), INDIRECT("_職員一覧[職名]"))</f>
        <v>0</v>
      </c>
      <c r="AO13" s="104" cm="1">
        <f t="array" aca="1" ref="AO13" ca="1">_xlfn.XLOOKUP(INDIRECT("_当日従事職員[@"&amp;O$10&amp;"]"), INDIRECT("_職員一覧[氏名]"), INDIRECT("_職員一覧[職名]"))</f>
        <v>0</v>
      </c>
      <c r="AP13" s="104" cm="1">
        <f t="array" aca="1" ref="AP13" ca="1">_xlfn.XLOOKUP(INDIRECT("_当日従事職員[@"&amp;P$10&amp;"]"), INDIRECT("_職員一覧[氏名]"), INDIRECT("_職員一覧[職名]"))</f>
        <v>0</v>
      </c>
      <c r="AQ13" s="104" cm="1">
        <f t="array" aca="1" ref="AQ13" ca="1">_xlfn.XLOOKUP(INDIRECT("_当日従事職員[@"&amp;Q$10&amp;"]"), INDIRECT("_職員一覧[氏名]"), INDIRECT("_職員一覧[職名]"))</f>
        <v>0</v>
      </c>
      <c r="AR13" s="104" cm="1">
        <f t="array" aca="1" ref="AR13" ca="1">_xlfn.XLOOKUP(INDIRECT("_当日従事職員[@"&amp;R$10&amp;"]"), INDIRECT("_職員一覧[氏名]"), INDIRECT("_職員一覧[職名]"))</f>
        <v>0</v>
      </c>
      <c r="AS13" s="104" cm="1">
        <f t="array" aca="1" ref="AS13" ca="1">_xlfn.XLOOKUP(INDIRECT("_当日従事職員[@"&amp;S$10&amp;"]"), INDIRECT("_職員一覧[氏名]"), INDIRECT("_職員一覧[職名]"))</f>
        <v>0</v>
      </c>
      <c r="AT13" s="105" cm="1">
        <f t="array" aca="1" ref="AT13" ca="1">_xlfn.XLOOKUP(INDIRECT("_当日従事職員[@"&amp;T$10&amp;"]"), INDIRECT("_職員一覧[氏名]"), INDIRECT("_職員一覧[職名]"))</f>
        <v>0</v>
      </c>
      <c r="AU13" s="104" cm="1">
        <f t="array" aca="1" ref="AU13" ca="1">_xlfn.XLOOKUP(INDIRECT("_当日従事職員[@"&amp;U$10&amp;"]"), INDIRECT("_職員一覧[氏名]"), INDIRECT("_職員一覧[職名]"))</f>
        <v>0</v>
      </c>
      <c r="AV13" s="104" cm="1">
        <f t="array" aca="1" ref="AV13" ca="1">_xlfn.XLOOKUP(INDIRECT("_当日従事職員[@"&amp;V$10&amp;"]"), INDIRECT("_職員一覧[氏名]"), INDIRECT("_職員一覧[職名]"))</f>
        <v>0</v>
      </c>
      <c r="AW13" s="104" cm="1">
        <f t="array" aca="1" ref="AW13" ca="1">_xlfn.XLOOKUP(INDIRECT("_当日従事職員[@"&amp;W$10&amp;"]"), INDIRECT("_職員一覧[氏名]"), INDIRECT("_職員一覧[職名]"))</f>
        <v>0</v>
      </c>
      <c r="AX13" s="104" cm="1">
        <f t="array" aca="1" ref="AX13" ca="1">_xlfn.XLOOKUP(INDIRECT("_当日従事職員[@"&amp;X$10&amp;"]"), INDIRECT("_職員一覧[氏名]"), INDIRECT("_職員一覧[職名]"))</f>
        <v>0</v>
      </c>
      <c r="AY13" s="104" cm="1">
        <f t="array" aca="1" ref="AY13" ca="1">_xlfn.XLOOKUP(INDIRECT("_当日従事職員[@"&amp;Y$10&amp;"]"), INDIRECT("_職員一覧[氏名]"), INDIRECT("_職員一覧[職名]"))</f>
        <v>0</v>
      </c>
      <c r="AZ13" s="104" cm="1">
        <f t="array" aca="1" ref="AZ13" ca="1">_xlfn.XLOOKUP(INDIRECT("_当日従事職員[@"&amp;Z$10&amp;"]"), INDIRECT("_職員一覧[氏名]"), INDIRECT("_職員一覧[職名]"))</f>
        <v>0</v>
      </c>
      <c r="BA13" s="104" cm="1">
        <f t="array" aca="1" ref="BA13" ca="1">_xlfn.XLOOKUP(INDIRECT("_当日従事職員[@"&amp;AA$10&amp;"]"), INDIRECT("_職員一覧[氏名]"), INDIRECT("_職員一覧[職名]"))</f>
        <v>0</v>
      </c>
      <c r="BB13" s="104" cm="1">
        <f t="array" aca="1" ref="BB13" ca="1">_xlfn.XLOOKUP(INDIRECT("_当日従事職員[@"&amp;AB$10&amp;"]"), INDIRECT("_職員一覧[氏名]"), INDIRECT("_職員一覧[職名]"))</f>
        <v>0</v>
      </c>
      <c r="BC13" s="104" cm="1">
        <f t="array" aca="1" ref="BC13" ca="1">_xlfn.XLOOKUP(INDIRECT("_当日従事職員[@"&amp;AC$10&amp;"]"), INDIRECT("_職員一覧[氏名]"), INDIRECT("_職員一覧[職名]"))</f>
        <v>0</v>
      </c>
      <c r="BD13" s="104" cm="1">
        <f t="array" aca="1" ref="BD13" ca="1">_xlfn.XLOOKUP(INDIRECT("_当日従事職員[@"&amp;AD$10&amp;"]"), INDIRECT("_職員一覧[氏名]"), INDIRECT("_職員一覧[職名]"))</f>
        <v>0</v>
      </c>
    </row>
    <row r="14" spans="1:56" ht="18.75" x14ac:dyDescent="0.4">
      <c r="A14" s="98">
        <v>4</v>
      </c>
      <c r="B14" s="99" t="str">
        <f t="shared" si="0"/>
        <v/>
      </c>
      <c r="C14" s="100"/>
      <c r="D14" s="100"/>
      <c r="E14" s="100"/>
      <c r="F14" s="100"/>
      <c r="G14" s="100"/>
      <c r="H14" s="100"/>
      <c r="I14" s="100"/>
      <c r="J14" s="98">
        <f>COUNTA(_当日従事職員[#This Row])</f>
        <v>0</v>
      </c>
      <c r="K14" s="81"/>
      <c r="L14" s="81"/>
      <c r="M14" s="81"/>
      <c r="N14" s="81"/>
      <c r="O14" s="81"/>
      <c r="P14" s="81"/>
      <c r="Q14" s="81"/>
      <c r="R14" s="81"/>
      <c r="S14" s="81"/>
      <c r="T14" s="81"/>
      <c r="U14" s="81"/>
      <c r="V14" s="81"/>
      <c r="W14" s="81"/>
      <c r="X14" s="81"/>
      <c r="Y14" s="81"/>
      <c r="Z14" s="81"/>
      <c r="AA14" s="81"/>
      <c r="AB14" s="81"/>
      <c r="AC14" s="81"/>
      <c r="AD14" s="81"/>
      <c r="AF14" s="101">
        <f>職員一覧!B5</f>
        <v>0</v>
      </c>
      <c r="AG14" s="102">
        <f>COUNTIF(_当日従事職員[],_月次1_従事職員[[#This Row],[従事職員]])</f>
        <v>0</v>
      </c>
      <c r="AI14" s="88">
        <f ca="1">COUNTIF(_月次1_職員職名[#This Row], "*放課後児童支援員*")</f>
        <v>0</v>
      </c>
      <c r="AK14" s="103" cm="1">
        <f t="array" aca="1" ref="AK14" ca="1">_xlfn.XLOOKUP(INDIRECT("_当日従事職員[@"&amp;K$10&amp;"]"), INDIRECT("_職員一覧[氏名]"), INDIRECT("_職員一覧[職名]"))</f>
        <v>0</v>
      </c>
      <c r="AL14" s="104" cm="1">
        <f t="array" aca="1" ref="AL14" ca="1">_xlfn.XLOOKUP(INDIRECT("_当日従事職員[@"&amp;L$10&amp;"]"), INDIRECT("_職員一覧[氏名]"), INDIRECT("_職員一覧[職名]"))</f>
        <v>0</v>
      </c>
      <c r="AM14" s="104" cm="1">
        <f t="array" aca="1" ref="AM14" ca="1">_xlfn.XLOOKUP(INDIRECT("_当日従事職員[@"&amp;M$10&amp;"]"), INDIRECT("_職員一覧[氏名]"), INDIRECT("_職員一覧[職名]"))</f>
        <v>0</v>
      </c>
      <c r="AN14" s="104" cm="1">
        <f t="array" aca="1" ref="AN14" ca="1">_xlfn.XLOOKUP(INDIRECT("_当日従事職員[@"&amp;N$10&amp;"]"), INDIRECT("_職員一覧[氏名]"), INDIRECT("_職員一覧[職名]"))</f>
        <v>0</v>
      </c>
      <c r="AO14" s="104" cm="1">
        <f t="array" aca="1" ref="AO14" ca="1">_xlfn.XLOOKUP(INDIRECT("_当日従事職員[@"&amp;O$10&amp;"]"), INDIRECT("_職員一覧[氏名]"), INDIRECT("_職員一覧[職名]"))</f>
        <v>0</v>
      </c>
      <c r="AP14" s="104" cm="1">
        <f t="array" aca="1" ref="AP14" ca="1">_xlfn.XLOOKUP(INDIRECT("_当日従事職員[@"&amp;P$10&amp;"]"), INDIRECT("_職員一覧[氏名]"), INDIRECT("_職員一覧[職名]"))</f>
        <v>0</v>
      </c>
      <c r="AQ14" s="104" cm="1">
        <f t="array" aca="1" ref="AQ14" ca="1">_xlfn.XLOOKUP(INDIRECT("_当日従事職員[@"&amp;Q$10&amp;"]"), INDIRECT("_職員一覧[氏名]"), INDIRECT("_職員一覧[職名]"))</f>
        <v>0</v>
      </c>
      <c r="AR14" s="104" cm="1">
        <f t="array" aca="1" ref="AR14" ca="1">_xlfn.XLOOKUP(INDIRECT("_当日従事職員[@"&amp;R$10&amp;"]"), INDIRECT("_職員一覧[氏名]"), INDIRECT("_職員一覧[職名]"))</f>
        <v>0</v>
      </c>
      <c r="AS14" s="104" cm="1">
        <f t="array" aca="1" ref="AS14" ca="1">_xlfn.XLOOKUP(INDIRECT("_当日従事職員[@"&amp;S$10&amp;"]"), INDIRECT("_職員一覧[氏名]"), INDIRECT("_職員一覧[職名]"))</f>
        <v>0</v>
      </c>
      <c r="AT14" s="105" cm="1">
        <f t="array" aca="1" ref="AT14" ca="1">_xlfn.XLOOKUP(INDIRECT("_当日従事職員[@"&amp;T$10&amp;"]"), INDIRECT("_職員一覧[氏名]"), INDIRECT("_職員一覧[職名]"))</f>
        <v>0</v>
      </c>
      <c r="AU14" s="104" cm="1">
        <f t="array" aca="1" ref="AU14" ca="1">_xlfn.XLOOKUP(INDIRECT("_当日従事職員[@"&amp;U$10&amp;"]"), INDIRECT("_職員一覧[氏名]"), INDIRECT("_職員一覧[職名]"))</f>
        <v>0</v>
      </c>
      <c r="AV14" s="104" cm="1">
        <f t="array" aca="1" ref="AV14" ca="1">_xlfn.XLOOKUP(INDIRECT("_当日従事職員[@"&amp;V$10&amp;"]"), INDIRECT("_職員一覧[氏名]"), INDIRECT("_職員一覧[職名]"))</f>
        <v>0</v>
      </c>
      <c r="AW14" s="104" cm="1">
        <f t="array" aca="1" ref="AW14" ca="1">_xlfn.XLOOKUP(INDIRECT("_当日従事職員[@"&amp;W$10&amp;"]"), INDIRECT("_職員一覧[氏名]"), INDIRECT("_職員一覧[職名]"))</f>
        <v>0</v>
      </c>
      <c r="AX14" s="104" cm="1">
        <f t="array" aca="1" ref="AX14" ca="1">_xlfn.XLOOKUP(INDIRECT("_当日従事職員[@"&amp;X$10&amp;"]"), INDIRECT("_職員一覧[氏名]"), INDIRECT("_職員一覧[職名]"))</f>
        <v>0</v>
      </c>
      <c r="AY14" s="104" cm="1">
        <f t="array" aca="1" ref="AY14" ca="1">_xlfn.XLOOKUP(INDIRECT("_当日従事職員[@"&amp;Y$10&amp;"]"), INDIRECT("_職員一覧[氏名]"), INDIRECT("_職員一覧[職名]"))</f>
        <v>0</v>
      </c>
      <c r="AZ14" s="104" cm="1">
        <f t="array" aca="1" ref="AZ14" ca="1">_xlfn.XLOOKUP(INDIRECT("_当日従事職員[@"&amp;Z$10&amp;"]"), INDIRECT("_職員一覧[氏名]"), INDIRECT("_職員一覧[職名]"))</f>
        <v>0</v>
      </c>
      <c r="BA14" s="104" cm="1">
        <f t="array" aca="1" ref="BA14" ca="1">_xlfn.XLOOKUP(INDIRECT("_当日従事職員[@"&amp;AA$10&amp;"]"), INDIRECT("_職員一覧[氏名]"), INDIRECT("_職員一覧[職名]"))</f>
        <v>0</v>
      </c>
      <c r="BB14" s="104" cm="1">
        <f t="array" aca="1" ref="BB14" ca="1">_xlfn.XLOOKUP(INDIRECT("_当日従事職員[@"&amp;AB$10&amp;"]"), INDIRECT("_職員一覧[氏名]"), INDIRECT("_職員一覧[職名]"))</f>
        <v>0</v>
      </c>
      <c r="BC14" s="104" cm="1">
        <f t="array" aca="1" ref="BC14" ca="1">_xlfn.XLOOKUP(INDIRECT("_当日従事職員[@"&amp;AC$10&amp;"]"), INDIRECT("_職員一覧[氏名]"), INDIRECT("_職員一覧[職名]"))</f>
        <v>0</v>
      </c>
      <c r="BD14" s="104" cm="1">
        <f t="array" aca="1" ref="BD14" ca="1">_xlfn.XLOOKUP(INDIRECT("_当日従事職員[@"&amp;AD$10&amp;"]"), INDIRECT("_職員一覧[氏名]"), INDIRECT("_職員一覧[職名]"))</f>
        <v>0</v>
      </c>
    </row>
    <row r="15" spans="1:56" ht="18.75" x14ac:dyDescent="0.4">
      <c r="A15" s="98">
        <v>5</v>
      </c>
      <c r="B15" s="99" t="str">
        <f t="shared" si="0"/>
        <v/>
      </c>
      <c r="C15" s="100"/>
      <c r="D15" s="100"/>
      <c r="E15" s="100"/>
      <c r="F15" s="100"/>
      <c r="G15" s="100"/>
      <c r="H15" s="100"/>
      <c r="I15" s="100"/>
      <c r="J15" s="98">
        <f>COUNTA(_当日従事職員[#This Row])</f>
        <v>0</v>
      </c>
      <c r="K15" s="81"/>
      <c r="L15" s="81"/>
      <c r="M15" s="81"/>
      <c r="N15" s="81"/>
      <c r="O15" s="81"/>
      <c r="P15" s="81"/>
      <c r="Q15" s="81"/>
      <c r="R15" s="81"/>
      <c r="S15" s="81"/>
      <c r="T15" s="81"/>
      <c r="U15" s="81"/>
      <c r="V15" s="81"/>
      <c r="W15" s="81"/>
      <c r="X15" s="81"/>
      <c r="Y15" s="81"/>
      <c r="Z15" s="81"/>
      <c r="AA15" s="81"/>
      <c r="AB15" s="81"/>
      <c r="AC15" s="81"/>
      <c r="AD15" s="81"/>
      <c r="AF15" s="101">
        <f>職員一覧!B6</f>
        <v>0</v>
      </c>
      <c r="AG15" s="102">
        <f>COUNTIF(_当日従事職員[],_月次1_従事職員[[#This Row],[従事職員]])</f>
        <v>0</v>
      </c>
      <c r="AI15" s="88">
        <f ca="1">COUNTIF(_月次1_職員職名[#This Row], "*放課後児童支援員*")</f>
        <v>0</v>
      </c>
      <c r="AK15" s="103" cm="1">
        <f t="array" aca="1" ref="AK15" ca="1">_xlfn.XLOOKUP(INDIRECT("_当日従事職員[@"&amp;K$10&amp;"]"), INDIRECT("_職員一覧[氏名]"), INDIRECT("_職員一覧[職名]"))</f>
        <v>0</v>
      </c>
      <c r="AL15" s="104" cm="1">
        <f t="array" aca="1" ref="AL15" ca="1">_xlfn.XLOOKUP(INDIRECT("_当日従事職員[@"&amp;L$10&amp;"]"), INDIRECT("_職員一覧[氏名]"), INDIRECT("_職員一覧[職名]"))</f>
        <v>0</v>
      </c>
      <c r="AM15" s="104" cm="1">
        <f t="array" aca="1" ref="AM15" ca="1">_xlfn.XLOOKUP(INDIRECT("_当日従事職員[@"&amp;M$10&amp;"]"), INDIRECT("_職員一覧[氏名]"), INDIRECT("_職員一覧[職名]"))</f>
        <v>0</v>
      </c>
      <c r="AN15" s="104" cm="1">
        <f t="array" aca="1" ref="AN15" ca="1">_xlfn.XLOOKUP(INDIRECT("_当日従事職員[@"&amp;N$10&amp;"]"), INDIRECT("_職員一覧[氏名]"), INDIRECT("_職員一覧[職名]"))</f>
        <v>0</v>
      </c>
      <c r="AO15" s="104" cm="1">
        <f t="array" aca="1" ref="AO15" ca="1">_xlfn.XLOOKUP(INDIRECT("_当日従事職員[@"&amp;O$10&amp;"]"), INDIRECT("_職員一覧[氏名]"), INDIRECT("_職員一覧[職名]"))</f>
        <v>0</v>
      </c>
      <c r="AP15" s="104" cm="1">
        <f t="array" aca="1" ref="AP15" ca="1">_xlfn.XLOOKUP(INDIRECT("_当日従事職員[@"&amp;P$10&amp;"]"), INDIRECT("_職員一覧[氏名]"), INDIRECT("_職員一覧[職名]"))</f>
        <v>0</v>
      </c>
      <c r="AQ15" s="104" cm="1">
        <f t="array" aca="1" ref="AQ15" ca="1">_xlfn.XLOOKUP(INDIRECT("_当日従事職員[@"&amp;Q$10&amp;"]"), INDIRECT("_職員一覧[氏名]"), INDIRECT("_職員一覧[職名]"))</f>
        <v>0</v>
      </c>
      <c r="AR15" s="104" cm="1">
        <f t="array" aca="1" ref="AR15" ca="1">_xlfn.XLOOKUP(INDIRECT("_当日従事職員[@"&amp;R$10&amp;"]"), INDIRECT("_職員一覧[氏名]"), INDIRECT("_職員一覧[職名]"))</f>
        <v>0</v>
      </c>
      <c r="AS15" s="104" cm="1">
        <f t="array" aca="1" ref="AS15" ca="1">_xlfn.XLOOKUP(INDIRECT("_当日従事職員[@"&amp;S$10&amp;"]"), INDIRECT("_職員一覧[氏名]"), INDIRECT("_職員一覧[職名]"))</f>
        <v>0</v>
      </c>
      <c r="AT15" s="105" cm="1">
        <f t="array" aca="1" ref="AT15" ca="1">_xlfn.XLOOKUP(INDIRECT("_当日従事職員[@"&amp;T$10&amp;"]"), INDIRECT("_職員一覧[氏名]"), INDIRECT("_職員一覧[職名]"))</f>
        <v>0</v>
      </c>
      <c r="AU15" s="104" cm="1">
        <f t="array" aca="1" ref="AU15" ca="1">_xlfn.XLOOKUP(INDIRECT("_当日従事職員[@"&amp;U$10&amp;"]"), INDIRECT("_職員一覧[氏名]"), INDIRECT("_職員一覧[職名]"))</f>
        <v>0</v>
      </c>
      <c r="AV15" s="104" cm="1">
        <f t="array" aca="1" ref="AV15" ca="1">_xlfn.XLOOKUP(INDIRECT("_当日従事職員[@"&amp;V$10&amp;"]"), INDIRECT("_職員一覧[氏名]"), INDIRECT("_職員一覧[職名]"))</f>
        <v>0</v>
      </c>
      <c r="AW15" s="104" cm="1">
        <f t="array" aca="1" ref="AW15" ca="1">_xlfn.XLOOKUP(INDIRECT("_当日従事職員[@"&amp;W$10&amp;"]"), INDIRECT("_職員一覧[氏名]"), INDIRECT("_職員一覧[職名]"))</f>
        <v>0</v>
      </c>
      <c r="AX15" s="104" cm="1">
        <f t="array" aca="1" ref="AX15" ca="1">_xlfn.XLOOKUP(INDIRECT("_当日従事職員[@"&amp;X$10&amp;"]"), INDIRECT("_職員一覧[氏名]"), INDIRECT("_職員一覧[職名]"))</f>
        <v>0</v>
      </c>
      <c r="AY15" s="104" cm="1">
        <f t="array" aca="1" ref="AY15" ca="1">_xlfn.XLOOKUP(INDIRECT("_当日従事職員[@"&amp;Y$10&amp;"]"), INDIRECT("_職員一覧[氏名]"), INDIRECT("_職員一覧[職名]"))</f>
        <v>0</v>
      </c>
      <c r="AZ15" s="104" cm="1">
        <f t="array" aca="1" ref="AZ15" ca="1">_xlfn.XLOOKUP(INDIRECT("_当日従事職員[@"&amp;Z$10&amp;"]"), INDIRECT("_職員一覧[氏名]"), INDIRECT("_職員一覧[職名]"))</f>
        <v>0</v>
      </c>
      <c r="BA15" s="104" cm="1">
        <f t="array" aca="1" ref="BA15" ca="1">_xlfn.XLOOKUP(INDIRECT("_当日従事職員[@"&amp;AA$10&amp;"]"), INDIRECT("_職員一覧[氏名]"), INDIRECT("_職員一覧[職名]"))</f>
        <v>0</v>
      </c>
      <c r="BB15" s="104" cm="1">
        <f t="array" aca="1" ref="BB15" ca="1">_xlfn.XLOOKUP(INDIRECT("_当日従事職員[@"&amp;AB$10&amp;"]"), INDIRECT("_職員一覧[氏名]"), INDIRECT("_職員一覧[職名]"))</f>
        <v>0</v>
      </c>
      <c r="BC15" s="104" cm="1">
        <f t="array" aca="1" ref="BC15" ca="1">_xlfn.XLOOKUP(INDIRECT("_当日従事職員[@"&amp;AC$10&amp;"]"), INDIRECT("_職員一覧[氏名]"), INDIRECT("_職員一覧[職名]"))</f>
        <v>0</v>
      </c>
      <c r="BD15" s="104" cm="1">
        <f t="array" aca="1" ref="BD15" ca="1">_xlfn.XLOOKUP(INDIRECT("_当日従事職員[@"&amp;AD$10&amp;"]"), INDIRECT("_職員一覧[氏名]"), INDIRECT("_職員一覧[職名]"))</f>
        <v>0</v>
      </c>
    </row>
    <row r="16" spans="1:56" ht="18.75" x14ac:dyDescent="0.4">
      <c r="A16" s="98">
        <v>6</v>
      </c>
      <c r="B16" s="99" t="str">
        <f t="shared" si="0"/>
        <v/>
      </c>
      <c r="C16" s="100"/>
      <c r="D16" s="100"/>
      <c r="E16" s="100"/>
      <c r="F16" s="100"/>
      <c r="G16" s="100"/>
      <c r="H16" s="100"/>
      <c r="I16" s="100"/>
      <c r="J16" s="98">
        <f>COUNTA(_当日従事職員[#This Row])</f>
        <v>0</v>
      </c>
      <c r="K16" s="81"/>
      <c r="L16" s="81"/>
      <c r="M16" s="81"/>
      <c r="N16" s="81"/>
      <c r="O16" s="81"/>
      <c r="P16" s="81"/>
      <c r="Q16" s="81"/>
      <c r="R16" s="81"/>
      <c r="S16" s="81"/>
      <c r="T16" s="81"/>
      <c r="U16" s="81"/>
      <c r="V16" s="81"/>
      <c r="W16" s="81"/>
      <c r="X16" s="81"/>
      <c r="Y16" s="81"/>
      <c r="Z16" s="81"/>
      <c r="AA16" s="81"/>
      <c r="AB16" s="81"/>
      <c r="AC16" s="81"/>
      <c r="AD16" s="81"/>
      <c r="AF16" s="101">
        <f>職員一覧!B7</f>
        <v>0</v>
      </c>
      <c r="AG16" s="102">
        <f>COUNTIF(_当日従事職員[],_月次1_従事職員[[#This Row],[従事職員]])</f>
        <v>0</v>
      </c>
      <c r="AI16" s="88">
        <f ca="1">COUNTIF(_月次1_職員職名[#This Row], "*放課後児童支援員*")</f>
        <v>0</v>
      </c>
      <c r="AK16" s="103" cm="1">
        <f t="array" aca="1" ref="AK16" ca="1">_xlfn.XLOOKUP(INDIRECT("_当日従事職員[@"&amp;K$10&amp;"]"), INDIRECT("_職員一覧[氏名]"), INDIRECT("_職員一覧[職名]"))</f>
        <v>0</v>
      </c>
      <c r="AL16" s="104" cm="1">
        <f t="array" aca="1" ref="AL16" ca="1">_xlfn.XLOOKUP(INDIRECT("_当日従事職員[@"&amp;L$10&amp;"]"), INDIRECT("_職員一覧[氏名]"), INDIRECT("_職員一覧[職名]"))</f>
        <v>0</v>
      </c>
      <c r="AM16" s="104" cm="1">
        <f t="array" aca="1" ref="AM16" ca="1">_xlfn.XLOOKUP(INDIRECT("_当日従事職員[@"&amp;M$10&amp;"]"), INDIRECT("_職員一覧[氏名]"), INDIRECT("_職員一覧[職名]"))</f>
        <v>0</v>
      </c>
      <c r="AN16" s="104" cm="1">
        <f t="array" aca="1" ref="AN16" ca="1">_xlfn.XLOOKUP(INDIRECT("_当日従事職員[@"&amp;N$10&amp;"]"), INDIRECT("_職員一覧[氏名]"), INDIRECT("_職員一覧[職名]"))</f>
        <v>0</v>
      </c>
      <c r="AO16" s="104" cm="1">
        <f t="array" aca="1" ref="AO16" ca="1">_xlfn.XLOOKUP(INDIRECT("_当日従事職員[@"&amp;O$10&amp;"]"), INDIRECT("_職員一覧[氏名]"), INDIRECT("_職員一覧[職名]"))</f>
        <v>0</v>
      </c>
      <c r="AP16" s="104" cm="1">
        <f t="array" aca="1" ref="AP16" ca="1">_xlfn.XLOOKUP(INDIRECT("_当日従事職員[@"&amp;P$10&amp;"]"), INDIRECT("_職員一覧[氏名]"), INDIRECT("_職員一覧[職名]"))</f>
        <v>0</v>
      </c>
      <c r="AQ16" s="104" cm="1">
        <f t="array" aca="1" ref="AQ16" ca="1">_xlfn.XLOOKUP(INDIRECT("_当日従事職員[@"&amp;Q$10&amp;"]"), INDIRECT("_職員一覧[氏名]"), INDIRECT("_職員一覧[職名]"))</f>
        <v>0</v>
      </c>
      <c r="AR16" s="104" cm="1">
        <f t="array" aca="1" ref="AR16" ca="1">_xlfn.XLOOKUP(INDIRECT("_当日従事職員[@"&amp;R$10&amp;"]"), INDIRECT("_職員一覧[氏名]"), INDIRECT("_職員一覧[職名]"))</f>
        <v>0</v>
      </c>
      <c r="AS16" s="104" cm="1">
        <f t="array" aca="1" ref="AS16" ca="1">_xlfn.XLOOKUP(INDIRECT("_当日従事職員[@"&amp;S$10&amp;"]"), INDIRECT("_職員一覧[氏名]"), INDIRECT("_職員一覧[職名]"))</f>
        <v>0</v>
      </c>
      <c r="AT16" s="105" cm="1">
        <f t="array" aca="1" ref="AT16" ca="1">_xlfn.XLOOKUP(INDIRECT("_当日従事職員[@"&amp;T$10&amp;"]"), INDIRECT("_職員一覧[氏名]"), INDIRECT("_職員一覧[職名]"))</f>
        <v>0</v>
      </c>
      <c r="AU16" s="104" cm="1">
        <f t="array" aca="1" ref="AU16" ca="1">_xlfn.XLOOKUP(INDIRECT("_当日従事職員[@"&amp;U$10&amp;"]"), INDIRECT("_職員一覧[氏名]"), INDIRECT("_職員一覧[職名]"))</f>
        <v>0</v>
      </c>
      <c r="AV16" s="104" cm="1">
        <f t="array" aca="1" ref="AV16" ca="1">_xlfn.XLOOKUP(INDIRECT("_当日従事職員[@"&amp;V$10&amp;"]"), INDIRECT("_職員一覧[氏名]"), INDIRECT("_職員一覧[職名]"))</f>
        <v>0</v>
      </c>
      <c r="AW16" s="104" cm="1">
        <f t="array" aca="1" ref="AW16" ca="1">_xlfn.XLOOKUP(INDIRECT("_当日従事職員[@"&amp;W$10&amp;"]"), INDIRECT("_職員一覧[氏名]"), INDIRECT("_職員一覧[職名]"))</f>
        <v>0</v>
      </c>
      <c r="AX16" s="104" cm="1">
        <f t="array" aca="1" ref="AX16" ca="1">_xlfn.XLOOKUP(INDIRECT("_当日従事職員[@"&amp;X$10&amp;"]"), INDIRECT("_職員一覧[氏名]"), INDIRECT("_職員一覧[職名]"))</f>
        <v>0</v>
      </c>
      <c r="AY16" s="104" cm="1">
        <f t="array" aca="1" ref="AY16" ca="1">_xlfn.XLOOKUP(INDIRECT("_当日従事職員[@"&amp;Y$10&amp;"]"), INDIRECT("_職員一覧[氏名]"), INDIRECT("_職員一覧[職名]"))</f>
        <v>0</v>
      </c>
      <c r="AZ16" s="104" cm="1">
        <f t="array" aca="1" ref="AZ16" ca="1">_xlfn.XLOOKUP(INDIRECT("_当日従事職員[@"&amp;Z$10&amp;"]"), INDIRECT("_職員一覧[氏名]"), INDIRECT("_職員一覧[職名]"))</f>
        <v>0</v>
      </c>
      <c r="BA16" s="104" cm="1">
        <f t="array" aca="1" ref="BA16" ca="1">_xlfn.XLOOKUP(INDIRECT("_当日従事職員[@"&amp;AA$10&amp;"]"), INDIRECT("_職員一覧[氏名]"), INDIRECT("_職員一覧[職名]"))</f>
        <v>0</v>
      </c>
      <c r="BB16" s="104" cm="1">
        <f t="array" aca="1" ref="BB16" ca="1">_xlfn.XLOOKUP(INDIRECT("_当日従事職員[@"&amp;AB$10&amp;"]"), INDIRECT("_職員一覧[氏名]"), INDIRECT("_職員一覧[職名]"))</f>
        <v>0</v>
      </c>
      <c r="BC16" s="104" cm="1">
        <f t="array" aca="1" ref="BC16" ca="1">_xlfn.XLOOKUP(INDIRECT("_当日従事職員[@"&amp;AC$10&amp;"]"), INDIRECT("_職員一覧[氏名]"), INDIRECT("_職員一覧[職名]"))</f>
        <v>0</v>
      </c>
      <c r="BD16" s="104" cm="1">
        <f t="array" aca="1" ref="BD16" ca="1">_xlfn.XLOOKUP(INDIRECT("_当日従事職員[@"&amp;AD$10&amp;"]"), INDIRECT("_職員一覧[氏名]"), INDIRECT("_職員一覧[職名]"))</f>
        <v>0</v>
      </c>
    </row>
    <row r="17" spans="1:56" ht="18.75" x14ac:dyDescent="0.4">
      <c r="A17" s="98">
        <v>7</v>
      </c>
      <c r="B17" s="99" t="str">
        <f t="shared" si="0"/>
        <v/>
      </c>
      <c r="C17" s="100"/>
      <c r="D17" s="100"/>
      <c r="E17" s="100"/>
      <c r="F17" s="100"/>
      <c r="G17" s="100"/>
      <c r="H17" s="100"/>
      <c r="I17" s="100"/>
      <c r="J17" s="98">
        <f>COUNTA(_当日従事職員[#This Row])</f>
        <v>0</v>
      </c>
      <c r="K17" s="81"/>
      <c r="L17" s="81"/>
      <c r="M17" s="81"/>
      <c r="N17" s="81"/>
      <c r="O17" s="81"/>
      <c r="P17" s="81"/>
      <c r="Q17" s="81"/>
      <c r="R17" s="81"/>
      <c r="S17" s="81"/>
      <c r="T17" s="81"/>
      <c r="U17" s="81"/>
      <c r="V17" s="81"/>
      <c r="W17" s="81"/>
      <c r="X17" s="81"/>
      <c r="Y17" s="81"/>
      <c r="Z17" s="81"/>
      <c r="AA17" s="81"/>
      <c r="AB17" s="81"/>
      <c r="AC17" s="81"/>
      <c r="AD17" s="81"/>
      <c r="AF17" s="101">
        <f>職員一覧!B8</f>
        <v>0</v>
      </c>
      <c r="AG17" s="102">
        <f>COUNTIF(_当日従事職員[],_月次1_従事職員[[#This Row],[従事職員]])</f>
        <v>0</v>
      </c>
      <c r="AI17" s="88">
        <f ca="1">COUNTIF(_月次1_職員職名[#This Row], "*放課後児童支援員*")</f>
        <v>0</v>
      </c>
      <c r="AK17" s="103" cm="1">
        <f t="array" aca="1" ref="AK17" ca="1">_xlfn.XLOOKUP(INDIRECT("_当日従事職員[@"&amp;K$10&amp;"]"), INDIRECT("_職員一覧[氏名]"), INDIRECT("_職員一覧[職名]"))</f>
        <v>0</v>
      </c>
      <c r="AL17" s="104" cm="1">
        <f t="array" aca="1" ref="AL17" ca="1">_xlfn.XLOOKUP(INDIRECT("_当日従事職員[@"&amp;L$10&amp;"]"), INDIRECT("_職員一覧[氏名]"), INDIRECT("_職員一覧[職名]"))</f>
        <v>0</v>
      </c>
      <c r="AM17" s="104" cm="1">
        <f t="array" aca="1" ref="AM17" ca="1">_xlfn.XLOOKUP(INDIRECT("_当日従事職員[@"&amp;M$10&amp;"]"), INDIRECT("_職員一覧[氏名]"), INDIRECT("_職員一覧[職名]"))</f>
        <v>0</v>
      </c>
      <c r="AN17" s="104" cm="1">
        <f t="array" aca="1" ref="AN17" ca="1">_xlfn.XLOOKUP(INDIRECT("_当日従事職員[@"&amp;N$10&amp;"]"), INDIRECT("_職員一覧[氏名]"), INDIRECT("_職員一覧[職名]"))</f>
        <v>0</v>
      </c>
      <c r="AO17" s="104" cm="1">
        <f t="array" aca="1" ref="AO17" ca="1">_xlfn.XLOOKUP(INDIRECT("_当日従事職員[@"&amp;O$10&amp;"]"), INDIRECT("_職員一覧[氏名]"), INDIRECT("_職員一覧[職名]"))</f>
        <v>0</v>
      </c>
      <c r="AP17" s="104" cm="1">
        <f t="array" aca="1" ref="AP17" ca="1">_xlfn.XLOOKUP(INDIRECT("_当日従事職員[@"&amp;P$10&amp;"]"), INDIRECT("_職員一覧[氏名]"), INDIRECT("_職員一覧[職名]"))</f>
        <v>0</v>
      </c>
      <c r="AQ17" s="104" cm="1">
        <f t="array" aca="1" ref="AQ17" ca="1">_xlfn.XLOOKUP(INDIRECT("_当日従事職員[@"&amp;Q$10&amp;"]"), INDIRECT("_職員一覧[氏名]"), INDIRECT("_職員一覧[職名]"))</f>
        <v>0</v>
      </c>
      <c r="AR17" s="104" cm="1">
        <f t="array" aca="1" ref="AR17" ca="1">_xlfn.XLOOKUP(INDIRECT("_当日従事職員[@"&amp;R$10&amp;"]"), INDIRECT("_職員一覧[氏名]"), INDIRECT("_職員一覧[職名]"))</f>
        <v>0</v>
      </c>
      <c r="AS17" s="104" cm="1">
        <f t="array" aca="1" ref="AS17" ca="1">_xlfn.XLOOKUP(INDIRECT("_当日従事職員[@"&amp;S$10&amp;"]"), INDIRECT("_職員一覧[氏名]"), INDIRECT("_職員一覧[職名]"))</f>
        <v>0</v>
      </c>
      <c r="AT17" s="105" cm="1">
        <f t="array" aca="1" ref="AT17" ca="1">_xlfn.XLOOKUP(INDIRECT("_当日従事職員[@"&amp;T$10&amp;"]"), INDIRECT("_職員一覧[氏名]"), INDIRECT("_職員一覧[職名]"))</f>
        <v>0</v>
      </c>
      <c r="AU17" s="104" cm="1">
        <f t="array" aca="1" ref="AU17" ca="1">_xlfn.XLOOKUP(INDIRECT("_当日従事職員[@"&amp;U$10&amp;"]"), INDIRECT("_職員一覧[氏名]"), INDIRECT("_職員一覧[職名]"))</f>
        <v>0</v>
      </c>
      <c r="AV17" s="104" cm="1">
        <f t="array" aca="1" ref="AV17" ca="1">_xlfn.XLOOKUP(INDIRECT("_当日従事職員[@"&amp;V$10&amp;"]"), INDIRECT("_職員一覧[氏名]"), INDIRECT("_職員一覧[職名]"))</f>
        <v>0</v>
      </c>
      <c r="AW17" s="104" cm="1">
        <f t="array" aca="1" ref="AW17" ca="1">_xlfn.XLOOKUP(INDIRECT("_当日従事職員[@"&amp;W$10&amp;"]"), INDIRECT("_職員一覧[氏名]"), INDIRECT("_職員一覧[職名]"))</f>
        <v>0</v>
      </c>
      <c r="AX17" s="104" cm="1">
        <f t="array" aca="1" ref="AX17" ca="1">_xlfn.XLOOKUP(INDIRECT("_当日従事職員[@"&amp;X$10&amp;"]"), INDIRECT("_職員一覧[氏名]"), INDIRECT("_職員一覧[職名]"))</f>
        <v>0</v>
      </c>
      <c r="AY17" s="104" cm="1">
        <f t="array" aca="1" ref="AY17" ca="1">_xlfn.XLOOKUP(INDIRECT("_当日従事職員[@"&amp;Y$10&amp;"]"), INDIRECT("_職員一覧[氏名]"), INDIRECT("_職員一覧[職名]"))</f>
        <v>0</v>
      </c>
      <c r="AZ17" s="104" cm="1">
        <f t="array" aca="1" ref="AZ17" ca="1">_xlfn.XLOOKUP(INDIRECT("_当日従事職員[@"&amp;Z$10&amp;"]"), INDIRECT("_職員一覧[氏名]"), INDIRECT("_職員一覧[職名]"))</f>
        <v>0</v>
      </c>
      <c r="BA17" s="104" cm="1">
        <f t="array" aca="1" ref="BA17" ca="1">_xlfn.XLOOKUP(INDIRECT("_当日従事職員[@"&amp;AA$10&amp;"]"), INDIRECT("_職員一覧[氏名]"), INDIRECT("_職員一覧[職名]"))</f>
        <v>0</v>
      </c>
      <c r="BB17" s="104" cm="1">
        <f t="array" aca="1" ref="BB17" ca="1">_xlfn.XLOOKUP(INDIRECT("_当日従事職員[@"&amp;AB$10&amp;"]"), INDIRECT("_職員一覧[氏名]"), INDIRECT("_職員一覧[職名]"))</f>
        <v>0</v>
      </c>
      <c r="BC17" s="104" cm="1">
        <f t="array" aca="1" ref="BC17" ca="1">_xlfn.XLOOKUP(INDIRECT("_当日従事職員[@"&amp;AC$10&amp;"]"), INDIRECT("_職員一覧[氏名]"), INDIRECT("_職員一覧[職名]"))</f>
        <v>0</v>
      </c>
      <c r="BD17" s="104" cm="1">
        <f t="array" aca="1" ref="BD17" ca="1">_xlfn.XLOOKUP(INDIRECT("_当日従事職員[@"&amp;AD$10&amp;"]"), INDIRECT("_職員一覧[氏名]"), INDIRECT("_職員一覧[職名]"))</f>
        <v>0</v>
      </c>
    </row>
    <row r="18" spans="1:56" ht="18.75" x14ac:dyDescent="0.4">
      <c r="A18" s="98">
        <v>8</v>
      </c>
      <c r="B18" s="99" t="str">
        <f t="shared" si="0"/>
        <v/>
      </c>
      <c r="C18" s="100"/>
      <c r="D18" s="100"/>
      <c r="E18" s="100"/>
      <c r="F18" s="100"/>
      <c r="G18" s="100"/>
      <c r="H18" s="100"/>
      <c r="I18" s="100"/>
      <c r="J18" s="98">
        <f>COUNTA(_当日従事職員[#This Row])</f>
        <v>0</v>
      </c>
      <c r="K18" s="81"/>
      <c r="L18" s="81"/>
      <c r="M18" s="81"/>
      <c r="N18" s="81"/>
      <c r="O18" s="81"/>
      <c r="P18" s="81"/>
      <c r="Q18" s="81"/>
      <c r="R18" s="81"/>
      <c r="S18" s="81"/>
      <c r="T18" s="81"/>
      <c r="U18" s="81"/>
      <c r="V18" s="81"/>
      <c r="W18" s="81"/>
      <c r="X18" s="81"/>
      <c r="Y18" s="81"/>
      <c r="Z18" s="81"/>
      <c r="AA18" s="81"/>
      <c r="AB18" s="81"/>
      <c r="AC18" s="81"/>
      <c r="AD18" s="81"/>
      <c r="AF18" s="101">
        <f>職員一覧!B9</f>
        <v>0</v>
      </c>
      <c r="AG18" s="102">
        <f>COUNTIF(_当日従事職員[],_月次1_従事職員[[#This Row],[従事職員]])</f>
        <v>0</v>
      </c>
      <c r="AI18" s="88">
        <f ca="1">COUNTIF(_月次1_職員職名[#This Row], "*放課後児童支援員*")</f>
        <v>0</v>
      </c>
      <c r="AK18" s="103" cm="1">
        <f t="array" aca="1" ref="AK18" ca="1">_xlfn.XLOOKUP(INDIRECT("_当日従事職員[@"&amp;K$10&amp;"]"), INDIRECT("_職員一覧[氏名]"), INDIRECT("_職員一覧[職名]"))</f>
        <v>0</v>
      </c>
      <c r="AL18" s="104" cm="1">
        <f t="array" aca="1" ref="AL18" ca="1">_xlfn.XLOOKUP(INDIRECT("_当日従事職員[@"&amp;L$10&amp;"]"), INDIRECT("_職員一覧[氏名]"), INDIRECT("_職員一覧[職名]"))</f>
        <v>0</v>
      </c>
      <c r="AM18" s="104" cm="1">
        <f t="array" aca="1" ref="AM18" ca="1">_xlfn.XLOOKUP(INDIRECT("_当日従事職員[@"&amp;M$10&amp;"]"), INDIRECT("_職員一覧[氏名]"), INDIRECT("_職員一覧[職名]"))</f>
        <v>0</v>
      </c>
      <c r="AN18" s="104" cm="1">
        <f t="array" aca="1" ref="AN18" ca="1">_xlfn.XLOOKUP(INDIRECT("_当日従事職員[@"&amp;N$10&amp;"]"), INDIRECT("_職員一覧[氏名]"), INDIRECT("_職員一覧[職名]"))</f>
        <v>0</v>
      </c>
      <c r="AO18" s="104" cm="1">
        <f t="array" aca="1" ref="AO18" ca="1">_xlfn.XLOOKUP(INDIRECT("_当日従事職員[@"&amp;O$10&amp;"]"), INDIRECT("_職員一覧[氏名]"), INDIRECT("_職員一覧[職名]"))</f>
        <v>0</v>
      </c>
      <c r="AP18" s="104" cm="1">
        <f t="array" aca="1" ref="AP18" ca="1">_xlfn.XLOOKUP(INDIRECT("_当日従事職員[@"&amp;P$10&amp;"]"), INDIRECT("_職員一覧[氏名]"), INDIRECT("_職員一覧[職名]"))</f>
        <v>0</v>
      </c>
      <c r="AQ18" s="104" cm="1">
        <f t="array" aca="1" ref="AQ18" ca="1">_xlfn.XLOOKUP(INDIRECT("_当日従事職員[@"&amp;Q$10&amp;"]"), INDIRECT("_職員一覧[氏名]"), INDIRECT("_職員一覧[職名]"))</f>
        <v>0</v>
      </c>
      <c r="AR18" s="104" cm="1">
        <f t="array" aca="1" ref="AR18" ca="1">_xlfn.XLOOKUP(INDIRECT("_当日従事職員[@"&amp;R$10&amp;"]"), INDIRECT("_職員一覧[氏名]"), INDIRECT("_職員一覧[職名]"))</f>
        <v>0</v>
      </c>
      <c r="AS18" s="104" cm="1">
        <f t="array" aca="1" ref="AS18" ca="1">_xlfn.XLOOKUP(INDIRECT("_当日従事職員[@"&amp;S$10&amp;"]"), INDIRECT("_職員一覧[氏名]"), INDIRECT("_職員一覧[職名]"))</f>
        <v>0</v>
      </c>
      <c r="AT18" s="105" cm="1">
        <f t="array" aca="1" ref="AT18" ca="1">_xlfn.XLOOKUP(INDIRECT("_当日従事職員[@"&amp;T$10&amp;"]"), INDIRECT("_職員一覧[氏名]"), INDIRECT("_職員一覧[職名]"))</f>
        <v>0</v>
      </c>
      <c r="AU18" s="104" cm="1">
        <f t="array" aca="1" ref="AU18" ca="1">_xlfn.XLOOKUP(INDIRECT("_当日従事職員[@"&amp;U$10&amp;"]"), INDIRECT("_職員一覧[氏名]"), INDIRECT("_職員一覧[職名]"))</f>
        <v>0</v>
      </c>
      <c r="AV18" s="104" cm="1">
        <f t="array" aca="1" ref="AV18" ca="1">_xlfn.XLOOKUP(INDIRECT("_当日従事職員[@"&amp;V$10&amp;"]"), INDIRECT("_職員一覧[氏名]"), INDIRECT("_職員一覧[職名]"))</f>
        <v>0</v>
      </c>
      <c r="AW18" s="104" cm="1">
        <f t="array" aca="1" ref="AW18" ca="1">_xlfn.XLOOKUP(INDIRECT("_当日従事職員[@"&amp;W$10&amp;"]"), INDIRECT("_職員一覧[氏名]"), INDIRECT("_職員一覧[職名]"))</f>
        <v>0</v>
      </c>
      <c r="AX18" s="104" cm="1">
        <f t="array" aca="1" ref="AX18" ca="1">_xlfn.XLOOKUP(INDIRECT("_当日従事職員[@"&amp;X$10&amp;"]"), INDIRECT("_職員一覧[氏名]"), INDIRECT("_職員一覧[職名]"))</f>
        <v>0</v>
      </c>
      <c r="AY18" s="104" cm="1">
        <f t="array" aca="1" ref="AY18" ca="1">_xlfn.XLOOKUP(INDIRECT("_当日従事職員[@"&amp;Y$10&amp;"]"), INDIRECT("_職員一覧[氏名]"), INDIRECT("_職員一覧[職名]"))</f>
        <v>0</v>
      </c>
      <c r="AZ18" s="104" cm="1">
        <f t="array" aca="1" ref="AZ18" ca="1">_xlfn.XLOOKUP(INDIRECT("_当日従事職員[@"&amp;Z$10&amp;"]"), INDIRECT("_職員一覧[氏名]"), INDIRECT("_職員一覧[職名]"))</f>
        <v>0</v>
      </c>
      <c r="BA18" s="104" cm="1">
        <f t="array" aca="1" ref="BA18" ca="1">_xlfn.XLOOKUP(INDIRECT("_当日従事職員[@"&amp;AA$10&amp;"]"), INDIRECT("_職員一覧[氏名]"), INDIRECT("_職員一覧[職名]"))</f>
        <v>0</v>
      </c>
      <c r="BB18" s="104" cm="1">
        <f t="array" aca="1" ref="BB18" ca="1">_xlfn.XLOOKUP(INDIRECT("_当日従事職員[@"&amp;AB$10&amp;"]"), INDIRECT("_職員一覧[氏名]"), INDIRECT("_職員一覧[職名]"))</f>
        <v>0</v>
      </c>
      <c r="BC18" s="104" cm="1">
        <f t="array" aca="1" ref="BC18" ca="1">_xlfn.XLOOKUP(INDIRECT("_当日従事職員[@"&amp;AC$10&amp;"]"), INDIRECT("_職員一覧[氏名]"), INDIRECT("_職員一覧[職名]"))</f>
        <v>0</v>
      </c>
      <c r="BD18" s="104" cm="1">
        <f t="array" aca="1" ref="BD18" ca="1">_xlfn.XLOOKUP(INDIRECT("_当日従事職員[@"&amp;AD$10&amp;"]"), INDIRECT("_職員一覧[氏名]"), INDIRECT("_職員一覧[職名]"))</f>
        <v>0</v>
      </c>
    </row>
    <row r="19" spans="1:56" ht="18.75" x14ac:dyDescent="0.4">
      <c r="A19" s="98">
        <v>9</v>
      </c>
      <c r="B19" s="99" t="str">
        <f t="shared" si="0"/>
        <v/>
      </c>
      <c r="C19" s="100"/>
      <c r="D19" s="100"/>
      <c r="E19" s="100"/>
      <c r="F19" s="100"/>
      <c r="G19" s="100"/>
      <c r="H19" s="100"/>
      <c r="I19" s="100"/>
      <c r="J19" s="98">
        <f>COUNTA(_当日従事職員[#This Row])</f>
        <v>0</v>
      </c>
      <c r="K19" s="81"/>
      <c r="L19" s="81"/>
      <c r="M19" s="81"/>
      <c r="N19" s="81"/>
      <c r="O19" s="81"/>
      <c r="P19" s="81"/>
      <c r="Q19" s="81"/>
      <c r="R19" s="81"/>
      <c r="S19" s="81"/>
      <c r="T19" s="81"/>
      <c r="U19" s="81"/>
      <c r="V19" s="81"/>
      <c r="W19" s="81"/>
      <c r="X19" s="81"/>
      <c r="Y19" s="81"/>
      <c r="Z19" s="81"/>
      <c r="AA19" s="81"/>
      <c r="AB19" s="81"/>
      <c r="AC19" s="81"/>
      <c r="AD19" s="81"/>
      <c r="AF19" s="101">
        <f>職員一覧!B10</f>
        <v>0</v>
      </c>
      <c r="AG19" s="102">
        <f>COUNTIF(_当日従事職員[],_月次1_従事職員[[#This Row],[従事職員]])</f>
        <v>0</v>
      </c>
      <c r="AI19" s="88">
        <f ca="1">COUNTIF(_月次1_職員職名[#This Row], "*放課後児童支援員*")</f>
        <v>0</v>
      </c>
      <c r="AK19" s="103" cm="1">
        <f t="array" aca="1" ref="AK19" ca="1">_xlfn.XLOOKUP(INDIRECT("_当日従事職員[@"&amp;K$10&amp;"]"), INDIRECT("_職員一覧[氏名]"), INDIRECT("_職員一覧[職名]"))</f>
        <v>0</v>
      </c>
      <c r="AL19" s="104" cm="1">
        <f t="array" aca="1" ref="AL19" ca="1">_xlfn.XLOOKUP(INDIRECT("_当日従事職員[@"&amp;L$10&amp;"]"), INDIRECT("_職員一覧[氏名]"), INDIRECT("_職員一覧[職名]"))</f>
        <v>0</v>
      </c>
      <c r="AM19" s="104" cm="1">
        <f t="array" aca="1" ref="AM19" ca="1">_xlfn.XLOOKUP(INDIRECT("_当日従事職員[@"&amp;M$10&amp;"]"), INDIRECT("_職員一覧[氏名]"), INDIRECT("_職員一覧[職名]"))</f>
        <v>0</v>
      </c>
      <c r="AN19" s="104" cm="1">
        <f t="array" aca="1" ref="AN19" ca="1">_xlfn.XLOOKUP(INDIRECT("_当日従事職員[@"&amp;N$10&amp;"]"), INDIRECT("_職員一覧[氏名]"), INDIRECT("_職員一覧[職名]"))</f>
        <v>0</v>
      </c>
      <c r="AO19" s="104" cm="1">
        <f t="array" aca="1" ref="AO19" ca="1">_xlfn.XLOOKUP(INDIRECT("_当日従事職員[@"&amp;O$10&amp;"]"), INDIRECT("_職員一覧[氏名]"), INDIRECT("_職員一覧[職名]"))</f>
        <v>0</v>
      </c>
      <c r="AP19" s="104" cm="1">
        <f t="array" aca="1" ref="AP19" ca="1">_xlfn.XLOOKUP(INDIRECT("_当日従事職員[@"&amp;P$10&amp;"]"), INDIRECT("_職員一覧[氏名]"), INDIRECT("_職員一覧[職名]"))</f>
        <v>0</v>
      </c>
      <c r="AQ19" s="104" cm="1">
        <f t="array" aca="1" ref="AQ19" ca="1">_xlfn.XLOOKUP(INDIRECT("_当日従事職員[@"&amp;Q$10&amp;"]"), INDIRECT("_職員一覧[氏名]"), INDIRECT("_職員一覧[職名]"))</f>
        <v>0</v>
      </c>
      <c r="AR19" s="104" cm="1">
        <f t="array" aca="1" ref="AR19" ca="1">_xlfn.XLOOKUP(INDIRECT("_当日従事職員[@"&amp;R$10&amp;"]"), INDIRECT("_職員一覧[氏名]"), INDIRECT("_職員一覧[職名]"))</f>
        <v>0</v>
      </c>
      <c r="AS19" s="104" cm="1">
        <f t="array" aca="1" ref="AS19" ca="1">_xlfn.XLOOKUP(INDIRECT("_当日従事職員[@"&amp;S$10&amp;"]"), INDIRECT("_職員一覧[氏名]"), INDIRECT("_職員一覧[職名]"))</f>
        <v>0</v>
      </c>
      <c r="AT19" s="105" cm="1">
        <f t="array" aca="1" ref="AT19" ca="1">_xlfn.XLOOKUP(INDIRECT("_当日従事職員[@"&amp;T$10&amp;"]"), INDIRECT("_職員一覧[氏名]"), INDIRECT("_職員一覧[職名]"))</f>
        <v>0</v>
      </c>
      <c r="AU19" s="104" cm="1">
        <f t="array" aca="1" ref="AU19" ca="1">_xlfn.XLOOKUP(INDIRECT("_当日従事職員[@"&amp;U$10&amp;"]"), INDIRECT("_職員一覧[氏名]"), INDIRECT("_職員一覧[職名]"))</f>
        <v>0</v>
      </c>
      <c r="AV19" s="104" cm="1">
        <f t="array" aca="1" ref="AV19" ca="1">_xlfn.XLOOKUP(INDIRECT("_当日従事職員[@"&amp;V$10&amp;"]"), INDIRECT("_職員一覧[氏名]"), INDIRECT("_職員一覧[職名]"))</f>
        <v>0</v>
      </c>
      <c r="AW19" s="104" cm="1">
        <f t="array" aca="1" ref="AW19" ca="1">_xlfn.XLOOKUP(INDIRECT("_当日従事職員[@"&amp;W$10&amp;"]"), INDIRECT("_職員一覧[氏名]"), INDIRECT("_職員一覧[職名]"))</f>
        <v>0</v>
      </c>
      <c r="AX19" s="104" cm="1">
        <f t="array" aca="1" ref="AX19" ca="1">_xlfn.XLOOKUP(INDIRECT("_当日従事職員[@"&amp;X$10&amp;"]"), INDIRECT("_職員一覧[氏名]"), INDIRECT("_職員一覧[職名]"))</f>
        <v>0</v>
      </c>
      <c r="AY19" s="104" cm="1">
        <f t="array" aca="1" ref="AY19" ca="1">_xlfn.XLOOKUP(INDIRECT("_当日従事職員[@"&amp;Y$10&amp;"]"), INDIRECT("_職員一覧[氏名]"), INDIRECT("_職員一覧[職名]"))</f>
        <v>0</v>
      </c>
      <c r="AZ19" s="104" cm="1">
        <f t="array" aca="1" ref="AZ19" ca="1">_xlfn.XLOOKUP(INDIRECT("_当日従事職員[@"&amp;Z$10&amp;"]"), INDIRECT("_職員一覧[氏名]"), INDIRECT("_職員一覧[職名]"))</f>
        <v>0</v>
      </c>
      <c r="BA19" s="104" cm="1">
        <f t="array" aca="1" ref="BA19" ca="1">_xlfn.XLOOKUP(INDIRECT("_当日従事職員[@"&amp;AA$10&amp;"]"), INDIRECT("_職員一覧[氏名]"), INDIRECT("_職員一覧[職名]"))</f>
        <v>0</v>
      </c>
      <c r="BB19" s="104" cm="1">
        <f t="array" aca="1" ref="BB19" ca="1">_xlfn.XLOOKUP(INDIRECT("_当日従事職員[@"&amp;AB$10&amp;"]"), INDIRECT("_職員一覧[氏名]"), INDIRECT("_職員一覧[職名]"))</f>
        <v>0</v>
      </c>
      <c r="BC19" s="104" cm="1">
        <f t="array" aca="1" ref="BC19" ca="1">_xlfn.XLOOKUP(INDIRECT("_当日従事職員[@"&amp;AC$10&amp;"]"), INDIRECT("_職員一覧[氏名]"), INDIRECT("_職員一覧[職名]"))</f>
        <v>0</v>
      </c>
      <c r="BD19" s="104" cm="1">
        <f t="array" aca="1" ref="BD19" ca="1">_xlfn.XLOOKUP(INDIRECT("_当日従事職員[@"&amp;AD$10&amp;"]"), INDIRECT("_職員一覧[氏名]"), INDIRECT("_職員一覧[職名]"))</f>
        <v>0</v>
      </c>
    </row>
    <row r="20" spans="1:56" ht="18.75" x14ac:dyDescent="0.4">
      <c r="A20" s="98">
        <v>10</v>
      </c>
      <c r="B20" s="99" t="str">
        <f t="shared" si="0"/>
        <v/>
      </c>
      <c r="C20" s="100"/>
      <c r="D20" s="100"/>
      <c r="E20" s="100"/>
      <c r="F20" s="100"/>
      <c r="G20" s="100"/>
      <c r="H20" s="100"/>
      <c r="I20" s="100"/>
      <c r="J20" s="98">
        <f>COUNTA(_当日従事職員[#This Row])</f>
        <v>0</v>
      </c>
      <c r="K20" s="81"/>
      <c r="L20" s="81"/>
      <c r="M20" s="81"/>
      <c r="N20" s="81"/>
      <c r="O20" s="81"/>
      <c r="P20" s="81"/>
      <c r="Q20" s="81"/>
      <c r="R20" s="81"/>
      <c r="S20" s="81"/>
      <c r="T20" s="81"/>
      <c r="U20" s="81"/>
      <c r="V20" s="81"/>
      <c r="W20" s="81"/>
      <c r="X20" s="81"/>
      <c r="Y20" s="81"/>
      <c r="Z20" s="81"/>
      <c r="AA20" s="81"/>
      <c r="AB20" s="81"/>
      <c r="AC20" s="81"/>
      <c r="AD20" s="81"/>
      <c r="AF20" s="101">
        <f>職員一覧!B11</f>
        <v>0</v>
      </c>
      <c r="AG20" s="102">
        <f>COUNTIF(_当日従事職員[],_月次1_従事職員[[#This Row],[従事職員]])</f>
        <v>0</v>
      </c>
      <c r="AI20" s="88">
        <f ca="1">COUNTIF(_月次1_職員職名[#This Row], "*放課後児童支援員*")</f>
        <v>0</v>
      </c>
      <c r="AK20" s="103" cm="1">
        <f t="array" aca="1" ref="AK20" ca="1">_xlfn.XLOOKUP(INDIRECT("_当日従事職員[@"&amp;K$10&amp;"]"), INDIRECT("_職員一覧[氏名]"), INDIRECT("_職員一覧[職名]"))</f>
        <v>0</v>
      </c>
      <c r="AL20" s="104" cm="1">
        <f t="array" aca="1" ref="AL20" ca="1">_xlfn.XLOOKUP(INDIRECT("_当日従事職員[@"&amp;L$10&amp;"]"), INDIRECT("_職員一覧[氏名]"), INDIRECT("_職員一覧[職名]"))</f>
        <v>0</v>
      </c>
      <c r="AM20" s="104" cm="1">
        <f t="array" aca="1" ref="AM20" ca="1">_xlfn.XLOOKUP(INDIRECT("_当日従事職員[@"&amp;M$10&amp;"]"), INDIRECT("_職員一覧[氏名]"), INDIRECT("_職員一覧[職名]"))</f>
        <v>0</v>
      </c>
      <c r="AN20" s="104" cm="1">
        <f t="array" aca="1" ref="AN20" ca="1">_xlfn.XLOOKUP(INDIRECT("_当日従事職員[@"&amp;N$10&amp;"]"), INDIRECT("_職員一覧[氏名]"), INDIRECT("_職員一覧[職名]"))</f>
        <v>0</v>
      </c>
      <c r="AO20" s="104" cm="1">
        <f t="array" aca="1" ref="AO20" ca="1">_xlfn.XLOOKUP(INDIRECT("_当日従事職員[@"&amp;O$10&amp;"]"), INDIRECT("_職員一覧[氏名]"), INDIRECT("_職員一覧[職名]"))</f>
        <v>0</v>
      </c>
      <c r="AP20" s="104" cm="1">
        <f t="array" aca="1" ref="AP20" ca="1">_xlfn.XLOOKUP(INDIRECT("_当日従事職員[@"&amp;P$10&amp;"]"), INDIRECT("_職員一覧[氏名]"), INDIRECT("_職員一覧[職名]"))</f>
        <v>0</v>
      </c>
      <c r="AQ20" s="104" cm="1">
        <f t="array" aca="1" ref="AQ20" ca="1">_xlfn.XLOOKUP(INDIRECT("_当日従事職員[@"&amp;Q$10&amp;"]"), INDIRECT("_職員一覧[氏名]"), INDIRECT("_職員一覧[職名]"))</f>
        <v>0</v>
      </c>
      <c r="AR20" s="104" cm="1">
        <f t="array" aca="1" ref="AR20" ca="1">_xlfn.XLOOKUP(INDIRECT("_当日従事職員[@"&amp;R$10&amp;"]"), INDIRECT("_職員一覧[氏名]"), INDIRECT("_職員一覧[職名]"))</f>
        <v>0</v>
      </c>
      <c r="AS20" s="104" cm="1">
        <f t="array" aca="1" ref="AS20" ca="1">_xlfn.XLOOKUP(INDIRECT("_当日従事職員[@"&amp;S$10&amp;"]"), INDIRECT("_職員一覧[氏名]"), INDIRECT("_職員一覧[職名]"))</f>
        <v>0</v>
      </c>
      <c r="AT20" s="105" cm="1">
        <f t="array" aca="1" ref="AT20" ca="1">_xlfn.XLOOKUP(INDIRECT("_当日従事職員[@"&amp;T$10&amp;"]"), INDIRECT("_職員一覧[氏名]"), INDIRECT("_職員一覧[職名]"))</f>
        <v>0</v>
      </c>
      <c r="AU20" s="104" cm="1">
        <f t="array" aca="1" ref="AU20" ca="1">_xlfn.XLOOKUP(INDIRECT("_当日従事職員[@"&amp;U$10&amp;"]"), INDIRECT("_職員一覧[氏名]"), INDIRECT("_職員一覧[職名]"))</f>
        <v>0</v>
      </c>
      <c r="AV20" s="104" cm="1">
        <f t="array" aca="1" ref="AV20" ca="1">_xlfn.XLOOKUP(INDIRECT("_当日従事職員[@"&amp;V$10&amp;"]"), INDIRECT("_職員一覧[氏名]"), INDIRECT("_職員一覧[職名]"))</f>
        <v>0</v>
      </c>
      <c r="AW20" s="104" cm="1">
        <f t="array" aca="1" ref="AW20" ca="1">_xlfn.XLOOKUP(INDIRECT("_当日従事職員[@"&amp;W$10&amp;"]"), INDIRECT("_職員一覧[氏名]"), INDIRECT("_職員一覧[職名]"))</f>
        <v>0</v>
      </c>
      <c r="AX20" s="104" cm="1">
        <f t="array" aca="1" ref="AX20" ca="1">_xlfn.XLOOKUP(INDIRECT("_当日従事職員[@"&amp;X$10&amp;"]"), INDIRECT("_職員一覧[氏名]"), INDIRECT("_職員一覧[職名]"))</f>
        <v>0</v>
      </c>
      <c r="AY20" s="104" cm="1">
        <f t="array" aca="1" ref="AY20" ca="1">_xlfn.XLOOKUP(INDIRECT("_当日従事職員[@"&amp;Y$10&amp;"]"), INDIRECT("_職員一覧[氏名]"), INDIRECT("_職員一覧[職名]"))</f>
        <v>0</v>
      </c>
      <c r="AZ20" s="104" cm="1">
        <f t="array" aca="1" ref="AZ20" ca="1">_xlfn.XLOOKUP(INDIRECT("_当日従事職員[@"&amp;Z$10&amp;"]"), INDIRECT("_職員一覧[氏名]"), INDIRECT("_職員一覧[職名]"))</f>
        <v>0</v>
      </c>
      <c r="BA20" s="104" cm="1">
        <f t="array" aca="1" ref="BA20" ca="1">_xlfn.XLOOKUP(INDIRECT("_当日従事職員[@"&amp;AA$10&amp;"]"), INDIRECT("_職員一覧[氏名]"), INDIRECT("_職員一覧[職名]"))</f>
        <v>0</v>
      </c>
      <c r="BB20" s="104" cm="1">
        <f t="array" aca="1" ref="BB20" ca="1">_xlfn.XLOOKUP(INDIRECT("_当日従事職員[@"&amp;AB$10&amp;"]"), INDIRECT("_職員一覧[氏名]"), INDIRECT("_職員一覧[職名]"))</f>
        <v>0</v>
      </c>
      <c r="BC20" s="104" cm="1">
        <f t="array" aca="1" ref="BC20" ca="1">_xlfn.XLOOKUP(INDIRECT("_当日従事職員[@"&amp;AC$10&amp;"]"), INDIRECT("_職員一覧[氏名]"), INDIRECT("_職員一覧[職名]"))</f>
        <v>0</v>
      </c>
      <c r="BD20" s="104" cm="1">
        <f t="array" aca="1" ref="BD20" ca="1">_xlfn.XLOOKUP(INDIRECT("_当日従事職員[@"&amp;AD$10&amp;"]"), INDIRECT("_職員一覧[氏名]"), INDIRECT("_職員一覧[職名]"))</f>
        <v>0</v>
      </c>
    </row>
    <row r="21" spans="1:56" ht="18.75" x14ac:dyDescent="0.4">
      <c r="A21" s="98">
        <v>11</v>
      </c>
      <c r="B21" s="99" t="str">
        <f t="shared" si="0"/>
        <v/>
      </c>
      <c r="C21" s="100"/>
      <c r="D21" s="100"/>
      <c r="E21" s="100"/>
      <c r="F21" s="100"/>
      <c r="G21" s="100"/>
      <c r="H21" s="100"/>
      <c r="I21" s="100"/>
      <c r="J21" s="98">
        <f>COUNTA(_当日従事職員[#This Row])</f>
        <v>0</v>
      </c>
      <c r="K21" s="81"/>
      <c r="L21" s="81"/>
      <c r="M21" s="81"/>
      <c r="N21" s="81"/>
      <c r="O21" s="81"/>
      <c r="P21" s="81"/>
      <c r="Q21" s="81"/>
      <c r="R21" s="81"/>
      <c r="S21" s="81"/>
      <c r="T21" s="81"/>
      <c r="U21" s="81"/>
      <c r="V21" s="81"/>
      <c r="W21" s="81"/>
      <c r="X21" s="81"/>
      <c r="Y21" s="81"/>
      <c r="Z21" s="81"/>
      <c r="AA21" s="81"/>
      <c r="AB21" s="81"/>
      <c r="AC21" s="81"/>
      <c r="AD21" s="81"/>
      <c r="AF21" s="101">
        <f>職員一覧!B12</f>
        <v>0</v>
      </c>
      <c r="AG21" s="102">
        <f>COUNTIF(_当日従事職員[],_月次1_従事職員[[#This Row],[従事職員]])</f>
        <v>0</v>
      </c>
      <c r="AI21" s="88">
        <f ca="1">COUNTIF(_月次1_職員職名[#This Row], "*放課後児童支援員*")</f>
        <v>0</v>
      </c>
      <c r="AK21" s="103" cm="1">
        <f t="array" aca="1" ref="AK21" ca="1">_xlfn.XLOOKUP(INDIRECT("_当日従事職員[@"&amp;K$10&amp;"]"), INDIRECT("_職員一覧[氏名]"), INDIRECT("_職員一覧[職名]"))</f>
        <v>0</v>
      </c>
      <c r="AL21" s="104" cm="1">
        <f t="array" aca="1" ref="AL21" ca="1">_xlfn.XLOOKUP(INDIRECT("_当日従事職員[@"&amp;L$10&amp;"]"), INDIRECT("_職員一覧[氏名]"), INDIRECT("_職員一覧[職名]"))</f>
        <v>0</v>
      </c>
      <c r="AM21" s="104" cm="1">
        <f t="array" aca="1" ref="AM21" ca="1">_xlfn.XLOOKUP(INDIRECT("_当日従事職員[@"&amp;M$10&amp;"]"), INDIRECT("_職員一覧[氏名]"), INDIRECT("_職員一覧[職名]"))</f>
        <v>0</v>
      </c>
      <c r="AN21" s="104" cm="1">
        <f t="array" aca="1" ref="AN21" ca="1">_xlfn.XLOOKUP(INDIRECT("_当日従事職員[@"&amp;N$10&amp;"]"), INDIRECT("_職員一覧[氏名]"), INDIRECT("_職員一覧[職名]"))</f>
        <v>0</v>
      </c>
      <c r="AO21" s="104" cm="1">
        <f t="array" aca="1" ref="AO21" ca="1">_xlfn.XLOOKUP(INDIRECT("_当日従事職員[@"&amp;O$10&amp;"]"), INDIRECT("_職員一覧[氏名]"), INDIRECT("_職員一覧[職名]"))</f>
        <v>0</v>
      </c>
      <c r="AP21" s="104" cm="1">
        <f t="array" aca="1" ref="AP21" ca="1">_xlfn.XLOOKUP(INDIRECT("_当日従事職員[@"&amp;P$10&amp;"]"), INDIRECT("_職員一覧[氏名]"), INDIRECT("_職員一覧[職名]"))</f>
        <v>0</v>
      </c>
      <c r="AQ21" s="104" cm="1">
        <f t="array" aca="1" ref="AQ21" ca="1">_xlfn.XLOOKUP(INDIRECT("_当日従事職員[@"&amp;Q$10&amp;"]"), INDIRECT("_職員一覧[氏名]"), INDIRECT("_職員一覧[職名]"))</f>
        <v>0</v>
      </c>
      <c r="AR21" s="104" cm="1">
        <f t="array" aca="1" ref="AR21" ca="1">_xlfn.XLOOKUP(INDIRECT("_当日従事職員[@"&amp;R$10&amp;"]"), INDIRECT("_職員一覧[氏名]"), INDIRECT("_職員一覧[職名]"))</f>
        <v>0</v>
      </c>
      <c r="AS21" s="104" cm="1">
        <f t="array" aca="1" ref="AS21" ca="1">_xlfn.XLOOKUP(INDIRECT("_当日従事職員[@"&amp;S$10&amp;"]"), INDIRECT("_職員一覧[氏名]"), INDIRECT("_職員一覧[職名]"))</f>
        <v>0</v>
      </c>
      <c r="AT21" s="105" cm="1">
        <f t="array" aca="1" ref="AT21" ca="1">_xlfn.XLOOKUP(INDIRECT("_当日従事職員[@"&amp;T$10&amp;"]"), INDIRECT("_職員一覧[氏名]"), INDIRECT("_職員一覧[職名]"))</f>
        <v>0</v>
      </c>
      <c r="AU21" s="104" cm="1">
        <f t="array" aca="1" ref="AU21" ca="1">_xlfn.XLOOKUP(INDIRECT("_当日従事職員[@"&amp;U$10&amp;"]"), INDIRECT("_職員一覧[氏名]"), INDIRECT("_職員一覧[職名]"))</f>
        <v>0</v>
      </c>
      <c r="AV21" s="104" cm="1">
        <f t="array" aca="1" ref="AV21" ca="1">_xlfn.XLOOKUP(INDIRECT("_当日従事職員[@"&amp;V$10&amp;"]"), INDIRECT("_職員一覧[氏名]"), INDIRECT("_職員一覧[職名]"))</f>
        <v>0</v>
      </c>
      <c r="AW21" s="104" cm="1">
        <f t="array" aca="1" ref="AW21" ca="1">_xlfn.XLOOKUP(INDIRECT("_当日従事職員[@"&amp;W$10&amp;"]"), INDIRECT("_職員一覧[氏名]"), INDIRECT("_職員一覧[職名]"))</f>
        <v>0</v>
      </c>
      <c r="AX21" s="104" cm="1">
        <f t="array" aca="1" ref="AX21" ca="1">_xlfn.XLOOKUP(INDIRECT("_当日従事職員[@"&amp;X$10&amp;"]"), INDIRECT("_職員一覧[氏名]"), INDIRECT("_職員一覧[職名]"))</f>
        <v>0</v>
      </c>
      <c r="AY21" s="104" cm="1">
        <f t="array" aca="1" ref="AY21" ca="1">_xlfn.XLOOKUP(INDIRECT("_当日従事職員[@"&amp;Y$10&amp;"]"), INDIRECT("_職員一覧[氏名]"), INDIRECT("_職員一覧[職名]"))</f>
        <v>0</v>
      </c>
      <c r="AZ21" s="104" cm="1">
        <f t="array" aca="1" ref="AZ21" ca="1">_xlfn.XLOOKUP(INDIRECT("_当日従事職員[@"&amp;Z$10&amp;"]"), INDIRECT("_職員一覧[氏名]"), INDIRECT("_職員一覧[職名]"))</f>
        <v>0</v>
      </c>
      <c r="BA21" s="104" cm="1">
        <f t="array" aca="1" ref="BA21" ca="1">_xlfn.XLOOKUP(INDIRECT("_当日従事職員[@"&amp;AA$10&amp;"]"), INDIRECT("_職員一覧[氏名]"), INDIRECT("_職員一覧[職名]"))</f>
        <v>0</v>
      </c>
      <c r="BB21" s="104" cm="1">
        <f t="array" aca="1" ref="BB21" ca="1">_xlfn.XLOOKUP(INDIRECT("_当日従事職員[@"&amp;AB$10&amp;"]"), INDIRECT("_職員一覧[氏名]"), INDIRECT("_職員一覧[職名]"))</f>
        <v>0</v>
      </c>
      <c r="BC21" s="104" cm="1">
        <f t="array" aca="1" ref="BC21" ca="1">_xlfn.XLOOKUP(INDIRECT("_当日従事職員[@"&amp;AC$10&amp;"]"), INDIRECT("_職員一覧[氏名]"), INDIRECT("_職員一覧[職名]"))</f>
        <v>0</v>
      </c>
      <c r="BD21" s="104" cm="1">
        <f t="array" aca="1" ref="BD21" ca="1">_xlfn.XLOOKUP(INDIRECT("_当日従事職員[@"&amp;AD$10&amp;"]"), INDIRECT("_職員一覧[氏名]"), INDIRECT("_職員一覧[職名]"))</f>
        <v>0</v>
      </c>
    </row>
    <row r="22" spans="1:56" ht="18.75" x14ac:dyDescent="0.4">
      <c r="A22" s="98">
        <v>12</v>
      </c>
      <c r="B22" s="99" t="str">
        <f t="shared" si="0"/>
        <v/>
      </c>
      <c r="C22" s="100"/>
      <c r="D22" s="100"/>
      <c r="E22" s="100"/>
      <c r="F22" s="100"/>
      <c r="G22" s="100"/>
      <c r="H22" s="100"/>
      <c r="I22" s="100"/>
      <c r="J22" s="98">
        <f>COUNTA(_当日従事職員[#This Row])</f>
        <v>0</v>
      </c>
      <c r="K22" s="81"/>
      <c r="L22" s="81"/>
      <c r="M22" s="81"/>
      <c r="N22" s="81"/>
      <c r="O22" s="81"/>
      <c r="P22" s="81"/>
      <c r="Q22" s="81"/>
      <c r="R22" s="81"/>
      <c r="S22" s="81"/>
      <c r="T22" s="81"/>
      <c r="U22" s="81"/>
      <c r="V22" s="81"/>
      <c r="W22" s="81"/>
      <c r="X22" s="81"/>
      <c r="Y22" s="81"/>
      <c r="Z22" s="81"/>
      <c r="AA22" s="81"/>
      <c r="AB22" s="81"/>
      <c r="AC22" s="81"/>
      <c r="AD22" s="81"/>
      <c r="AF22" s="101">
        <f>職員一覧!B13</f>
        <v>0</v>
      </c>
      <c r="AG22" s="102">
        <f>COUNTIF(_当日従事職員[],_月次1_従事職員[[#This Row],[従事職員]])</f>
        <v>0</v>
      </c>
      <c r="AI22" s="88">
        <f ca="1">COUNTIF(_月次1_職員職名[#This Row], "*放課後児童支援員*")</f>
        <v>0</v>
      </c>
      <c r="AK22" s="103" cm="1">
        <f t="array" aca="1" ref="AK22" ca="1">_xlfn.XLOOKUP(INDIRECT("_当日従事職員[@"&amp;K$10&amp;"]"), INDIRECT("_職員一覧[氏名]"), INDIRECT("_職員一覧[職名]"))</f>
        <v>0</v>
      </c>
      <c r="AL22" s="104" cm="1">
        <f t="array" aca="1" ref="AL22" ca="1">_xlfn.XLOOKUP(INDIRECT("_当日従事職員[@"&amp;L$10&amp;"]"), INDIRECT("_職員一覧[氏名]"), INDIRECT("_職員一覧[職名]"))</f>
        <v>0</v>
      </c>
      <c r="AM22" s="104" cm="1">
        <f t="array" aca="1" ref="AM22" ca="1">_xlfn.XLOOKUP(INDIRECT("_当日従事職員[@"&amp;M$10&amp;"]"), INDIRECT("_職員一覧[氏名]"), INDIRECT("_職員一覧[職名]"))</f>
        <v>0</v>
      </c>
      <c r="AN22" s="104" cm="1">
        <f t="array" aca="1" ref="AN22" ca="1">_xlfn.XLOOKUP(INDIRECT("_当日従事職員[@"&amp;N$10&amp;"]"), INDIRECT("_職員一覧[氏名]"), INDIRECT("_職員一覧[職名]"))</f>
        <v>0</v>
      </c>
      <c r="AO22" s="104" cm="1">
        <f t="array" aca="1" ref="AO22" ca="1">_xlfn.XLOOKUP(INDIRECT("_当日従事職員[@"&amp;O$10&amp;"]"), INDIRECT("_職員一覧[氏名]"), INDIRECT("_職員一覧[職名]"))</f>
        <v>0</v>
      </c>
      <c r="AP22" s="104" cm="1">
        <f t="array" aca="1" ref="AP22" ca="1">_xlfn.XLOOKUP(INDIRECT("_当日従事職員[@"&amp;P$10&amp;"]"), INDIRECT("_職員一覧[氏名]"), INDIRECT("_職員一覧[職名]"))</f>
        <v>0</v>
      </c>
      <c r="AQ22" s="104" cm="1">
        <f t="array" aca="1" ref="AQ22" ca="1">_xlfn.XLOOKUP(INDIRECT("_当日従事職員[@"&amp;Q$10&amp;"]"), INDIRECT("_職員一覧[氏名]"), INDIRECT("_職員一覧[職名]"))</f>
        <v>0</v>
      </c>
      <c r="AR22" s="104" cm="1">
        <f t="array" aca="1" ref="AR22" ca="1">_xlfn.XLOOKUP(INDIRECT("_当日従事職員[@"&amp;R$10&amp;"]"), INDIRECT("_職員一覧[氏名]"), INDIRECT("_職員一覧[職名]"))</f>
        <v>0</v>
      </c>
      <c r="AS22" s="104" cm="1">
        <f t="array" aca="1" ref="AS22" ca="1">_xlfn.XLOOKUP(INDIRECT("_当日従事職員[@"&amp;S$10&amp;"]"), INDIRECT("_職員一覧[氏名]"), INDIRECT("_職員一覧[職名]"))</f>
        <v>0</v>
      </c>
      <c r="AT22" s="105" cm="1">
        <f t="array" aca="1" ref="AT22" ca="1">_xlfn.XLOOKUP(INDIRECT("_当日従事職員[@"&amp;T$10&amp;"]"), INDIRECT("_職員一覧[氏名]"), INDIRECT("_職員一覧[職名]"))</f>
        <v>0</v>
      </c>
      <c r="AU22" s="104" cm="1">
        <f t="array" aca="1" ref="AU22" ca="1">_xlfn.XLOOKUP(INDIRECT("_当日従事職員[@"&amp;U$10&amp;"]"), INDIRECT("_職員一覧[氏名]"), INDIRECT("_職員一覧[職名]"))</f>
        <v>0</v>
      </c>
      <c r="AV22" s="104" cm="1">
        <f t="array" aca="1" ref="AV22" ca="1">_xlfn.XLOOKUP(INDIRECT("_当日従事職員[@"&amp;V$10&amp;"]"), INDIRECT("_職員一覧[氏名]"), INDIRECT("_職員一覧[職名]"))</f>
        <v>0</v>
      </c>
      <c r="AW22" s="104" cm="1">
        <f t="array" aca="1" ref="AW22" ca="1">_xlfn.XLOOKUP(INDIRECT("_当日従事職員[@"&amp;W$10&amp;"]"), INDIRECT("_職員一覧[氏名]"), INDIRECT("_職員一覧[職名]"))</f>
        <v>0</v>
      </c>
      <c r="AX22" s="104" cm="1">
        <f t="array" aca="1" ref="AX22" ca="1">_xlfn.XLOOKUP(INDIRECT("_当日従事職員[@"&amp;X$10&amp;"]"), INDIRECT("_職員一覧[氏名]"), INDIRECT("_職員一覧[職名]"))</f>
        <v>0</v>
      </c>
      <c r="AY22" s="104" cm="1">
        <f t="array" aca="1" ref="AY22" ca="1">_xlfn.XLOOKUP(INDIRECT("_当日従事職員[@"&amp;Y$10&amp;"]"), INDIRECT("_職員一覧[氏名]"), INDIRECT("_職員一覧[職名]"))</f>
        <v>0</v>
      </c>
      <c r="AZ22" s="104" cm="1">
        <f t="array" aca="1" ref="AZ22" ca="1">_xlfn.XLOOKUP(INDIRECT("_当日従事職員[@"&amp;Z$10&amp;"]"), INDIRECT("_職員一覧[氏名]"), INDIRECT("_職員一覧[職名]"))</f>
        <v>0</v>
      </c>
      <c r="BA22" s="104" cm="1">
        <f t="array" aca="1" ref="BA22" ca="1">_xlfn.XLOOKUP(INDIRECT("_当日従事職員[@"&amp;AA$10&amp;"]"), INDIRECT("_職員一覧[氏名]"), INDIRECT("_職員一覧[職名]"))</f>
        <v>0</v>
      </c>
      <c r="BB22" s="104" cm="1">
        <f t="array" aca="1" ref="BB22" ca="1">_xlfn.XLOOKUP(INDIRECT("_当日従事職員[@"&amp;AB$10&amp;"]"), INDIRECT("_職員一覧[氏名]"), INDIRECT("_職員一覧[職名]"))</f>
        <v>0</v>
      </c>
      <c r="BC22" s="104" cm="1">
        <f t="array" aca="1" ref="BC22" ca="1">_xlfn.XLOOKUP(INDIRECT("_当日従事職員[@"&amp;AC$10&amp;"]"), INDIRECT("_職員一覧[氏名]"), INDIRECT("_職員一覧[職名]"))</f>
        <v>0</v>
      </c>
      <c r="BD22" s="104" cm="1">
        <f t="array" aca="1" ref="BD22" ca="1">_xlfn.XLOOKUP(INDIRECT("_当日従事職員[@"&amp;AD$10&amp;"]"), INDIRECT("_職員一覧[氏名]"), INDIRECT("_職員一覧[職名]"))</f>
        <v>0</v>
      </c>
    </row>
    <row r="23" spans="1:56" ht="18.75" x14ac:dyDescent="0.4">
      <c r="A23" s="98">
        <v>13</v>
      </c>
      <c r="B23" s="99" t="str">
        <f t="shared" si="0"/>
        <v/>
      </c>
      <c r="C23" s="100"/>
      <c r="D23" s="100"/>
      <c r="E23" s="100"/>
      <c r="F23" s="100"/>
      <c r="G23" s="100"/>
      <c r="H23" s="100"/>
      <c r="I23" s="100"/>
      <c r="J23" s="98">
        <f>COUNTA(_当日従事職員[#This Row])</f>
        <v>0</v>
      </c>
      <c r="K23" s="81"/>
      <c r="L23" s="81"/>
      <c r="M23" s="81"/>
      <c r="N23" s="81"/>
      <c r="O23" s="81"/>
      <c r="P23" s="81"/>
      <c r="Q23" s="81"/>
      <c r="R23" s="81"/>
      <c r="S23" s="81"/>
      <c r="T23" s="81"/>
      <c r="U23" s="81"/>
      <c r="V23" s="81"/>
      <c r="W23" s="81"/>
      <c r="X23" s="81"/>
      <c r="Y23" s="81"/>
      <c r="Z23" s="81"/>
      <c r="AA23" s="81"/>
      <c r="AB23" s="81"/>
      <c r="AC23" s="81"/>
      <c r="AD23" s="81"/>
      <c r="AF23" s="101">
        <f>職員一覧!B14</f>
        <v>0</v>
      </c>
      <c r="AG23" s="102">
        <f>COUNTIF(_当日従事職員[],_月次1_従事職員[[#This Row],[従事職員]])</f>
        <v>0</v>
      </c>
      <c r="AI23" s="88">
        <f ca="1">COUNTIF(_月次1_職員職名[#This Row], "*放課後児童支援員*")</f>
        <v>0</v>
      </c>
      <c r="AK23" s="103" cm="1">
        <f t="array" aca="1" ref="AK23" ca="1">_xlfn.XLOOKUP(INDIRECT("_当日従事職員[@"&amp;K$10&amp;"]"), INDIRECT("_職員一覧[氏名]"), INDIRECT("_職員一覧[職名]"))</f>
        <v>0</v>
      </c>
      <c r="AL23" s="104" cm="1">
        <f t="array" aca="1" ref="AL23" ca="1">_xlfn.XLOOKUP(INDIRECT("_当日従事職員[@"&amp;L$10&amp;"]"), INDIRECT("_職員一覧[氏名]"), INDIRECT("_職員一覧[職名]"))</f>
        <v>0</v>
      </c>
      <c r="AM23" s="104" cm="1">
        <f t="array" aca="1" ref="AM23" ca="1">_xlfn.XLOOKUP(INDIRECT("_当日従事職員[@"&amp;M$10&amp;"]"), INDIRECT("_職員一覧[氏名]"), INDIRECT("_職員一覧[職名]"))</f>
        <v>0</v>
      </c>
      <c r="AN23" s="104" cm="1">
        <f t="array" aca="1" ref="AN23" ca="1">_xlfn.XLOOKUP(INDIRECT("_当日従事職員[@"&amp;N$10&amp;"]"), INDIRECT("_職員一覧[氏名]"), INDIRECT("_職員一覧[職名]"))</f>
        <v>0</v>
      </c>
      <c r="AO23" s="104" cm="1">
        <f t="array" aca="1" ref="AO23" ca="1">_xlfn.XLOOKUP(INDIRECT("_当日従事職員[@"&amp;O$10&amp;"]"), INDIRECT("_職員一覧[氏名]"), INDIRECT("_職員一覧[職名]"))</f>
        <v>0</v>
      </c>
      <c r="AP23" s="104" cm="1">
        <f t="array" aca="1" ref="AP23" ca="1">_xlfn.XLOOKUP(INDIRECT("_当日従事職員[@"&amp;P$10&amp;"]"), INDIRECT("_職員一覧[氏名]"), INDIRECT("_職員一覧[職名]"))</f>
        <v>0</v>
      </c>
      <c r="AQ23" s="104" cm="1">
        <f t="array" aca="1" ref="AQ23" ca="1">_xlfn.XLOOKUP(INDIRECT("_当日従事職員[@"&amp;Q$10&amp;"]"), INDIRECT("_職員一覧[氏名]"), INDIRECT("_職員一覧[職名]"))</f>
        <v>0</v>
      </c>
      <c r="AR23" s="104" cm="1">
        <f t="array" aca="1" ref="AR23" ca="1">_xlfn.XLOOKUP(INDIRECT("_当日従事職員[@"&amp;R$10&amp;"]"), INDIRECT("_職員一覧[氏名]"), INDIRECT("_職員一覧[職名]"))</f>
        <v>0</v>
      </c>
      <c r="AS23" s="104" cm="1">
        <f t="array" aca="1" ref="AS23" ca="1">_xlfn.XLOOKUP(INDIRECT("_当日従事職員[@"&amp;S$10&amp;"]"), INDIRECT("_職員一覧[氏名]"), INDIRECT("_職員一覧[職名]"))</f>
        <v>0</v>
      </c>
      <c r="AT23" s="105" cm="1">
        <f t="array" aca="1" ref="AT23" ca="1">_xlfn.XLOOKUP(INDIRECT("_当日従事職員[@"&amp;T$10&amp;"]"), INDIRECT("_職員一覧[氏名]"), INDIRECT("_職員一覧[職名]"))</f>
        <v>0</v>
      </c>
      <c r="AU23" s="104" cm="1">
        <f t="array" aca="1" ref="AU23" ca="1">_xlfn.XLOOKUP(INDIRECT("_当日従事職員[@"&amp;U$10&amp;"]"), INDIRECT("_職員一覧[氏名]"), INDIRECT("_職員一覧[職名]"))</f>
        <v>0</v>
      </c>
      <c r="AV23" s="104" cm="1">
        <f t="array" aca="1" ref="AV23" ca="1">_xlfn.XLOOKUP(INDIRECT("_当日従事職員[@"&amp;V$10&amp;"]"), INDIRECT("_職員一覧[氏名]"), INDIRECT("_職員一覧[職名]"))</f>
        <v>0</v>
      </c>
      <c r="AW23" s="104" cm="1">
        <f t="array" aca="1" ref="AW23" ca="1">_xlfn.XLOOKUP(INDIRECT("_当日従事職員[@"&amp;W$10&amp;"]"), INDIRECT("_職員一覧[氏名]"), INDIRECT("_職員一覧[職名]"))</f>
        <v>0</v>
      </c>
      <c r="AX23" s="104" cm="1">
        <f t="array" aca="1" ref="AX23" ca="1">_xlfn.XLOOKUP(INDIRECT("_当日従事職員[@"&amp;X$10&amp;"]"), INDIRECT("_職員一覧[氏名]"), INDIRECT("_職員一覧[職名]"))</f>
        <v>0</v>
      </c>
      <c r="AY23" s="104" cm="1">
        <f t="array" aca="1" ref="AY23" ca="1">_xlfn.XLOOKUP(INDIRECT("_当日従事職員[@"&amp;Y$10&amp;"]"), INDIRECT("_職員一覧[氏名]"), INDIRECT("_職員一覧[職名]"))</f>
        <v>0</v>
      </c>
      <c r="AZ23" s="104" cm="1">
        <f t="array" aca="1" ref="AZ23" ca="1">_xlfn.XLOOKUP(INDIRECT("_当日従事職員[@"&amp;Z$10&amp;"]"), INDIRECT("_職員一覧[氏名]"), INDIRECT("_職員一覧[職名]"))</f>
        <v>0</v>
      </c>
      <c r="BA23" s="104" cm="1">
        <f t="array" aca="1" ref="BA23" ca="1">_xlfn.XLOOKUP(INDIRECT("_当日従事職員[@"&amp;AA$10&amp;"]"), INDIRECT("_職員一覧[氏名]"), INDIRECT("_職員一覧[職名]"))</f>
        <v>0</v>
      </c>
      <c r="BB23" s="104" cm="1">
        <f t="array" aca="1" ref="BB23" ca="1">_xlfn.XLOOKUP(INDIRECT("_当日従事職員[@"&amp;AB$10&amp;"]"), INDIRECT("_職員一覧[氏名]"), INDIRECT("_職員一覧[職名]"))</f>
        <v>0</v>
      </c>
      <c r="BC23" s="104" cm="1">
        <f t="array" aca="1" ref="BC23" ca="1">_xlfn.XLOOKUP(INDIRECT("_当日従事職員[@"&amp;AC$10&amp;"]"), INDIRECT("_職員一覧[氏名]"), INDIRECT("_職員一覧[職名]"))</f>
        <v>0</v>
      </c>
      <c r="BD23" s="104" cm="1">
        <f t="array" aca="1" ref="BD23" ca="1">_xlfn.XLOOKUP(INDIRECT("_当日従事職員[@"&amp;AD$10&amp;"]"), INDIRECT("_職員一覧[氏名]"), INDIRECT("_職員一覧[職名]"))</f>
        <v>0</v>
      </c>
    </row>
    <row r="24" spans="1:56" ht="18.75" x14ac:dyDescent="0.4">
      <c r="A24" s="98">
        <v>14</v>
      </c>
      <c r="B24" s="99" t="str">
        <f t="shared" si="0"/>
        <v/>
      </c>
      <c r="C24" s="100"/>
      <c r="D24" s="100"/>
      <c r="E24" s="100"/>
      <c r="F24" s="100"/>
      <c r="G24" s="100"/>
      <c r="H24" s="100"/>
      <c r="I24" s="100"/>
      <c r="J24" s="98">
        <f>COUNTA(_当日従事職員[#This Row])</f>
        <v>0</v>
      </c>
      <c r="K24" s="81"/>
      <c r="L24" s="81"/>
      <c r="M24" s="81"/>
      <c r="N24" s="81"/>
      <c r="O24" s="81"/>
      <c r="P24" s="81"/>
      <c r="Q24" s="81"/>
      <c r="R24" s="81"/>
      <c r="S24" s="81"/>
      <c r="T24" s="81"/>
      <c r="U24" s="81"/>
      <c r="V24" s="81"/>
      <c r="W24" s="81"/>
      <c r="X24" s="81"/>
      <c r="Y24" s="81"/>
      <c r="Z24" s="81"/>
      <c r="AA24" s="81"/>
      <c r="AB24" s="81"/>
      <c r="AC24" s="81"/>
      <c r="AD24" s="81"/>
      <c r="AF24" s="101">
        <f>職員一覧!B15</f>
        <v>0</v>
      </c>
      <c r="AG24" s="102">
        <f>COUNTIF(_当日従事職員[],_月次1_従事職員[[#This Row],[従事職員]])</f>
        <v>0</v>
      </c>
      <c r="AI24" s="88">
        <f ca="1">COUNTIF(_月次1_職員職名[#This Row], "*放課後児童支援員*")</f>
        <v>0</v>
      </c>
      <c r="AK24" s="103" cm="1">
        <f t="array" aca="1" ref="AK24" ca="1">_xlfn.XLOOKUP(INDIRECT("_当日従事職員[@"&amp;K$10&amp;"]"), INDIRECT("_職員一覧[氏名]"), INDIRECT("_職員一覧[職名]"))</f>
        <v>0</v>
      </c>
      <c r="AL24" s="104" cm="1">
        <f t="array" aca="1" ref="AL24" ca="1">_xlfn.XLOOKUP(INDIRECT("_当日従事職員[@"&amp;L$10&amp;"]"), INDIRECT("_職員一覧[氏名]"), INDIRECT("_職員一覧[職名]"))</f>
        <v>0</v>
      </c>
      <c r="AM24" s="104" cm="1">
        <f t="array" aca="1" ref="AM24" ca="1">_xlfn.XLOOKUP(INDIRECT("_当日従事職員[@"&amp;M$10&amp;"]"), INDIRECT("_職員一覧[氏名]"), INDIRECT("_職員一覧[職名]"))</f>
        <v>0</v>
      </c>
      <c r="AN24" s="104" cm="1">
        <f t="array" aca="1" ref="AN24" ca="1">_xlfn.XLOOKUP(INDIRECT("_当日従事職員[@"&amp;N$10&amp;"]"), INDIRECT("_職員一覧[氏名]"), INDIRECT("_職員一覧[職名]"))</f>
        <v>0</v>
      </c>
      <c r="AO24" s="104" cm="1">
        <f t="array" aca="1" ref="AO24" ca="1">_xlfn.XLOOKUP(INDIRECT("_当日従事職員[@"&amp;O$10&amp;"]"), INDIRECT("_職員一覧[氏名]"), INDIRECT("_職員一覧[職名]"))</f>
        <v>0</v>
      </c>
      <c r="AP24" s="104" cm="1">
        <f t="array" aca="1" ref="AP24" ca="1">_xlfn.XLOOKUP(INDIRECT("_当日従事職員[@"&amp;P$10&amp;"]"), INDIRECT("_職員一覧[氏名]"), INDIRECT("_職員一覧[職名]"))</f>
        <v>0</v>
      </c>
      <c r="AQ24" s="104" cm="1">
        <f t="array" aca="1" ref="AQ24" ca="1">_xlfn.XLOOKUP(INDIRECT("_当日従事職員[@"&amp;Q$10&amp;"]"), INDIRECT("_職員一覧[氏名]"), INDIRECT("_職員一覧[職名]"))</f>
        <v>0</v>
      </c>
      <c r="AR24" s="104" cm="1">
        <f t="array" aca="1" ref="AR24" ca="1">_xlfn.XLOOKUP(INDIRECT("_当日従事職員[@"&amp;R$10&amp;"]"), INDIRECT("_職員一覧[氏名]"), INDIRECT("_職員一覧[職名]"))</f>
        <v>0</v>
      </c>
      <c r="AS24" s="104" cm="1">
        <f t="array" aca="1" ref="AS24" ca="1">_xlfn.XLOOKUP(INDIRECT("_当日従事職員[@"&amp;S$10&amp;"]"), INDIRECT("_職員一覧[氏名]"), INDIRECT("_職員一覧[職名]"))</f>
        <v>0</v>
      </c>
      <c r="AT24" s="105" cm="1">
        <f t="array" aca="1" ref="AT24" ca="1">_xlfn.XLOOKUP(INDIRECT("_当日従事職員[@"&amp;T$10&amp;"]"), INDIRECT("_職員一覧[氏名]"), INDIRECT("_職員一覧[職名]"))</f>
        <v>0</v>
      </c>
      <c r="AU24" s="104" cm="1">
        <f t="array" aca="1" ref="AU24" ca="1">_xlfn.XLOOKUP(INDIRECT("_当日従事職員[@"&amp;U$10&amp;"]"), INDIRECT("_職員一覧[氏名]"), INDIRECT("_職員一覧[職名]"))</f>
        <v>0</v>
      </c>
      <c r="AV24" s="104" cm="1">
        <f t="array" aca="1" ref="AV24" ca="1">_xlfn.XLOOKUP(INDIRECT("_当日従事職員[@"&amp;V$10&amp;"]"), INDIRECT("_職員一覧[氏名]"), INDIRECT("_職員一覧[職名]"))</f>
        <v>0</v>
      </c>
      <c r="AW24" s="104" cm="1">
        <f t="array" aca="1" ref="AW24" ca="1">_xlfn.XLOOKUP(INDIRECT("_当日従事職員[@"&amp;W$10&amp;"]"), INDIRECT("_職員一覧[氏名]"), INDIRECT("_職員一覧[職名]"))</f>
        <v>0</v>
      </c>
      <c r="AX24" s="104" cm="1">
        <f t="array" aca="1" ref="AX24" ca="1">_xlfn.XLOOKUP(INDIRECT("_当日従事職員[@"&amp;X$10&amp;"]"), INDIRECT("_職員一覧[氏名]"), INDIRECT("_職員一覧[職名]"))</f>
        <v>0</v>
      </c>
      <c r="AY24" s="104" cm="1">
        <f t="array" aca="1" ref="AY24" ca="1">_xlfn.XLOOKUP(INDIRECT("_当日従事職員[@"&amp;Y$10&amp;"]"), INDIRECT("_職員一覧[氏名]"), INDIRECT("_職員一覧[職名]"))</f>
        <v>0</v>
      </c>
      <c r="AZ24" s="104" cm="1">
        <f t="array" aca="1" ref="AZ24" ca="1">_xlfn.XLOOKUP(INDIRECT("_当日従事職員[@"&amp;Z$10&amp;"]"), INDIRECT("_職員一覧[氏名]"), INDIRECT("_職員一覧[職名]"))</f>
        <v>0</v>
      </c>
      <c r="BA24" s="104" cm="1">
        <f t="array" aca="1" ref="BA24" ca="1">_xlfn.XLOOKUP(INDIRECT("_当日従事職員[@"&amp;AA$10&amp;"]"), INDIRECT("_職員一覧[氏名]"), INDIRECT("_職員一覧[職名]"))</f>
        <v>0</v>
      </c>
      <c r="BB24" s="104" cm="1">
        <f t="array" aca="1" ref="BB24" ca="1">_xlfn.XLOOKUP(INDIRECT("_当日従事職員[@"&amp;AB$10&amp;"]"), INDIRECT("_職員一覧[氏名]"), INDIRECT("_職員一覧[職名]"))</f>
        <v>0</v>
      </c>
      <c r="BC24" s="104" cm="1">
        <f t="array" aca="1" ref="BC24" ca="1">_xlfn.XLOOKUP(INDIRECT("_当日従事職員[@"&amp;AC$10&amp;"]"), INDIRECT("_職員一覧[氏名]"), INDIRECT("_職員一覧[職名]"))</f>
        <v>0</v>
      </c>
      <c r="BD24" s="104" cm="1">
        <f t="array" aca="1" ref="BD24" ca="1">_xlfn.XLOOKUP(INDIRECT("_当日従事職員[@"&amp;AD$10&amp;"]"), INDIRECT("_職員一覧[氏名]"), INDIRECT("_職員一覧[職名]"))</f>
        <v>0</v>
      </c>
    </row>
    <row r="25" spans="1:56" ht="18.75" x14ac:dyDescent="0.4">
      <c r="A25" s="98">
        <v>15</v>
      </c>
      <c r="B25" s="99" t="str">
        <f t="shared" si="0"/>
        <v/>
      </c>
      <c r="C25" s="100"/>
      <c r="D25" s="100"/>
      <c r="E25" s="100"/>
      <c r="F25" s="100"/>
      <c r="G25" s="100"/>
      <c r="H25" s="100"/>
      <c r="I25" s="100"/>
      <c r="J25" s="98">
        <f>COUNTA(_当日従事職員[#This Row])</f>
        <v>0</v>
      </c>
      <c r="K25" s="81"/>
      <c r="L25" s="81"/>
      <c r="M25" s="81"/>
      <c r="N25" s="81"/>
      <c r="O25" s="81"/>
      <c r="P25" s="81"/>
      <c r="Q25" s="81"/>
      <c r="R25" s="81"/>
      <c r="S25" s="81"/>
      <c r="T25" s="81"/>
      <c r="U25" s="81"/>
      <c r="V25" s="81"/>
      <c r="W25" s="81"/>
      <c r="X25" s="81"/>
      <c r="Y25" s="81"/>
      <c r="Z25" s="81"/>
      <c r="AA25" s="81"/>
      <c r="AB25" s="81"/>
      <c r="AC25" s="81"/>
      <c r="AD25" s="81"/>
      <c r="AF25" s="101">
        <f>職員一覧!B16</f>
        <v>0</v>
      </c>
      <c r="AG25" s="102">
        <f>COUNTIF(_当日従事職員[],_月次1_従事職員[[#This Row],[従事職員]])</f>
        <v>0</v>
      </c>
      <c r="AI25" s="88">
        <f ca="1">COUNTIF(_月次1_職員職名[#This Row], "*放課後児童支援員*")</f>
        <v>0</v>
      </c>
      <c r="AK25" s="103" cm="1">
        <f t="array" aca="1" ref="AK25" ca="1">_xlfn.XLOOKUP(INDIRECT("_当日従事職員[@"&amp;K$10&amp;"]"), INDIRECT("_職員一覧[氏名]"), INDIRECT("_職員一覧[職名]"))</f>
        <v>0</v>
      </c>
      <c r="AL25" s="104" cm="1">
        <f t="array" aca="1" ref="AL25" ca="1">_xlfn.XLOOKUP(INDIRECT("_当日従事職員[@"&amp;L$10&amp;"]"), INDIRECT("_職員一覧[氏名]"), INDIRECT("_職員一覧[職名]"))</f>
        <v>0</v>
      </c>
      <c r="AM25" s="104" cm="1">
        <f t="array" aca="1" ref="AM25" ca="1">_xlfn.XLOOKUP(INDIRECT("_当日従事職員[@"&amp;M$10&amp;"]"), INDIRECT("_職員一覧[氏名]"), INDIRECT("_職員一覧[職名]"))</f>
        <v>0</v>
      </c>
      <c r="AN25" s="104" cm="1">
        <f t="array" aca="1" ref="AN25" ca="1">_xlfn.XLOOKUP(INDIRECT("_当日従事職員[@"&amp;N$10&amp;"]"), INDIRECT("_職員一覧[氏名]"), INDIRECT("_職員一覧[職名]"))</f>
        <v>0</v>
      </c>
      <c r="AO25" s="104" cm="1">
        <f t="array" aca="1" ref="AO25" ca="1">_xlfn.XLOOKUP(INDIRECT("_当日従事職員[@"&amp;O$10&amp;"]"), INDIRECT("_職員一覧[氏名]"), INDIRECT("_職員一覧[職名]"))</f>
        <v>0</v>
      </c>
      <c r="AP25" s="104" cm="1">
        <f t="array" aca="1" ref="AP25" ca="1">_xlfn.XLOOKUP(INDIRECT("_当日従事職員[@"&amp;P$10&amp;"]"), INDIRECT("_職員一覧[氏名]"), INDIRECT("_職員一覧[職名]"))</f>
        <v>0</v>
      </c>
      <c r="AQ25" s="104" cm="1">
        <f t="array" aca="1" ref="AQ25" ca="1">_xlfn.XLOOKUP(INDIRECT("_当日従事職員[@"&amp;Q$10&amp;"]"), INDIRECT("_職員一覧[氏名]"), INDIRECT("_職員一覧[職名]"))</f>
        <v>0</v>
      </c>
      <c r="AR25" s="104" cm="1">
        <f t="array" aca="1" ref="AR25" ca="1">_xlfn.XLOOKUP(INDIRECT("_当日従事職員[@"&amp;R$10&amp;"]"), INDIRECT("_職員一覧[氏名]"), INDIRECT("_職員一覧[職名]"))</f>
        <v>0</v>
      </c>
      <c r="AS25" s="104" cm="1">
        <f t="array" aca="1" ref="AS25" ca="1">_xlfn.XLOOKUP(INDIRECT("_当日従事職員[@"&amp;S$10&amp;"]"), INDIRECT("_職員一覧[氏名]"), INDIRECT("_職員一覧[職名]"))</f>
        <v>0</v>
      </c>
      <c r="AT25" s="105" cm="1">
        <f t="array" aca="1" ref="AT25" ca="1">_xlfn.XLOOKUP(INDIRECT("_当日従事職員[@"&amp;T$10&amp;"]"), INDIRECT("_職員一覧[氏名]"), INDIRECT("_職員一覧[職名]"))</f>
        <v>0</v>
      </c>
      <c r="AU25" s="104" cm="1">
        <f t="array" aca="1" ref="AU25" ca="1">_xlfn.XLOOKUP(INDIRECT("_当日従事職員[@"&amp;U$10&amp;"]"), INDIRECT("_職員一覧[氏名]"), INDIRECT("_職員一覧[職名]"))</f>
        <v>0</v>
      </c>
      <c r="AV25" s="104" cm="1">
        <f t="array" aca="1" ref="AV25" ca="1">_xlfn.XLOOKUP(INDIRECT("_当日従事職員[@"&amp;V$10&amp;"]"), INDIRECT("_職員一覧[氏名]"), INDIRECT("_職員一覧[職名]"))</f>
        <v>0</v>
      </c>
      <c r="AW25" s="104" cm="1">
        <f t="array" aca="1" ref="AW25" ca="1">_xlfn.XLOOKUP(INDIRECT("_当日従事職員[@"&amp;W$10&amp;"]"), INDIRECT("_職員一覧[氏名]"), INDIRECT("_職員一覧[職名]"))</f>
        <v>0</v>
      </c>
      <c r="AX25" s="104" cm="1">
        <f t="array" aca="1" ref="AX25" ca="1">_xlfn.XLOOKUP(INDIRECT("_当日従事職員[@"&amp;X$10&amp;"]"), INDIRECT("_職員一覧[氏名]"), INDIRECT("_職員一覧[職名]"))</f>
        <v>0</v>
      </c>
      <c r="AY25" s="104" cm="1">
        <f t="array" aca="1" ref="AY25" ca="1">_xlfn.XLOOKUP(INDIRECT("_当日従事職員[@"&amp;Y$10&amp;"]"), INDIRECT("_職員一覧[氏名]"), INDIRECT("_職員一覧[職名]"))</f>
        <v>0</v>
      </c>
      <c r="AZ25" s="104" cm="1">
        <f t="array" aca="1" ref="AZ25" ca="1">_xlfn.XLOOKUP(INDIRECT("_当日従事職員[@"&amp;Z$10&amp;"]"), INDIRECT("_職員一覧[氏名]"), INDIRECT("_職員一覧[職名]"))</f>
        <v>0</v>
      </c>
      <c r="BA25" s="104" cm="1">
        <f t="array" aca="1" ref="BA25" ca="1">_xlfn.XLOOKUP(INDIRECT("_当日従事職員[@"&amp;AA$10&amp;"]"), INDIRECT("_職員一覧[氏名]"), INDIRECT("_職員一覧[職名]"))</f>
        <v>0</v>
      </c>
      <c r="BB25" s="104" cm="1">
        <f t="array" aca="1" ref="BB25" ca="1">_xlfn.XLOOKUP(INDIRECT("_当日従事職員[@"&amp;AB$10&amp;"]"), INDIRECT("_職員一覧[氏名]"), INDIRECT("_職員一覧[職名]"))</f>
        <v>0</v>
      </c>
      <c r="BC25" s="104" cm="1">
        <f t="array" aca="1" ref="BC25" ca="1">_xlfn.XLOOKUP(INDIRECT("_当日従事職員[@"&amp;AC$10&amp;"]"), INDIRECT("_職員一覧[氏名]"), INDIRECT("_職員一覧[職名]"))</f>
        <v>0</v>
      </c>
      <c r="BD25" s="104" cm="1">
        <f t="array" aca="1" ref="BD25" ca="1">_xlfn.XLOOKUP(INDIRECT("_当日従事職員[@"&amp;AD$10&amp;"]"), INDIRECT("_職員一覧[氏名]"), INDIRECT("_職員一覧[職名]"))</f>
        <v>0</v>
      </c>
    </row>
    <row r="26" spans="1:56" ht="18.75" x14ac:dyDescent="0.4">
      <c r="A26" s="98">
        <v>16</v>
      </c>
      <c r="B26" s="99" t="str">
        <f t="shared" si="0"/>
        <v/>
      </c>
      <c r="C26" s="100"/>
      <c r="D26" s="100"/>
      <c r="E26" s="100"/>
      <c r="F26" s="100"/>
      <c r="G26" s="100"/>
      <c r="H26" s="100"/>
      <c r="I26" s="100"/>
      <c r="J26" s="98">
        <f>COUNTA(_当日従事職員[#This Row])</f>
        <v>0</v>
      </c>
      <c r="K26" s="81"/>
      <c r="L26" s="81"/>
      <c r="M26" s="81"/>
      <c r="N26" s="81"/>
      <c r="O26" s="81"/>
      <c r="P26" s="81"/>
      <c r="Q26" s="81"/>
      <c r="R26" s="81"/>
      <c r="S26" s="81"/>
      <c r="T26" s="81"/>
      <c r="U26" s="81"/>
      <c r="V26" s="81"/>
      <c r="W26" s="81"/>
      <c r="X26" s="81"/>
      <c r="Y26" s="81"/>
      <c r="Z26" s="81"/>
      <c r="AA26" s="81"/>
      <c r="AB26" s="81"/>
      <c r="AC26" s="81"/>
      <c r="AD26" s="81"/>
      <c r="AF26" s="101">
        <f>職員一覧!B17</f>
        <v>0</v>
      </c>
      <c r="AG26" s="102">
        <f>COUNTIF(_当日従事職員[],_月次1_従事職員[[#This Row],[従事職員]])</f>
        <v>0</v>
      </c>
      <c r="AI26" s="88">
        <f ca="1">COUNTIF(_月次1_職員職名[#This Row], "*放課後児童支援員*")</f>
        <v>0</v>
      </c>
      <c r="AK26" s="103" cm="1">
        <f t="array" aca="1" ref="AK26" ca="1">_xlfn.XLOOKUP(INDIRECT("_当日従事職員[@"&amp;K$10&amp;"]"), INDIRECT("_職員一覧[氏名]"), INDIRECT("_職員一覧[職名]"))</f>
        <v>0</v>
      </c>
      <c r="AL26" s="104" cm="1">
        <f t="array" aca="1" ref="AL26" ca="1">_xlfn.XLOOKUP(INDIRECT("_当日従事職員[@"&amp;L$10&amp;"]"), INDIRECT("_職員一覧[氏名]"), INDIRECT("_職員一覧[職名]"))</f>
        <v>0</v>
      </c>
      <c r="AM26" s="104" cm="1">
        <f t="array" aca="1" ref="AM26" ca="1">_xlfn.XLOOKUP(INDIRECT("_当日従事職員[@"&amp;M$10&amp;"]"), INDIRECT("_職員一覧[氏名]"), INDIRECT("_職員一覧[職名]"))</f>
        <v>0</v>
      </c>
      <c r="AN26" s="104" cm="1">
        <f t="array" aca="1" ref="AN26" ca="1">_xlfn.XLOOKUP(INDIRECT("_当日従事職員[@"&amp;N$10&amp;"]"), INDIRECT("_職員一覧[氏名]"), INDIRECT("_職員一覧[職名]"))</f>
        <v>0</v>
      </c>
      <c r="AO26" s="104" cm="1">
        <f t="array" aca="1" ref="AO26" ca="1">_xlfn.XLOOKUP(INDIRECT("_当日従事職員[@"&amp;O$10&amp;"]"), INDIRECT("_職員一覧[氏名]"), INDIRECT("_職員一覧[職名]"))</f>
        <v>0</v>
      </c>
      <c r="AP26" s="104" cm="1">
        <f t="array" aca="1" ref="AP26" ca="1">_xlfn.XLOOKUP(INDIRECT("_当日従事職員[@"&amp;P$10&amp;"]"), INDIRECT("_職員一覧[氏名]"), INDIRECT("_職員一覧[職名]"))</f>
        <v>0</v>
      </c>
      <c r="AQ26" s="104" cm="1">
        <f t="array" aca="1" ref="AQ26" ca="1">_xlfn.XLOOKUP(INDIRECT("_当日従事職員[@"&amp;Q$10&amp;"]"), INDIRECT("_職員一覧[氏名]"), INDIRECT("_職員一覧[職名]"))</f>
        <v>0</v>
      </c>
      <c r="AR26" s="104" cm="1">
        <f t="array" aca="1" ref="AR26" ca="1">_xlfn.XLOOKUP(INDIRECT("_当日従事職員[@"&amp;R$10&amp;"]"), INDIRECT("_職員一覧[氏名]"), INDIRECT("_職員一覧[職名]"))</f>
        <v>0</v>
      </c>
      <c r="AS26" s="104" cm="1">
        <f t="array" aca="1" ref="AS26" ca="1">_xlfn.XLOOKUP(INDIRECT("_当日従事職員[@"&amp;S$10&amp;"]"), INDIRECT("_職員一覧[氏名]"), INDIRECT("_職員一覧[職名]"))</f>
        <v>0</v>
      </c>
      <c r="AT26" s="105" cm="1">
        <f t="array" aca="1" ref="AT26" ca="1">_xlfn.XLOOKUP(INDIRECT("_当日従事職員[@"&amp;T$10&amp;"]"), INDIRECT("_職員一覧[氏名]"), INDIRECT("_職員一覧[職名]"))</f>
        <v>0</v>
      </c>
      <c r="AU26" s="104" cm="1">
        <f t="array" aca="1" ref="AU26" ca="1">_xlfn.XLOOKUP(INDIRECT("_当日従事職員[@"&amp;U$10&amp;"]"), INDIRECT("_職員一覧[氏名]"), INDIRECT("_職員一覧[職名]"))</f>
        <v>0</v>
      </c>
      <c r="AV26" s="104" cm="1">
        <f t="array" aca="1" ref="AV26" ca="1">_xlfn.XLOOKUP(INDIRECT("_当日従事職員[@"&amp;V$10&amp;"]"), INDIRECT("_職員一覧[氏名]"), INDIRECT("_職員一覧[職名]"))</f>
        <v>0</v>
      </c>
      <c r="AW26" s="104" cm="1">
        <f t="array" aca="1" ref="AW26" ca="1">_xlfn.XLOOKUP(INDIRECT("_当日従事職員[@"&amp;W$10&amp;"]"), INDIRECT("_職員一覧[氏名]"), INDIRECT("_職員一覧[職名]"))</f>
        <v>0</v>
      </c>
      <c r="AX26" s="104" cm="1">
        <f t="array" aca="1" ref="AX26" ca="1">_xlfn.XLOOKUP(INDIRECT("_当日従事職員[@"&amp;X$10&amp;"]"), INDIRECT("_職員一覧[氏名]"), INDIRECT("_職員一覧[職名]"))</f>
        <v>0</v>
      </c>
      <c r="AY26" s="104" cm="1">
        <f t="array" aca="1" ref="AY26" ca="1">_xlfn.XLOOKUP(INDIRECT("_当日従事職員[@"&amp;Y$10&amp;"]"), INDIRECT("_職員一覧[氏名]"), INDIRECT("_職員一覧[職名]"))</f>
        <v>0</v>
      </c>
      <c r="AZ26" s="104" cm="1">
        <f t="array" aca="1" ref="AZ26" ca="1">_xlfn.XLOOKUP(INDIRECT("_当日従事職員[@"&amp;Z$10&amp;"]"), INDIRECT("_職員一覧[氏名]"), INDIRECT("_職員一覧[職名]"))</f>
        <v>0</v>
      </c>
      <c r="BA26" s="104" cm="1">
        <f t="array" aca="1" ref="BA26" ca="1">_xlfn.XLOOKUP(INDIRECT("_当日従事職員[@"&amp;AA$10&amp;"]"), INDIRECT("_職員一覧[氏名]"), INDIRECT("_職員一覧[職名]"))</f>
        <v>0</v>
      </c>
      <c r="BB26" s="104" cm="1">
        <f t="array" aca="1" ref="BB26" ca="1">_xlfn.XLOOKUP(INDIRECT("_当日従事職員[@"&amp;AB$10&amp;"]"), INDIRECT("_職員一覧[氏名]"), INDIRECT("_職員一覧[職名]"))</f>
        <v>0</v>
      </c>
      <c r="BC26" s="104" cm="1">
        <f t="array" aca="1" ref="BC26" ca="1">_xlfn.XLOOKUP(INDIRECT("_当日従事職員[@"&amp;AC$10&amp;"]"), INDIRECT("_職員一覧[氏名]"), INDIRECT("_職員一覧[職名]"))</f>
        <v>0</v>
      </c>
      <c r="BD26" s="104" cm="1">
        <f t="array" aca="1" ref="BD26" ca="1">_xlfn.XLOOKUP(INDIRECT("_当日従事職員[@"&amp;AD$10&amp;"]"), INDIRECT("_職員一覧[氏名]"), INDIRECT("_職員一覧[職名]"))</f>
        <v>0</v>
      </c>
    </row>
    <row r="27" spans="1:56" ht="18.75" x14ac:dyDescent="0.4">
      <c r="A27" s="98">
        <v>17</v>
      </c>
      <c r="B27" s="99" t="str">
        <f t="shared" si="0"/>
        <v/>
      </c>
      <c r="C27" s="100"/>
      <c r="D27" s="100"/>
      <c r="E27" s="100"/>
      <c r="F27" s="100"/>
      <c r="G27" s="100"/>
      <c r="H27" s="100"/>
      <c r="I27" s="100"/>
      <c r="J27" s="98">
        <f>COUNTA(_当日従事職員[#This Row])</f>
        <v>0</v>
      </c>
      <c r="K27" s="81"/>
      <c r="L27" s="81"/>
      <c r="M27" s="81"/>
      <c r="N27" s="81"/>
      <c r="O27" s="81"/>
      <c r="P27" s="81"/>
      <c r="Q27" s="81"/>
      <c r="R27" s="81"/>
      <c r="S27" s="81"/>
      <c r="T27" s="81"/>
      <c r="U27" s="81"/>
      <c r="V27" s="81"/>
      <c r="W27" s="81"/>
      <c r="X27" s="81"/>
      <c r="Y27" s="81"/>
      <c r="Z27" s="81"/>
      <c r="AA27" s="81"/>
      <c r="AB27" s="81"/>
      <c r="AC27" s="81"/>
      <c r="AD27" s="81"/>
      <c r="AF27" s="101">
        <f>職員一覧!B18</f>
        <v>0</v>
      </c>
      <c r="AG27" s="102">
        <f>COUNTIF(_当日従事職員[],_月次1_従事職員[[#This Row],[従事職員]])</f>
        <v>0</v>
      </c>
      <c r="AI27" s="88">
        <f ca="1">COUNTIF(_月次1_職員職名[#This Row], "*放課後児童支援員*")</f>
        <v>0</v>
      </c>
      <c r="AK27" s="103" cm="1">
        <f t="array" aca="1" ref="AK27" ca="1">_xlfn.XLOOKUP(INDIRECT("_当日従事職員[@"&amp;K$10&amp;"]"), INDIRECT("_職員一覧[氏名]"), INDIRECT("_職員一覧[職名]"))</f>
        <v>0</v>
      </c>
      <c r="AL27" s="104" cm="1">
        <f t="array" aca="1" ref="AL27" ca="1">_xlfn.XLOOKUP(INDIRECT("_当日従事職員[@"&amp;L$10&amp;"]"), INDIRECT("_職員一覧[氏名]"), INDIRECT("_職員一覧[職名]"))</f>
        <v>0</v>
      </c>
      <c r="AM27" s="104" cm="1">
        <f t="array" aca="1" ref="AM27" ca="1">_xlfn.XLOOKUP(INDIRECT("_当日従事職員[@"&amp;M$10&amp;"]"), INDIRECT("_職員一覧[氏名]"), INDIRECT("_職員一覧[職名]"))</f>
        <v>0</v>
      </c>
      <c r="AN27" s="104" cm="1">
        <f t="array" aca="1" ref="AN27" ca="1">_xlfn.XLOOKUP(INDIRECT("_当日従事職員[@"&amp;N$10&amp;"]"), INDIRECT("_職員一覧[氏名]"), INDIRECT("_職員一覧[職名]"))</f>
        <v>0</v>
      </c>
      <c r="AO27" s="104" cm="1">
        <f t="array" aca="1" ref="AO27" ca="1">_xlfn.XLOOKUP(INDIRECT("_当日従事職員[@"&amp;O$10&amp;"]"), INDIRECT("_職員一覧[氏名]"), INDIRECT("_職員一覧[職名]"))</f>
        <v>0</v>
      </c>
      <c r="AP27" s="104" cm="1">
        <f t="array" aca="1" ref="AP27" ca="1">_xlfn.XLOOKUP(INDIRECT("_当日従事職員[@"&amp;P$10&amp;"]"), INDIRECT("_職員一覧[氏名]"), INDIRECT("_職員一覧[職名]"))</f>
        <v>0</v>
      </c>
      <c r="AQ27" s="104" cm="1">
        <f t="array" aca="1" ref="AQ27" ca="1">_xlfn.XLOOKUP(INDIRECT("_当日従事職員[@"&amp;Q$10&amp;"]"), INDIRECT("_職員一覧[氏名]"), INDIRECT("_職員一覧[職名]"))</f>
        <v>0</v>
      </c>
      <c r="AR27" s="104" cm="1">
        <f t="array" aca="1" ref="AR27" ca="1">_xlfn.XLOOKUP(INDIRECT("_当日従事職員[@"&amp;R$10&amp;"]"), INDIRECT("_職員一覧[氏名]"), INDIRECT("_職員一覧[職名]"))</f>
        <v>0</v>
      </c>
      <c r="AS27" s="104" cm="1">
        <f t="array" aca="1" ref="AS27" ca="1">_xlfn.XLOOKUP(INDIRECT("_当日従事職員[@"&amp;S$10&amp;"]"), INDIRECT("_職員一覧[氏名]"), INDIRECT("_職員一覧[職名]"))</f>
        <v>0</v>
      </c>
      <c r="AT27" s="105" cm="1">
        <f t="array" aca="1" ref="AT27" ca="1">_xlfn.XLOOKUP(INDIRECT("_当日従事職員[@"&amp;T$10&amp;"]"), INDIRECT("_職員一覧[氏名]"), INDIRECT("_職員一覧[職名]"))</f>
        <v>0</v>
      </c>
      <c r="AU27" s="104" cm="1">
        <f t="array" aca="1" ref="AU27" ca="1">_xlfn.XLOOKUP(INDIRECT("_当日従事職員[@"&amp;U$10&amp;"]"), INDIRECT("_職員一覧[氏名]"), INDIRECT("_職員一覧[職名]"))</f>
        <v>0</v>
      </c>
      <c r="AV27" s="104" cm="1">
        <f t="array" aca="1" ref="AV27" ca="1">_xlfn.XLOOKUP(INDIRECT("_当日従事職員[@"&amp;V$10&amp;"]"), INDIRECT("_職員一覧[氏名]"), INDIRECT("_職員一覧[職名]"))</f>
        <v>0</v>
      </c>
      <c r="AW27" s="104" cm="1">
        <f t="array" aca="1" ref="AW27" ca="1">_xlfn.XLOOKUP(INDIRECT("_当日従事職員[@"&amp;W$10&amp;"]"), INDIRECT("_職員一覧[氏名]"), INDIRECT("_職員一覧[職名]"))</f>
        <v>0</v>
      </c>
      <c r="AX27" s="104" cm="1">
        <f t="array" aca="1" ref="AX27" ca="1">_xlfn.XLOOKUP(INDIRECT("_当日従事職員[@"&amp;X$10&amp;"]"), INDIRECT("_職員一覧[氏名]"), INDIRECT("_職員一覧[職名]"))</f>
        <v>0</v>
      </c>
      <c r="AY27" s="104" cm="1">
        <f t="array" aca="1" ref="AY27" ca="1">_xlfn.XLOOKUP(INDIRECT("_当日従事職員[@"&amp;Y$10&amp;"]"), INDIRECT("_職員一覧[氏名]"), INDIRECT("_職員一覧[職名]"))</f>
        <v>0</v>
      </c>
      <c r="AZ27" s="104" cm="1">
        <f t="array" aca="1" ref="AZ27" ca="1">_xlfn.XLOOKUP(INDIRECT("_当日従事職員[@"&amp;Z$10&amp;"]"), INDIRECT("_職員一覧[氏名]"), INDIRECT("_職員一覧[職名]"))</f>
        <v>0</v>
      </c>
      <c r="BA27" s="104" cm="1">
        <f t="array" aca="1" ref="BA27" ca="1">_xlfn.XLOOKUP(INDIRECT("_当日従事職員[@"&amp;AA$10&amp;"]"), INDIRECT("_職員一覧[氏名]"), INDIRECT("_職員一覧[職名]"))</f>
        <v>0</v>
      </c>
      <c r="BB27" s="104" cm="1">
        <f t="array" aca="1" ref="BB27" ca="1">_xlfn.XLOOKUP(INDIRECT("_当日従事職員[@"&amp;AB$10&amp;"]"), INDIRECT("_職員一覧[氏名]"), INDIRECT("_職員一覧[職名]"))</f>
        <v>0</v>
      </c>
      <c r="BC27" s="104" cm="1">
        <f t="array" aca="1" ref="BC27" ca="1">_xlfn.XLOOKUP(INDIRECT("_当日従事職員[@"&amp;AC$10&amp;"]"), INDIRECT("_職員一覧[氏名]"), INDIRECT("_職員一覧[職名]"))</f>
        <v>0</v>
      </c>
      <c r="BD27" s="104" cm="1">
        <f t="array" aca="1" ref="BD27" ca="1">_xlfn.XLOOKUP(INDIRECT("_当日従事職員[@"&amp;AD$10&amp;"]"), INDIRECT("_職員一覧[氏名]"), INDIRECT("_職員一覧[職名]"))</f>
        <v>0</v>
      </c>
    </row>
    <row r="28" spans="1:56" ht="18.75" x14ac:dyDescent="0.4">
      <c r="A28" s="98">
        <v>18</v>
      </c>
      <c r="B28" s="99" t="str">
        <f t="shared" si="0"/>
        <v/>
      </c>
      <c r="C28" s="100"/>
      <c r="D28" s="100"/>
      <c r="E28" s="100"/>
      <c r="F28" s="100"/>
      <c r="G28" s="100"/>
      <c r="H28" s="100"/>
      <c r="I28" s="100"/>
      <c r="J28" s="98">
        <f>COUNTA(_当日従事職員[#This Row])</f>
        <v>0</v>
      </c>
      <c r="K28" s="81"/>
      <c r="L28" s="81"/>
      <c r="M28" s="81"/>
      <c r="N28" s="81"/>
      <c r="O28" s="81"/>
      <c r="P28" s="81"/>
      <c r="Q28" s="81"/>
      <c r="R28" s="81"/>
      <c r="S28" s="81"/>
      <c r="T28" s="81"/>
      <c r="U28" s="81"/>
      <c r="V28" s="81"/>
      <c r="W28" s="81"/>
      <c r="X28" s="81"/>
      <c r="Y28" s="81"/>
      <c r="Z28" s="81"/>
      <c r="AA28" s="81"/>
      <c r="AB28" s="81"/>
      <c r="AC28" s="81"/>
      <c r="AD28" s="81"/>
      <c r="AF28" s="101">
        <f>職員一覧!B19</f>
        <v>0</v>
      </c>
      <c r="AG28" s="102">
        <f>COUNTIF(_当日従事職員[],_月次1_従事職員[[#This Row],[従事職員]])</f>
        <v>0</v>
      </c>
      <c r="AI28" s="88">
        <f ca="1">COUNTIF(_月次1_職員職名[#This Row], "*放課後児童支援員*")</f>
        <v>0</v>
      </c>
      <c r="AK28" s="103" cm="1">
        <f t="array" aca="1" ref="AK28" ca="1">_xlfn.XLOOKUP(INDIRECT("_当日従事職員[@"&amp;K$10&amp;"]"), INDIRECT("_職員一覧[氏名]"), INDIRECT("_職員一覧[職名]"))</f>
        <v>0</v>
      </c>
      <c r="AL28" s="104" cm="1">
        <f t="array" aca="1" ref="AL28" ca="1">_xlfn.XLOOKUP(INDIRECT("_当日従事職員[@"&amp;L$10&amp;"]"), INDIRECT("_職員一覧[氏名]"), INDIRECT("_職員一覧[職名]"))</f>
        <v>0</v>
      </c>
      <c r="AM28" s="104" cm="1">
        <f t="array" aca="1" ref="AM28" ca="1">_xlfn.XLOOKUP(INDIRECT("_当日従事職員[@"&amp;M$10&amp;"]"), INDIRECT("_職員一覧[氏名]"), INDIRECT("_職員一覧[職名]"))</f>
        <v>0</v>
      </c>
      <c r="AN28" s="104" cm="1">
        <f t="array" aca="1" ref="AN28" ca="1">_xlfn.XLOOKUP(INDIRECT("_当日従事職員[@"&amp;N$10&amp;"]"), INDIRECT("_職員一覧[氏名]"), INDIRECT("_職員一覧[職名]"))</f>
        <v>0</v>
      </c>
      <c r="AO28" s="104" cm="1">
        <f t="array" aca="1" ref="AO28" ca="1">_xlfn.XLOOKUP(INDIRECT("_当日従事職員[@"&amp;O$10&amp;"]"), INDIRECT("_職員一覧[氏名]"), INDIRECT("_職員一覧[職名]"))</f>
        <v>0</v>
      </c>
      <c r="AP28" s="104" cm="1">
        <f t="array" aca="1" ref="AP28" ca="1">_xlfn.XLOOKUP(INDIRECT("_当日従事職員[@"&amp;P$10&amp;"]"), INDIRECT("_職員一覧[氏名]"), INDIRECT("_職員一覧[職名]"))</f>
        <v>0</v>
      </c>
      <c r="AQ28" s="104" cm="1">
        <f t="array" aca="1" ref="AQ28" ca="1">_xlfn.XLOOKUP(INDIRECT("_当日従事職員[@"&amp;Q$10&amp;"]"), INDIRECT("_職員一覧[氏名]"), INDIRECT("_職員一覧[職名]"))</f>
        <v>0</v>
      </c>
      <c r="AR28" s="104" cm="1">
        <f t="array" aca="1" ref="AR28" ca="1">_xlfn.XLOOKUP(INDIRECT("_当日従事職員[@"&amp;R$10&amp;"]"), INDIRECT("_職員一覧[氏名]"), INDIRECT("_職員一覧[職名]"))</f>
        <v>0</v>
      </c>
      <c r="AS28" s="104" cm="1">
        <f t="array" aca="1" ref="AS28" ca="1">_xlfn.XLOOKUP(INDIRECT("_当日従事職員[@"&amp;S$10&amp;"]"), INDIRECT("_職員一覧[氏名]"), INDIRECT("_職員一覧[職名]"))</f>
        <v>0</v>
      </c>
      <c r="AT28" s="105" cm="1">
        <f t="array" aca="1" ref="AT28" ca="1">_xlfn.XLOOKUP(INDIRECT("_当日従事職員[@"&amp;T$10&amp;"]"), INDIRECT("_職員一覧[氏名]"), INDIRECT("_職員一覧[職名]"))</f>
        <v>0</v>
      </c>
      <c r="AU28" s="104" cm="1">
        <f t="array" aca="1" ref="AU28" ca="1">_xlfn.XLOOKUP(INDIRECT("_当日従事職員[@"&amp;U$10&amp;"]"), INDIRECT("_職員一覧[氏名]"), INDIRECT("_職員一覧[職名]"))</f>
        <v>0</v>
      </c>
      <c r="AV28" s="104" cm="1">
        <f t="array" aca="1" ref="AV28" ca="1">_xlfn.XLOOKUP(INDIRECT("_当日従事職員[@"&amp;V$10&amp;"]"), INDIRECT("_職員一覧[氏名]"), INDIRECT("_職員一覧[職名]"))</f>
        <v>0</v>
      </c>
      <c r="AW28" s="104" cm="1">
        <f t="array" aca="1" ref="AW28" ca="1">_xlfn.XLOOKUP(INDIRECT("_当日従事職員[@"&amp;W$10&amp;"]"), INDIRECT("_職員一覧[氏名]"), INDIRECT("_職員一覧[職名]"))</f>
        <v>0</v>
      </c>
      <c r="AX28" s="104" cm="1">
        <f t="array" aca="1" ref="AX28" ca="1">_xlfn.XLOOKUP(INDIRECT("_当日従事職員[@"&amp;X$10&amp;"]"), INDIRECT("_職員一覧[氏名]"), INDIRECT("_職員一覧[職名]"))</f>
        <v>0</v>
      </c>
      <c r="AY28" s="104" cm="1">
        <f t="array" aca="1" ref="AY28" ca="1">_xlfn.XLOOKUP(INDIRECT("_当日従事職員[@"&amp;Y$10&amp;"]"), INDIRECT("_職員一覧[氏名]"), INDIRECT("_職員一覧[職名]"))</f>
        <v>0</v>
      </c>
      <c r="AZ28" s="104" cm="1">
        <f t="array" aca="1" ref="AZ28" ca="1">_xlfn.XLOOKUP(INDIRECT("_当日従事職員[@"&amp;Z$10&amp;"]"), INDIRECT("_職員一覧[氏名]"), INDIRECT("_職員一覧[職名]"))</f>
        <v>0</v>
      </c>
      <c r="BA28" s="104" cm="1">
        <f t="array" aca="1" ref="BA28" ca="1">_xlfn.XLOOKUP(INDIRECT("_当日従事職員[@"&amp;AA$10&amp;"]"), INDIRECT("_職員一覧[氏名]"), INDIRECT("_職員一覧[職名]"))</f>
        <v>0</v>
      </c>
      <c r="BB28" s="104" cm="1">
        <f t="array" aca="1" ref="BB28" ca="1">_xlfn.XLOOKUP(INDIRECT("_当日従事職員[@"&amp;AB$10&amp;"]"), INDIRECT("_職員一覧[氏名]"), INDIRECT("_職員一覧[職名]"))</f>
        <v>0</v>
      </c>
      <c r="BC28" s="104" cm="1">
        <f t="array" aca="1" ref="BC28" ca="1">_xlfn.XLOOKUP(INDIRECT("_当日従事職員[@"&amp;AC$10&amp;"]"), INDIRECT("_職員一覧[氏名]"), INDIRECT("_職員一覧[職名]"))</f>
        <v>0</v>
      </c>
      <c r="BD28" s="104" cm="1">
        <f t="array" aca="1" ref="BD28" ca="1">_xlfn.XLOOKUP(INDIRECT("_当日従事職員[@"&amp;AD$10&amp;"]"), INDIRECT("_職員一覧[氏名]"), INDIRECT("_職員一覧[職名]"))</f>
        <v>0</v>
      </c>
    </row>
    <row r="29" spans="1:56" ht="18.75" x14ac:dyDescent="0.4">
      <c r="A29" s="98">
        <v>19</v>
      </c>
      <c r="B29" s="99" t="str">
        <f t="shared" si="0"/>
        <v/>
      </c>
      <c r="C29" s="100"/>
      <c r="D29" s="100"/>
      <c r="E29" s="100"/>
      <c r="F29" s="100"/>
      <c r="G29" s="100"/>
      <c r="H29" s="100"/>
      <c r="I29" s="100"/>
      <c r="J29" s="98">
        <f>COUNTA(_当日従事職員[#This Row])</f>
        <v>0</v>
      </c>
      <c r="K29" s="81"/>
      <c r="L29" s="81"/>
      <c r="M29" s="81"/>
      <c r="N29" s="81"/>
      <c r="O29" s="81"/>
      <c r="P29" s="81"/>
      <c r="Q29" s="81"/>
      <c r="R29" s="81"/>
      <c r="S29" s="81"/>
      <c r="T29" s="81"/>
      <c r="U29" s="81"/>
      <c r="V29" s="81"/>
      <c r="W29" s="81"/>
      <c r="X29" s="81"/>
      <c r="Y29" s="81"/>
      <c r="Z29" s="81"/>
      <c r="AA29" s="81"/>
      <c r="AB29" s="81"/>
      <c r="AC29" s="81"/>
      <c r="AD29" s="81"/>
      <c r="AF29" s="101">
        <f>職員一覧!B20</f>
        <v>0</v>
      </c>
      <c r="AG29" s="102">
        <f>COUNTIF(_当日従事職員[],_月次1_従事職員[[#This Row],[従事職員]])</f>
        <v>0</v>
      </c>
      <c r="AI29" s="88">
        <f ca="1">COUNTIF(_月次1_職員職名[#This Row], "*放課後児童支援員*")</f>
        <v>0</v>
      </c>
      <c r="AK29" s="103" cm="1">
        <f t="array" aca="1" ref="AK29" ca="1">_xlfn.XLOOKUP(INDIRECT("_当日従事職員[@"&amp;K$10&amp;"]"), INDIRECT("_職員一覧[氏名]"), INDIRECT("_職員一覧[職名]"))</f>
        <v>0</v>
      </c>
      <c r="AL29" s="104" cm="1">
        <f t="array" aca="1" ref="AL29" ca="1">_xlfn.XLOOKUP(INDIRECT("_当日従事職員[@"&amp;L$10&amp;"]"), INDIRECT("_職員一覧[氏名]"), INDIRECT("_職員一覧[職名]"))</f>
        <v>0</v>
      </c>
      <c r="AM29" s="104" cm="1">
        <f t="array" aca="1" ref="AM29" ca="1">_xlfn.XLOOKUP(INDIRECT("_当日従事職員[@"&amp;M$10&amp;"]"), INDIRECT("_職員一覧[氏名]"), INDIRECT("_職員一覧[職名]"))</f>
        <v>0</v>
      </c>
      <c r="AN29" s="104" cm="1">
        <f t="array" aca="1" ref="AN29" ca="1">_xlfn.XLOOKUP(INDIRECT("_当日従事職員[@"&amp;N$10&amp;"]"), INDIRECT("_職員一覧[氏名]"), INDIRECT("_職員一覧[職名]"))</f>
        <v>0</v>
      </c>
      <c r="AO29" s="104" cm="1">
        <f t="array" aca="1" ref="AO29" ca="1">_xlfn.XLOOKUP(INDIRECT("_当日従事職員[@"&amp;O$10&amp;"]"), INDIRECT("_職員一覧[氏名]"), INDIRECT("_職員一覧[職名]"))</f>
        <v>0</v>
      </c>
      <c r="AP29" s="104" cm="1">
        <f t="array" aca="1" ref="AP29" ca="1">_xlfn.XLOOKUP(INDIRECT("_当日従事職員[@"&amp;P$10&amp;"]"), INDIRECT("_職員一覧[氏名]"), INDIRECT("_職員一覧[職名]"))</f>
        <v>0</v>
      </c>
      <c r="AQ29" s="104" cm="1">
        <f t="array" aca="1" ref="AQ29" ca="1">_xlfn.XLOOKUP(INDIRECT("_当日従事職員[@"&amp;Q$10&amp;"]"), INDIRECT("_職員一覧[氏名]"), INDIRECT("_職員一覧[職名]"))</f>
        <v>0</v>
      </c>
      <c r="AR29" s="104" cm="1">
        <f t="array" aca="1" ref="AR29" ca="1">_xlfn.XLOOKUP(INDIRECT("_当日従事職員[@"&amp;R$10&amp;"]"), INDIRECT("_職員一覧[氏名]"), INDIRECT("_職員一覧[職名]"))</f>
        <v>0</v>
      </c>
      <c r="AS29" s="104" cm="1">
        <f t="array" aca="1" ref="AS29" ca="1">_xlfn.XLOOKUP(INDIRECT("_当日従事職員[@"&amp;S$10&amp;"]"), INDIRECT("_職員一覧[氏名]"), INDIRECT("_職員一覧[職名]"))</f>
        <v>0</v>
      </c>
      <c r="AT29" s="105" cm="1">
        <f t="array" aca="1" ref="AT29" ca="1">_xlfn.XLOOKUP(INDIRECT("_当日従事職員[@"&amp;T$10&amp;"]"), INDIRECT("_職員一覧[氏名]"), INDIRECT("_職員一覧[職名]"))</f>
        <v>0</v>
      </c>
      <c r="AU29" s="104" cm="1">
        <f t="array" aca="1" ref="AU29" ca="1">_xlfn.XLOOKUP(INDIRECT("_当日従事職員[@"&amp;U$10&amp;"]"), INDIRECT("_職員一覧[氏名]"), INDIRECT("_職員一覧[職名]"))</f>
        <v>0</v>
      </c>
      <c r="AV29" s="104" cm="1">
        <f t="array" aca="1" ref="AV29" ca="1">_xlfn.XLOOKUP(INDIRECT("_当日従事職員[@"&amp;V$10&amp;"]"), INDIRECT("_職員一覧[氏名]"), INDIRECT("_職員一覧[職名]"))</f>
        <v>0</v>
      </c>
      <c r="AW29" s="104" cm="1">
        <f t="array" aca="1" ref="AW29" ca="1">_xlfn.XLOOKUP(INDIRECT("_当日従事職員[@"&amp;W$10&amp;"]"), INDIRECT("_職員一覧[氏名]"), INDIRECT("_職員一覧[職名]"))</f>
        <v>0</v>
      </c>
      <c r="AX29" s="104" cm="1">
        <f t="array" aca="1" ref="AX29" ca="1">_xlfn.XLOOKUP(INDIRECT("_当日従事職員[@"&amp;X$10&amp;"]"), INDIRECT("_職員一覧[氏名]"), INDIRECT("_職員一覧[職名]"))</f>
        <v>0</v>
      </c>
      <c r="AY29" s="104" cm="1">
        <f t="array" aca="1" ref="AY29" ca="1">_xlfn.XLOOKUP(INDIRECT("_当日従事職員[@"&amp;Y$10&amp;"]"), INDIRECT("_職員一覧[氏名]"), INDIRECT("_職員一覧[職名]"))</f>
        <v>0</v>
      </c>
      <c r="AZ29" s="104" cm="1">
        <f t="array" aca="1" ref="AZ29" ca="1">_xlfn.XLOOKUP(INDIRECT("_当日従事職員[@"&amp;Z$10&amp;"]"), INDIRECT("_職員一覧[氏名]"), INDIRECT("_職員一覧[職名]"))</f>
        <v>0</v>
      </c>
      <c r="BA29" s="104" cm="1">
        <f t="array" aca="1" ref="BA29" ca="1">_xlfn.XLOOKUP(INDIRECT("_当日従事職員[@"&amp;AA$10&amp;"]"), INDIRECT("_職員一覧[氏名]"), INDIRECT("_職員一覧[職名]"))</f>
        <v>0</v>
      </c>
      <c r="BB29" s="104" cm="1">
        <f t="array" aca="1" ref="BB29" ca="1">_xlfn.XLOOKUP(INDIRECT("_当日従事職員[@"&amp;AB$10&amp;"]"), INDIRECT("_職員一覧[氏名]"), INDIRECT("_職員一覧[職名]"))</f>
        <v>0</v>
      </c>
      <c r="BC29" s="104" cm="1">
        <f t="array" aca="1" ref="BC29" ca="1">_xlfn.XLOOKUP(INDIRECT("_当日従事職員[@"&amp;AC$10&amp;"]"), INDIRECT("_職員一覧[氏名]"), INDIRECT("_職員一覧[職名]"))</f>
        <v>0</v>
      </c>
      <c r="BD29" s="104" cm="1">
        <f t="array" aca="1" ref="BD29" ca="1">_xlfn.XLOOKUP(INDIRECT("_当日従事職員[@"&amp;AD$10&amp;"]"), INDIRECT("_職員一覧[氏名]"), INDIRECT("_職員一覧[職名]"))</f>
        <v>0</v>
      </c>
    </row>
    <row r="30" spans="1:56" ht="18.75" x14ac:dyDescent="0.4">
      <c r="A30" s="98">
        <v>20</v>
      </c>
      <c r="B30" s="99" t="str">
        <f t="shared" si="0"/>
        <v/>
      </c>
      <c r="C30" s="100"/>
      <c r="D30" s="100"/>
      <c r="E30" s="100"/>
      <c r="F30" s="100"/>
      <c r="G30" s="100"/>
      <c r="H30" s="100"/>
      <c r="I30" s="100"/>
      <c r="J30" s="98">
        <f>COUNTA(_当日従事職員[#This Row])</f>
        <v>0</v>
      </c>
      <c r="K30" s="81"/>
      <c r="L30" s="81"/>
      <c r="M30" s="81"/>
      <c r="N30" s="81"/>
      <c r="O30" s="81"/>
      <c r="P30" s="81"/>
      <c r="Q30" s="81"/>
      <c r="R30" s="81"/>
      <c r="S30" s="81"/>
      <c r="T30" s="81"/>
      <c r="U30" s="81"/>
      <c r="V30" s="81"/>
      <c r="W30" s="81"/>
      <c r="X30" s="81"/>
      <c r="Y30" s="81"/>
      <c r="Z30" s="81"/>
      <c r="AA30" s="81"/>
      <c r="AB30" s="81"/>
      <c r="AC30" s="81"/>
      <c r="AD30" s="81"/>
      <c r="AF30" s="106">
        <f>職員一覧!B21</f>
        <v>0</v>
      </c>
      <c r="AG30" s="102">
        <f>COUNTIF(_当日従事職員[],_月次1_従事職員[[#This Row],[従事職員]])</f>
        <v>0</v>
      </c>
      <c r="AI30" s="88">
        <f ca="1">COUNTIF(_月次1_職員職名[#This Row], "*放課後児童支援員*")</f>
        <v>0</v>
      </c>
      <c r="AK30" s="103" cm="1">
        <f t="array" aca="1" ref="AK30" ca="1">_xlfn.XLOOKUP(INDIRECT("_当日従事職員[@"&amp;K$10&amp;"]"), INDIRECT("_職員一覧[氏名]"), INDIRECT("_職員一覧[職名]"))</f>
        <v>0</v>
      </c>
      <c r="AL30" s="104" cm="1">
        <f t="array" aca="1" ref="AL30" ca="1">_xlfn.XLOOKUP(INDIRECT("_当日従事職員[@"&amp;L$10&amp;"]"), INDIRECT("_職員一覧[氏名]"), INDIRECT("_職員一覧[職名]"))</f>
        <v>0</v>
      </c>
      <c r="AM30" s="104" cm="1">
        <f t="array" aca="1" ref="AM30" ca="1">_xlfn.XLOOKUP(INDIRECT("_当日従事職員[@"&amp;M$10&amp;"]"), INDIRECT("_職員一覧[氏名]"), INDIRECT("_職員一覧[職名]"))</f>
        <v>0</v>
      </c>
      <c r="AN30" s="104" cm="1">
        <f t="array" aca="1" ref="AN30" ca="1">_xlfn.XLOOKUP(INDIRECT("_当日従事職員[@"&amp;N$10&amp;"]"), INDIRECT("_職員一覧[氏名]"), INDIRECT("_職員一覧[職名]"))</f>
        <v>0</v>
      </c>
      <c r="AO30" s="104" cm="1">
        <f t="array" aca="1" ref="AO30" ca="1">_xlfn.XLOOKUP(INDIRECT("_当日従事職員[@"&amp;O$10&amp;"]"), INDIRECT("_職員一覧[氏名]"), INDIRECT("_職員一覧[職名]"))</f>
        <v>0</v>
      </c>
      <c r="AP30" s="104" cm="1">
        <f t="array" aca="1" ref="AP30" ca="1">_xlfn.XLOOKUP(INDIRECT("_当日従事職員[@"&amp;P$10&amp;"]"), INDIRECT("_職員一覧[氏名]"), INDIRECT("_職員一覧[職名]"))</f>
        <v>0</v>
      </c>
      <c r="AQ30" s="104" cm="1">
        <f t="array" aca="1" ref="AQ30" ca="1">_xlfn.XLOOKUP(INDIRECT("_当日従事職員[@"&amp;Q$10&amp;"]"), INDIRECT("_職員一覧[氏名]"), INDIRECT("_職員一覧[職名]"))</f>
        <v>0</v>
      </c>
      <c r="AR30" s="104" cm="1">
        <f t="array" aca="1" ref="AR30" ca="1">_xlfn.XLOOKUP(INDIRECT("_当日従事職員[@"&amp;R$10&amp;"]"), INDIRECT("_職員一覧[氏名]"), INDIRECT("_職員一覧[職名]"))</f>
        <v>0</v>
      </c>
      <c r="AS30" s="104" cm="1">
        <f t="array" aca="1" ref="AS30" ca="1">_xlfn.XLOOKUP(INDIRECT("_当日従事職員[@"&amp;S$10&amp;"]"), INDIRECT("_職員一覧[氏名]"), INDIRECT("_職員一覧[職名]"))</f>
        <v>0</v>
      </c>
      <c r="AT30" s="105" cm="1">
        <f t="array" aca="1" ref="AT30" ca="1">_xlfn.XLOOKUP(INDIRECT("_当日従事職員[@"&amp;T$10&amp;"]"), INDIRECT("_職員一覧[氏名]"), INDIRECT("_職員一覧[職名]"))</f>
        <v>0</v>
      </c>
      <c r="AU30" s="104" cm="1">
        <f t="array" aca="1" ref="AU30" ca="1">_xlfn.XLOOKUP(INDIRECT("_当日従事職員[@"&amp;U$10&amp;"]"), INDIRECT("_職員一覧[氏名]"), INDIRECT("_職員一覧[職名]"))</f>
        <v>0</v>
      </c>
      <c r="AV30" s="104" cm="1">
        <f t="array" aca="1" ref="AV30" ca="1">_xlfn.XLOOKUP(INDIRECT("_当日従事職員[@"&amp;V$10&amp;"]"), INDIRECT("_職員一覧[氏名]"), INDIRECT("_職員一覧[職名]"))</f>
        <v>0</v>
      </c>
      <c r="AW30" s="104" cm="1">
        <f t="array" aca="1" ref="AW30" ca="1">_xlfn.XLOOKUP(INDIRECT("_当日従事職員[@"&amp;W$10&amp;"]"), INDIRECT("_職員一覧[氏名]"), INDIRECT("_職員一覧[職名]"))</f>
        <v>0</v>
      </c>
      <c r="AX30" s="104" cm="1">
        <f t="array" aca="1" ref="AX30" ca="1">_xlfn.XLOOKUP(INDIRECT("_当日従事職員[@"&amp;X$10&amp;"]"), INDIRECT("_職員一覧[氏名]"), INDIRECT("_職員一覧[職名]"))</f>
        <v>0</v>
      </c>
      <c r="AY30" s="104" cm="1">
        <f t="array" aca="1" ref="AY30" ca="1">_xlfn.XLOOKUP(INDIRECT("_当日従事職員[@"&amp;Y$10&amp;"]"), INDIRECT("_職員一覧[氏名]"), INDIRECT("_職員一覧[職名]"))</f>
        <v>0</v>
      </c>
      <c r="AZ30" s="104" cm="1">
        <f t="array" aca="1" ref="AZ30" ca="1">_xlfn.XLOOKUP(INDIRECT("_当日従事職員[@"&amp;Z$10&amp;"]"), INDIRECT("_職員一覧[氏名]"), INDIRECT("_職員一覧[職名]"))</f>
        <v>0</v>
      </c>
      <c r="BA30" s="104" cm="1">
        <f t="array" aca="1" ref="BA30" ca="1">_xlfn.XLOOKUP(INDIRECT("_当日従事職員[@"&amp;AA$10&amp;"]"), INDIRECT("_職員一覧[氏名]"), INDIRECT("_職員一覧[職名]"))</f>
        <v>0</v>
      </c>
      <c r="BB30" s="104" cm="1">
        <f t="array" aca="1" ref="BB30" ca="1">_xlfn.XLOOKUP(INDIRECT("_当日従事職員[@"&amp;AB$10&amp;"]"), INDIRECT("_職員一覧[氏名]"), INDIRECT("_職員一覧[職名]"))</f>
        <v>0</v>
      </c>
      <c r="BC30" s="104" cm="1">
        <f t="array" aca="1" ref="BC30" ca="1">_xlfn.XLOOKUP(INDIRECT("_当日従事職員[@"&amp;AC$10&amp;"]"), INDIRECT("_職員一覧[氏名]"), INDIRECT("_職員一覧[職名]"))</f>
        <v>0</v>
      </c>
      <c r="BD30" s="104" cm="1">
        <f t="array" aca="1" ref="BD30" ca="1">_xlfn.XLOOKUP(INDIRECT("_当日従事職員[@"&amp;AD$10&amp;"]"), INDIRECT("_職員一覧[氏名]"), INDIRECT("_職員一覧[職名]"))</f>
        <v>0</v>
      </c>
    </row>
    <row r="31" spans="1:56" ht="18.75" x14ac:dyDescent="0.4">
      <c r="A31" s="98">
        <v>21</v>
      </c>
      <c r="B31" s="99" t="str">
        <f t="shared" si="0"/>
        <v/>
      </c>
      <c r="C31" s="100"/>
      <c r="D31" s="100"/>
      <c r="E31" s="100"/>
      <c r="F31" s="100"/>
      <c r="G31" s="100"/>
      <c r="H31" s="100"/>
      <c r="I31" s="100"/>
      <c r="J31" s="98">
        <f>COUNTA(_当日従事職員[#This Row])</f>
        <v>0</v>
      </c>
      <c r="K31" s="81"/>
      <c r="L31" s="81"/>
      <c r="M31" s="81"/>
      <c r="N31" s="81"/>
      <c r="O31" s="81"/>
      <c r="P31" s="81"/>
      <c r="Q31" s="81"/>
      <c r="R31" s="81"/>
      <c r="S31" s="81"/>
      <c r="T31" s="81"/>
      <c r="U31" s="81"/>
      <c r="V31" s="81"/>
      <c r="W31" s="81"/>
      <c r="X31" s="81"/>
      <c r="Y31" s="81"/>
      <c r="Z31" s="81"/>
      <c r="AA31" s="81"/>
      <c r="AB31" s="81"/>
      <c r="AC31" s="81"/>
      <c r="AD31" s="81"/>
      <c r="AF31" s="106">
        <f>職員一覧!B22</f>
        <v>0</v>
      </c>
      <c r="AG31" s="102">
        <f>COUNTIF(_当日従事職員[],_月次1_従事職員[[#This Row],[従事職員]])</f>
        <v>0</v>
      </c>
      <c r="AI31" s="88">
        <f ca="1">COUNTIF(_月次1_職員職名[#This Row], "*放課後児童支援員*")</f>
        <v>0</v>
      </c>
      <c r="AK31" s="103" cm="1">
        <f t="array" aca="1" ref="AK31" ca="1">_xlfn.XLOOKUP(INDIRECT("_当日従事職員[@"&amp;K$10&amp;"]"), INDIRECT("_職員一覧[氏名]"), INDIRECT("_職員一覧[職名]"))</f>
        <v>0</v>
      </c>
      <c r="AL31" s="104" cm="1">
        <f t="array" aca="1" ref="AL31" ca="1">_xlfn.XLOOKUP(INDIRECT("_当日従事職員[@"&amp;L$10&amp;"]"), INDIRECT("_職員一覧[氏名]"), INDIRECT("_職員一覧[職名]"))</f>
        <v>0</v>
      </c>
      <c r="AM31" s="104" cm="1">
        <f t="array" aca="1" ref="AM31" ca="1">_xlfn.XLOOKUP(INDIRECT("_当日従事職員[@"&amp;M$10&amp;"]"), INDIRECT("_職員一覧[氏名]"), INDIRECT("_職員一覧[職名]"))</f>
        <v>0</v>
      </c>
      <c r="AN31" s="104" cm="1">
        <f t="array" aca="1" ref="AN31" ca="1">_xlfn.XLOOKUP(INDIRECT("_当日従事職員[@"&amp;N$10&amp;"]"), INDIRECT("_職員一覧[氏名]"), INDIRECT("_職員一覧[職名]"))</f>
        <v>0</v>
      </c>
      <c r="AO31" s="104" cm="1">
        <f t="array" aca="1" ref="AO31" ca="1">_xlfn.XLOOKUP(INDIRECT("_当日従事職員[@"&amp;O$10&amp;"]"), INDIRECT("_職員一覧[氏名]"), INDIRECT("_職員一覧[職名]"))</f>
        <v>0</v>
      </c>
      <c r="AP31" s="104" cm="1">
        <f t="array" aca="1" ref="AP31" ca="1">_xlfn.XLOOKUP(INDIRECT("_当日従事職員[@"&amp;P$10&amp;"]"), INDIRECT("_職員一覧[氏名]"), INDIRECT("_職員一覧[職名]"))</f>
        <v>0</v>
      </c>
      <c r="AQ31" s="104" cm="1">
        <f t="array" aca="1" ref="AQ31" ca="1">_xlfn.XLOOKUP(INDIRECT("_当日従事職員[@"&amp;Q$10&amp;"]"), INDIRECT("_職員一覧[氏名]"), INDIRECT("_職員一覧[職名]"))</f>
        <v>0</v>
      </c>
      <c r="AR31" s="104" cm="1">
        <f t="array" aca="1" ref="AR31" ca="1">_xlfn.XLOOKUP(INDIRECT("_当日従事職員[@"&amp;R$10&amp;"]"), INDIRECT("_職員一覧[氏名]"), INDIRECT("_職員一覧[職名]"))</f>
        <v>0</v>
      </c>
      <c r="AS31" s="104" cm="1">
        <f t="array" aca="1" ref="AS31" ca="1">_xlfn.XLOOKUP(INDIRECT("_当日従事職員[@"&amp;S$10&amp;"]"), INDIRECT("_職員一覧[氏名]"), INDIRECT("_職員一覧[職名]"))</f>
        <v>0</v>
      </c>
      <c r="AT31" s="105" cm="1">
        <f t="array" aca="1" ref="AT31" ca="1">_xlfn.XLOOKUP(INDIRECT("_当日従事職員[@"&amp;T$10&amp;"]"), INDIRECT("_職員一覧[氏名]"), INDIRECT("_職員一覧[職名]"))</f>
        <v>0</v>
      </c>
      <c r="AU31" s="104" cm="1">
        <f t="array" aca="1" ref="AU31" ca="1">_xlfn.XLOOKUP(INDIRECT("_当日従事職員[@"&amp;U$10&amp;"]"), INDIRECT("_職員一覧[氏名]"), INDIRECT("_職員一覧[職名]"))</f>
        <v>0</v>
      </c>
      <c r="AV31" s="104" cm="1">
        <f t="array" aca="1" ref="AV31" ca="1">_xlfn.XLOOKUP(INDIRECT("_当日従事職員[@"&amp;V$10&amp;"]"), INDIRECT("_職員一覧[氏名]"), INDIRECT("_職員一覧[職名]"))</f>
        <v>0</v>
      </c>
      <c r="AW31" s="104" cm="1">
        <f t="array" aca="1" ref="AW31" ca="1">_xlfn.XLOOKUP(INDIRECT("_当日従事職員[@"&amp;W$10&amp;"]"), INDIRECT("_職員一覧[氏名]"), INDIRECT("_職員一覧[職名]"))</f>
        <v>0</v>
      </c>
      <c r="AX31" s="104" cm="1">
        <f t="array" aca="1" ref="AX31" ca="1">_xlfn.XLOOKUP(INDIRECT("_当日従事職員[@"&amp;X$10&amp;"]"), INDIRECT("_職員一覧[氏名]"), INDIRECT("_職員一覧[職名]"))</f>
        <v>0</v>
      </c>
      <c r="AY31" s="104" cm="1">
        <f t="array" aca="1" ref="AY31" ca="1">_xlfn.XLOOKUP(INDIRECT("_当日従事職員[@"&amp;Y$10&amp;"]"), INDIRECT("_職員一覧[氏名]"), INDIRECT("_職員一覧[職名]"))</f>
        <v>0</v>
      </c>
      <c r="AZ31" s="104" cm="1">
        <f t="array" aca="1" ref="AZ31" ca="1">_xlfn.XLOOKUP(INDIRECT("_当日従事職員[@"&amp;Z$10&amp;"]"), INDIRECT("_職員一覧[氏名]"), INDIRECT("_職員一覧[職名]"))</f>
        <v>0</v>
      </c>
      <c r="BA31" s="104" cm="1">
        <f t="array" aca="1" ref="BA31" ca="1">_xlfn.XLOOKUP(INDIRECT("_当日従事職員[@"&amp;AA$10&amp;"]"), INDIRECT("_職員一覧[氏名]"), INDIRECT("_職員一覧[職名]"))</f>
        <v>0</v>
      </c>
      <c r="BB31" s="104" cm="1">
        <f t="array" aca="1" ref="BB31" ca="1">_xlfn.XLOOKUP(INDIRECT("_当日従事職員[@"&amp;AB$10&amp;"]"), INDIRECT("_職員一覧[氏名]"), INDIRECT("_職員一覧[職名]"))</f>
        <v>0</v>
      </c>
      <c r="BC31" s="104" cm="1">
        <f t="array" aca="1" ref="BC31" ca="1">_xlfn.XLOOKUP(INDIRECT("_当日従事職員[@"&amp;AC$10&amp;"]"), INDIRECT("_職員一覧[氏名]"), INDIRECT("_職員一覧[職名]"))</f>
        <v>0</v>
      </c>
      <c r="BD31" s="104" cm="1">
        <f t="array" aca="1" ref="BD31" ca="1">_xlfn.XLOOKUP(INDIRECT("_当日従事職員[@"&amp;AD$10&amp;"]"), INDIRECT("_職員一覧[氏名]"), INDIRECT("_職員一覧[職名]"))</f>
        <v>0</v>
      </c>
    </row>
    <row r="32" spans="1:56" ht="18.75" x14ac:dyDescent="0.4">
      <c r="A32" s="98">
        <v>22</v>
      </c>
      <c r="B32" s="99" t="str">
        <f t="shared" si="0"/>
        <v/>
      </c>
      <c r="C32" s="100"/>
      <c r="D32" s="100"/>
      <c r="E32" s="100"/>
      <c r="F32" s="100"/>
      <c r="G32" s="100"/>
      <c r="H32" s="100"/>
      <c r="I32" s="100"/>
      <c r="J32" s="98">
        <f>COUNTA(_当日従事職員[#This Row])</f>
        <v>0</v>
      </c>
      <c r="K32" s="81"/>
      <c r="L32" s="81"/>
      <c r="M32" s="81"/>
      <c r="N32" s="81"/>
      <c r="O32" s="81"/>
      <c r="P32" s="81"/>
      <c r="Q32" s="81"/>
      <c r="R32" s="81"/>
      <c r="S32" s="81"/>
      <c r="T32" s="81"/>
      <c r="U32" s="81"/>
      <c r="V32" s="81"/>
      <c r="W32" s="81"/>
      <c r="X32" s="81"/>
      <c r="Y32" s="81"/>
      <c r="Z32" s="81"/>
      <c r="AA32" s="81"/>
      <c r="AB32" s="81"/>
      <c r="AC32" s="81"/>
      <c r="AD32" s="81"/>
      <c r="AF32" s="106">
        <f>職員一覧!B23</f>
        <v>0</v>
      </c>
      <c r="AG32" s="102">
        <f>COUNTIF(_当日従事職員[],_月次1_従事職員[[#This Row],[従事職員]])</f>
        <v>0</v>
      </c>
      <c r="AI32" s="88">
        <f ca="1">COUNTIF(_月次1_職員職名[#This Row], "*放課後児童支援員*")</f>
        <v>0</v>
      </c>
      <c r="AK32" s="103" cm="1">
        <f t="array" aca="1" ref="AK32" ca="1">_xlfn.XLOOKUP(INDIRECT("_当日従事職員[@"&amp;K$10&amp;"]"), INDIRECT("_職員一覧[氏名]"), INDIRECT("_職員一覧[職名]"))</f>
        <v>0</v>
      </c>
      <c r="AL32" s="104" cm="1">
        <f t="array" aca="1" ref="AL32" ca="1">_xlfn.XLOOKUP(INDIRECT("_当日従事職員[@"&amp;L$10&amp;"]"), INDIRECT("_職員一覧[氏名]"), INDIRECT("_職員一覧[職名]"))</f>
        <v>0</v>
      </c>
      <c r="AM32" s="104" cm="1">
        <f t="array" aca="1" ref="AM32" ca="1">_xlfn.XLOOKUP(INDIRECT("_当日従事職員[@"&amp;M$10&amp;"]"), INDIRECT("_職員一覧[氏名]"), INDIRECT("_職員一覧[職名]"))</f>
        <v>0</v>
      </c>
      <c r="AN32" s="104" cm="1">
        <f t="array" aca="1" ref="AN32" ca="1">_xlfn.XLOOKUP(INDIRECT("_当日従事職員[@"&amp;N$10&amp;"]"), INDIRECT("_職員一覧[氏名]"), INDIRECT("_職員一覧[職名]"))</f>
        <v>0</v>
      </c>
      <c r="AO32" s="104" cm="1">
        <f t="array" aca="1" ref="AO32" ca="1">_xlfn.XLOOKUP(INDIRECT("_当日従事職員[@"&amp;O$10&amp;"]"), INDIRECT("_職員一覧[氏名]"), INDIRECT("_職員一覧[職名]"))</f>
        <v>0</v>
      </c>
      <c r="AP32" s="104" cm="1">
        <f t="array" aca="1" ref="AP32" ca="1">_xlfn.XLOOKUP(INDIRECT("_当日従事職員[@"&amp;P$10&amp;"]"), INDIRECT("_職員一覧[氏名]"), INDIRECT("_職員一覧[職名]"))</f>
        <v>0</v>
      </c>
      <c r="AQ32" s="104" cm="1">
        <f t="array" aca="1" ref="AQ32" ca="1">_xlfn.XLOOKUP(INDIRECT("_当日従事職員[@"&amp;Q$10&amp;"]"), INDIRECT("_職員一覧[氏名]"), INDIRECT("_職員一覧[職名]"))</f>
        <v>0</v>
      </c>
      <c r="AR32" s="104" cm="1">
        <f t="array" aca="1" ref="AR32" ca="1">_xlfn.XLOOKUP(INDIRECT("_当日従事職員[@"&amp;R$10&amp;"]"), INDIRECT("_職員一覧[氏名]"), INDIRECT("_職員一覧[職名]"))</f>
        <v>0</v>
      </c>
      <c r="AS32" s="104" cm="1">
        <f t="array" aca="1" ref="AS32" ca="1">_xlfn.XLOOKUP(INDIRECT("_当日従事職員[@"&amp;S$10&amp;"]"), INDIRECT("_職員一覧[氏名]"), INDIRECT("_職員一覧[職名]"))</f>
        <v>0</v>
      </c>
      <c r="AT32" s="105" cm="1">
        <f t="array" aca="1" ref="AT32" ca="1">_xlfn.XLOOKUP(INDIRECT("_当日従事職員[@"&amp;T$10&amp;"]"), INDIRECT("_職員一覧[氏名]"), INDIRECT("_職員一覧[職名]"))</f>
        <v>0</v>
      </c>
      <c r="AU32" s="104" cm="1">
        <f t="array" aca="1" ref="AU32" ca="1">_xlfn.XLOOKUP(INDIRECT("_当日従事職員[@"&amp;U$10&amp;"]"), INDIRECT("_職員一覧[氏名]"), INDIRECT("_職員一覧[職名]"))</f>
        <v>0</v>
      </c>
      <c r="AV32" s="104" cm="1">
        <f t="array" aca="1" ref="AV32" ca="1">_xlfn.XLOOKUP(INDIRECT("_当日従事職員[@"&amp;V$10&amp;"]"), INDIRECT("_職員一覧[氏名]"), INDIRECT("_職員一覧[職名]"))</f>
        <v>0</v>
      </c>
      <c r="AW32" s="104" cm="1">
        <f t="array" aca="1" ref="AW32" ca="1">_xlfn.XLOOKUP(INDIRECT("_当日従事職員[@"&amp;W$10&amp;"]"), INDIRECT("_職員一覧[氏名]"), INDIRECT("_職員一覧[職名]"))</f>
        <v>0</v>
      </c>
      <c r="AX32" s="104" cm="1">
        <f t="array" aca="1" ref="AX32" ca="1">_xlfn.XLOOKUP(INDIRECT("_当日従事職員[@"&amp;X$10&amp;"]"), INDIRECT("_職員一覧[氏名]"), INDIRECT("_職員一覧[職名]"))</f>
        <v>0</v>
      </c>
      <c r="AY32" s="104" cm="1">
        <f t="array" aca="1" ref="AY32" ca="1">_xlfn.XLOOKUP(INDIRECT("_当日従事職員[@"&amp;Y$10&amp;"]"), INDIRECT("_職員一覧[氏名]"), INDIRECT("_職員一覧[職名]"))</f>
        <v>0</v>
      </c>
      <c r="AZ32" s="104" cm="1">
        <f t="array" aca="1" ref="AZ32" ca="1">_xlfn.XLOOKUP(INDIRECT("_当日従事職員[@"&amp;Z$10&amp;"]"), INDIRECT("_職員一覧[氏名]"), INDIRECT("_職員一覧[職名]"))</f>
        <v>0</v>
      </c>
      <c r="BA32" s="104" cm="1">
        <f t="array" aca="1" ref="BA32" ca="1">_xlfn.XLOOKUP(INDIRECT("_当日従事職員[@"&amp;AA$10&amp;"]"), INDIRECT("_職員一覧[氏名]"), INDIRECT("_職員一覧[職名]"))</f>
        <v>0</v>
      </c>
      <c r="BB32" s="104" cm="1">
        <f t="array" aca="1" ref="BB32" ca="1">_xlfn.XLOOKUP(INDIRECT("_当日従事職員[@"&amp;AB$10&amp;"]"), INDIRECT("_職員一覧[氏名]"), INDIRECT("_職員一覧[職名]"))</f>
        <v>0</v>
      </c>
      <c r="BC32" s="104" cm="1">
        <f t="array" aca="1" ref="BC32" ca="1">_xlfn.XLOOKUP(INDIRECT("_当日従事職員[@"&amp;AC$10&amp;"]"), INDIRECT("_職員一覧[氏名]"), INDIRECT("_職員一覧[職名]"))</f>
        <v>0</v>
      </c>
      <c r="BD32" s="104" cm="1">
        <f t="array" aca="1" ref="BD32" ca="1">_xlfn.XLOOKUP(INDIRECT("_当日従事職員[@"&amp;AD$10&amp;"]"), INDIRECT("_職員一覧[氏名]"), INDIRECT("_職員一覧[職名]"))</f>
        <v>0</v>
      </c>
    </row>
    <row r="33" spans="1:56" ht="18.75" x14ac:dyDescent="0.4">
      <c r="A33" s="98">
        <v>23</v>
      </c>
      <c r="B33" s="99" t="str">
        <f t="shared" si="0"/>
        <v/>
      </c>
      <c r="C33" s="100"/>
      <c r="D33" s="100"/>
      <c r="E33" s="100"/>
      <c r="F33" s="100"/>
      <c r="G33" s="100"/>
      <c r="H33" s="100"/>
      <c r="I33" s="100"/>
      <c r="J33" s="98">
        <f>COUNTA(_当日従事職員[#This Row])</f>
        <v>0</v>
      </c>
      <c r="K33" s="81"/>
      <c r="L33" s="81"/>
      <c r="M33" s="81"/>
      <c r="N33" s="81"/>
      <c r="O33" s="81"/>
      <c r="P33" s="81"/>
      <c r="Q33" s="81"/>
      <c r="R33" s="81"/>
      <c r="S33" s="81"/>
      <c r="T33" s="81"/>
      <c r="U33" s="81"/>
      <c r="V33" s="81"/>
      <c r="W33" s="81"/>
      <c r="X33" s="81"/>
      <c r="Y33" s="81"/>
      <c r="Z33" s="81"/>
      <c r="AA33" s="81"/>
      <c r="AB33" s="81"/>
      <c r="AC33" s="81"/>
      <c r="AD33" s="81"/>
      <c r="AF33" s="106">
        <f>職員一覧!B24</f>
        <v>0</v>
      </c>
      <c r="AG33" s="102">
        <f>COUNTIF(_当日従事職員[],_月次1_従事職員[[#This Row],[従事職員]])</f>
        <v>0</v>
      </c>
      <c r="AI33" s="88">
        <f ca="1">COUNTIF(_月次1_職員職名[#This Row], "*放課後児童支援員*")</f>
        <v>0</v>
      </c>
      <c r="AK33" s="103" cm="1">
        <f t="array" aca="1" ref="AK33" ca="1">_xlfn.XLOOKUP(INDIRECT("_当日従事職員[@"&amp;K$10&amp;"]"), INDIRECT("_職員一覧[氏名]"), INDIRECT("_職員一覧[職名]"))</f>
        <v>0</v>
      </c>
      <c r="AL33" s="104" cm="1">
        <f t="array" aca="1" ref="AL33" ca="1">_xlfn.XLOOKUP(INDIRECT("_当日従事職員[@"&amp;L$10&amp;"]"), INDIRECT("_職員一覧[氏名]"), INDIRECT("_職員一覧[職名]"))</f>
        <v>0</v>
      </c>
      <c r="AM33" s="104" cm="1">
        <f t="array" aca="1" ref="AM33" ca="1">_xlfn.XLOOKUP(INDIRECT("_当日従事職員[@"&amp;M$10&amp;"]"), INDIRECT("_職員一覧[氏名]"), INDIRECT("_職員一覧[職名]"))</f>
        <v>0</v>
      </c>
      <c r="AN33" s="104" cm="1">
        <f t="array" aca="1" ref="AN33" ca="1">_xlfn.XLOOKUP(INDIRECT("_当日従事職員[@"&amp;N$10&amp;"]"), INDIRECT("_職員一覧[氏名]"), INDIRECT("_職員一覧[職名]"))</f>
        <v>0</v>
      </c>
      <c r="AO33" s="104" cm="1">
        <f t="array" aca="1" ref="AO33" ca="1">_xlfn.XLOOKUP(INDIRECT("_当日従事職員[@"&amp;O$10&amp;"]"), INDIRECT("_職員一覧[氏名]"), INDIRECT("_職員一覧[職名]"))</f>
        <v>0</v>
      </c>
      <c r="AP33" s="104" cm="1">
        <f t="array" aca="1" ref="AP33" ca="1">_xlfn.XLOOKUP(INDIRECT("_当日従事職員[@"&amp;P$10&amp;"]"), INDIRECT("_職員一覧[氏名]"), INDIRECT("_職員一覧[職名]"))</f>
        <v>0</v>
      </c>
      <c r="AQ33" s="104" cm="1">
        <f t="array" aca="1" ref="AQ33" ca="1">_xlfn.XLOOKUP(INDIRECT("_当日従事職員[@"&amp;Q$10&amp;"]"), INDIRECT("_職員一覧[氏名]"), INDIRECT("_職員一覧[職名]"))</f>
        <v>0</v>
      </c>
      <c r="AR33" s="104" cm="1">
        <f t="array" aca="1" ref="AR33" ca="1">_xlfn.XLOOKUP(INDIRECT("_当日従事職員[@"&amp;R$10&amp;"]"), INDIRECT("_職員一覧[氏名]"), INDIRECT("_職員一覧[職名]"))</f>
        <v>0</v>
      </c>
      <c r="AS33" s="104" cm="1">
        <f t="array" aca="1" ref="AS33" ca="1">_xlfn.XLOOKUP(INDIRECT("_当日従事職員[@"&amp;S$10&amp;"]"), INDIRECT("_職員一覧[氏名]"), INDIRECT("_職員一覧[職名]"))</f>
        <v>0</v>
      </c>
      <c r="AT33" s="105" cm="1">
        <f t="array" aca="1" ref="AT33" ca="1">_xlfn.XLOOKUP(INDIRECT("_当日従事職員[@"&amp;T$10&amp;"]"), INDIRECT("_職員一覧[氏名]"), INDIRECT("_職員一覧[職名]"))</f>
        <v>0</v>
      </c>
      <c r="AU33" s="104" cm="1">
        <f t="array" aca="1" ref="AU33" ca="1">_xlfn.XLOOKUP(INDIRECT("_当日従事職員[@"&amp;U$10&amp;"]"), INDIRECT("_職員一覧[氏名]"), INDIRECT("_職員一覧[職名]"))</f>
        <v>0</v>
      </c>
      <c r="AV33" s="104" cm="1">
        <f t="array" aca="1" ref="AV33" ca="1">_xlfn.XLOOKUP(INDIRECT("_当日従事職員[@"&amp;V$10&amp;"]"), INDIRECT("_職員一覧[氏名]"), INDIRECT("_職員一覧[職名]"))</f>
        <v>0</v>
      </c>
      <c r="AW33" s="104" cm="1">
        <f t="array" aca="1" ref="AW33" ca="1">_xlfn.XLOOKUP(INDIRECT("_当日従事職員[@"&amp;W$10&amp;"]"), INDIRECT("_職員一覧[氏名]"), INDIRECT("_職員一覧[職名]"))</f>
        <v>0</v>
      </c>
      <c r="AX33" s="104" cm="1">
        <f t="array" aca="1" ref="AX33" ca="1">_xlfn.XLOOKUP(INDIRECT("_当日従事職員[@"&amp;X$10&amp;"]"), INDIRECT("_職員一覧[氏名]"), INDIRECT("_職員一覧[職名]"))</f>
        <v>0</v>
      </c>
      <c r="AY33" s="104" cm="1">
        <f t="array" aca="1" ref="AY33" ca="1">_xlfn.XLOOKUP(INDIRECT("_当日従事職員[@"&amp;Y$10&amp;"]"), INDIRECT("_職員一覧[氏名]"), INDIRECT("_職員一覧[職名]"))</f>
        <v>0</v>
      </c>
      <c r="AZ33" s="104" cm="1">
        <f t="array" aca="1" ref="AZ33" ca="1">_xlfn.XLOOKUP(INDIRECT("_当日従事職員[@"&amp;Z$10&amp;"]"), INDIRECT("_職員一覧[氏名]"), INDIRECT("_職員一覧[職名]"))</f>
        <v>0</v>
      </c>
      <c r="BA33" s="104" cm="1">
        <f t="array" aca="1" ref="BA33" ca="1">_xlfn.XLOOKUP(INDIRECT("_当日従事職員[@"&amp;AA$10&amp;"]"), INDIRECT("_職員一覧[氏名]"), INDIRECT("_職員一覧[職名]"))</f>
        <v>0</v>
      </c>
      <c r="BB33" s="104" cm="1">
        <f t="array" aca="1" ref="BB33" ca="1">_xlfn.XLOOKUP(INDIRECT("_当日従事職員[@"&amp;AB$10&amp;"]"), INDIRECT("_職員一覧[氏名]"), INDIRECT("_職員一覧[職名]"))</f>
        <v>0</v>
      </c>
      <c r="BC33" s="104" cm="1">
        <f t="array" aca="1" ref="BC33" ca="1">_xlfn.XLOOKUP(INDIRECT("_当日従事職員[@"&amp;AC$10&amp;"]"), INDIRECT("_職員一覧[氏名]"), INDIRECT("_職員一覧[職名]"))</f>
        <v>0</v>
      </c>
      <c r="BD33" s="104" cm="1">
        <f t="array" aca="1" ref="BD33" ca="1">_xlfn.XLOOKUP(INDIRECT("_当日従事職員[@"&amp;AD$10&amp;"]"), INDIRECT("_職員一覧[氏名]"), INDIRECT("_職員一覧[職名]"))</f>
        <v>0</v>
      </c>
    </row>
    <row r="34" spans="1:56" ht="18.75" x14ac:dyDescent="0.4">
      <c r="A34" s="98">
        <v>24</v>
      </c>
      <c r="B34" s="99" t="str">
        <f t="shared" si="0"/>
        <v/>
      </c>
      <c r="C34" s="100"/>
      <c r="D34" s="100"/>
      <c r="E34" s="100"/>
      <c r="F34" s="100"/>
      <c r="G34" s="100"/>
      <c r="H34" s="100"/>
      <c r="I34" s="100"/>
      <c r="J34" s="98">
        <f>COUNTA(_当日従事職員[#This Row])</f>
        <v>0</v>
      </c>
      <c r="K34" s="81"/>
      <c r="L34" s="81"/>
      <c r="M34" s="81"/>
      <c r="N34" s="81"/>
      <c r="O34" s="81"/>
      <c r="P34" s="81"/>
      <c r="Q34" s="81"/>
      <c r="R34" s="81"/>
      <c r="S34" s="81"/>
      <c r="T34" s="81"/>
      <c r="U34" s="81"/>
      <c r="V34" s="81"/>
      <c r="W34" s="81"/>
      <c r="X34" s="81"/>
      <c r="Y34" s="81"/>
      <c r="Z34" s="81"/>
      <c r="AA34" s="81"/>
      <c r="AB34" s="81"/>
      <c r="AC34" s="81"/>
      <c r="AD34" s="81"/>
      <c r="AF34" s="106">
        <f>職員一覧!B25</f>
        <v>0</v>
      </c>
      <c r="AG34" s="102">
        <f>COUNTIF(_当日従事職員[],_月次1_従事職員[[#This Row],[従事職員]])</f>
        <v>0</v>
      </c>
      <c r="AI34" s="88">
        <f ca="1">COUNTIF(_月次1_職員職名[#This Row], "*放課後児童支援員*")</f>
        <v>0</v>
      </c>
      <c r="AK34" s="103" cm="1">
        <f t="array" aca="1" ref="AK34" ca="1">_xlfn.XLOOKUP(INDIRECT("_当日従事職員[@"&amp;K$10&amp;"]"), INDIRECT("_職員一覧[氏名]"), INDIRECT("_職員一覧[職名]"))</f>
        <v>0</v>
      </c>
      <c r="AL34" s="104" cm="1">
        <f t="array" aca="1" ref="AL34" ca="1">_xlfn.XLOOKUP(INDIRECT("_当日従事職員[@"&amp;L$10&amp;"]"), INDIRECT("_職員一覧[氏名]"), INDIRECT("_職員一覧[職名]"))</f>
        <v>0</v>
      </c>
      <c r="AM34" s="104" cm="1">
        <f t="array" aca="1" ref="AM34" ca="1">_xlfn.XLOOKUP(INDIRECT("_当日従事職員[@"&amp;M$10&amp;"]"), INDIRECT("_職員一覧[氏名]"), INDIRECT("_職員一覧[職名]"))</f>
        <v>0</v>
      </c>
      <c r="AN34" s="104" cm="1">
        <f t="array" aca="1" ref="AN34" ca="1">_xlfn.XLOOKUP(INDIRECT("_当日従事職員[@"&amp;N$10&amp;"]"), INDIRECT("_職員一覧[氏名]"), INDIRECT("_職員一覧[職名]"))</f>
        <v>0</v>
      </c>
      <c r="AO34" s="104" cm="1">
        <f t="array" aca="1" ref="AO34" ca="1">_xlfn.XLOOKUP(INDIRECT("_当日従事職員[@"&amp;O$10&amp;"]"), INDIRECT("_職員一覧[氏名]"), INDIRECT("_職員一覧[職名]"))</f>
        <v>0</v>
      </c>
      <c r="AP34" s="104" cm="1">
        <f t="array" aca="1" ref="AP34" ca="1">_xlfn.XLOOKUP(INDIRECT("_当日従事職員[@"&amp;P$10&amp;"]"), INDIRECT("_職員一覧[氏名]"), INDIRECT("_職員一覧[職名]"))</f>
        <v>0</v>
      </c>
      <c r="AQ34" s="104" cm="1">
        <f t="array" aca="1" ref="AQ34" ca="1">_xlfn.XLOOKUP(INDIRECT("_当日従事職員[@"&amp;Q$10&amp;"]"), INDIRECT("_職員一覧[氏名]"), INDIRECT("_職員一覧[職名]"))</f>
        <v>0</v>
      </c>
      <c r="AR34" s="104" cm="1">
        <f t="array" aca="1" ref="AR34" ca="1">_xlfn.XLOOKUP(INDIRECT("_当日従事職員[@"&amp;R$10&amp;"]"), INDIRECT("_職員一覧[氏名]"), INDIRECT("_職員一覧[職名]"))</f>
        <v>0</v>
      </c>
      <c r="AS34" s="104" cm="1">
        <f t="array" aca="1" ref="AS34" ca="1">_xlfn.XLOOKUP(INDIRECT("_当日従事職員[@"&amp;S$10&amp;"]"), INDIRECT("_職員一覧[氏名]"), INDIRECT("_職員一覧[職名]"))</f>
        <v>0</v>
      </c>
      <c r="AT34" s="105" cm="1">
        <f t="array" aca="1" ref="AT34" ca="1">_xlfn.XLOOKUP(INDIRECT("_当日従事職員[@"&amp;T$10&amp;"]"), INDIRECT("_職員一覧[氏名]"), INDIRECT("_職員一覧[職名]"))</f>
        <v>0</v>
      </c>
      <c r="AU34" s="104" cm="1">
        <f t="array" aca="1" ref="AU34" ca="1">_xlfn.XLOOKUP(INDIRECT("_当日従事職員[@"&amp;U$10&amp;"]"), INDIRECT("_職員一覧[氏名]"), INDIRECT("_職員一覧[職名]"))</f>
        <v>0</v>
      </c>
      <c r="AV34" s="104" cm="1">
        <f t="array" aca="1" ref="AV34" ca="1">_xlfn.XLOOKUP(INDIRECT("_当日従事職員[@"&amp;V$10&amp;"]"), INDIRECT("_職員一覧[氏名]"), INDIRECT("_職員一覧[職名]"))</f>
        <v>0</v>
      </c>
      <c r="AW34" s="104" cm="1">
        <f t="array" aca="1" ref="AW34" ca="1">_xlfn.XLOOKUP(INDIRECT("_当日従事職員[@"&amp;W$10&amp;"]"), INDIRECT("_職員一覧[氏名]"), INDIRECT("_職員一覧[職名]"))</f>
        <v>0</v>
      </c>
      <c r="AX34" s="104" cm="1">
        <f t="array" aca="1" ref="AX34" ca="1">_xlfn.XLOOKUP(INDIRECT("_当日従事職員[@"&amp;X$10&amp;"]"), INDIRECT("_職員一覧[氏名]"), INDIRECT("_職員一覧[職名]"))</f>
        <v>0</v>
      </c>
      <c r="AY34" s="104" cm="1">
        <f t="array" aca="1" ref="AY34" ca="1">_xlfn.XLOOKUP(INDIRECT("_当日従事職員[@"&amp;Y$10&amp;"]"), INDIRECT("_職員一覧[氏名]"), INDIRECT("_職員一覧[職名]"))</f>
        <v>0</v>
      </c>
      <c r="AZ34" s="104" cm="1">
        <f t="array" aca="1" ref="AZ34" ca="1">_xlfn.XLOOKUP(INDIRECT("_当日従事職員[@"&amp;Z$10&amp;"]"), INDIRECT("_職員一覧[氏名]"), INDIRECT("_職員一覧[職名]"))</f>
        <v>0</v>
      </c>
      <c r="BA34" s="104" cm="1">
        <f t="array" aca="1" ref="BA34" ca="1">_xlfn.XLOOKUP(INDIRECT("_当日従事職員[@"&amp;AA$10&amp;"]"), INDIRECT("_職員一覧[氏名]"), INDIRECT("_職員一覧[職名]"))</f>
        <v>0</v>
      </c>
      <c r="BB34" s="104" cm="1">
        <f t="array" aca="1" ref="BB34" ca="1">_xlfn.XLOOKUP(INDIRECT("_当日従事職員[@"&amp;AB$10&amp;"]"), INDIRECT("_職員一覧[氏名]"), INDIRECT("_職員一覧[職名]"))</f>
        <v>0</v>
      </c>
      <c r="BC34" s="104" cm="1">
        <f t="array" aca="1" ref="BC34" ca="1">_xlfn.XLOOKUP(INDIRECT("_当日従事職員[@"&amp;AC$10&amp;"]"), INDIRECT("_職員一覧[氏名]"), INDIRECT("_職員一覧[職名]"))</f>
        <v>0</v>
      </c>
      <c r="BD34" s="104" cm="1">
        <f t="array" aca="1" ref="BD34" ca="1">_xlfn.XLOOKUP(INDIRECT("_当日従事職員[@"&amp;AD$10&amp;"]"), INDIRECT("_職員一覧[氏名]"), INDIRECT("_職員一覧[職名]"))</f>
        <v>0</v>
      </c>
    </row>
    <row r="35" spans="1:56" ht="18.75" x14ac:dyDescent="0.4">
      <c r="A35" s="98">
        <v>25</v>
      </c>
      <c r="B35" s="99" t="str">
        <f t="shared" si="0"/>
        <v/>
      </c>
      <c r="C35" s="100"/>
      <c r="D35" s="100"/>
      <c r="E35" s="100"/>
      <c r="F35" s="100"/>
      <c r="G35" s="100"/>
      <c r="H35" s="100"/>
      <c r="I35" s="100"/>
      <c r="J35" s="98">
        <f>COUNTA(_当日従事職員[#This Row])</f>
        <v>0</v>
      </c>
      <c r="K35" s="81"/>
      <c r="L35" s="81"/>
      <c r="M35" s="81"/>
      <c r="N35" s="81"/>
      <c r="O35" s="81"/>
      <c r="P35" s="81"/>
      <c r="Q35" s="81"/>
      <c r="R35" s="81"/>
      <c r="S35" s="81"/>
      <c r="T35" s="81"/>
      <c r="U35" s="81"/>
      <c r="V35" s="81"/>
      <c r="W35" s="81"/>
      <c r="X35" s="81"/>
      <c r="Y35" s="81"/>
      <c r="Z35" s="81"/>
      <c r="AA35" s="81"/>
      <c r="AB35" s="81"/>
      <c r="AC35" s="81"/>
      <c r="AD35" s="81"/>
      <c r="AF35" s="106">
        <f>職員一覧!B26</f>
        <v>0</v>
      </c>
      <c r="AG35" s="102">
        <f>COUNTIF(_当日従事職員[],_月次1_従事職員[[#This Row],[従事職員]])</f>
        <v>0</v>
      </c>
      <c r="AI35" s="88">
        <f ca="1">COUNTIF(_月次1_職員職名[#This Row], "*放課後児童支援員*")</f>
        <v>0</v>
      </c>
      <c r="AK35" s="103" cm="1">
        <f t="array" aca="1" ref="AK35" ca="1">_xlfn.XLOOKUP(INDIRECT("_当日従事職員[@"&amp;K$10&amp;"]"), INDIRECT("_職員一覧[氏名]"), INDIRECT("_職員一覧[職名]"))</f>
        <v>0</v>
      </c>
      <c r="AL35" s="104" cm="1">
        <f t="array" aca="1" ref="AL35" ca="1">_xlfn.XLOOKUP(INDIRECT("_当日従事職員[@"&amp;L$10&amp;"]"), INDIRECT("_職員一覧[氏名]"), INDIRECT("_職員一覧[職名]"))</f>
        <v>0</v>
      </c>
      <c r="AM35" s="104" cm="1">
        <f t="array" aca="1" ref="AM35" ca="1">_xlfn.XLOOKUP(INDIRECT("_当日従事職員[@"&amp;M$10&amp;"]"), INDIRECT("_職員一覧[氏名]"), INDIRECT("_職員一覧[職名]"))</f>
        <v>0</v>
      </c>
      <c r="AN35" s="104" cm="1">
        <f t="array" aca="1" ref="AN35" ca="1">_xlfn.XLOOKUP(INDIRECT("_当日従事職員[@"&amp;N$10&amp;"]"), INDIRECT("_職員一覧[氏名]"), INDIRECT("_職員一覧[職名]"))</f>
        <v>0</v>
      </c>
      <c r="AO35" s="104" cm="1">
        <f t="array" aca="1" ref="AO35" ca="1">_xlfn.XLOOKUP(INDIRECT("_当日従事職員[@"&amp;O$10&amp;"]"), INDIRECT("_職員一覧[氏名]"), INDIRECT("_職員一覧[職名]"))</f>
        <v>0</v>
      </c>
      <c r="AP35" s="104" cm="1">
        <f t="array" aca="1" ref="AP35" ca="1">_xlfn.XLOOKUP(INDIRECT("_当日従事職員[@"&amp;P$10&amp;"]"), INDIRECT("_職員一覧[氏名]"), INDIRECT("_職員一覧[職名]"))</f>
        <v>0</v>
      </c>
      <c r="AQ35" s="104" cm="1">
        <f t="array" aca="1" ref="AQ35" ca="1">_xlfn.XLOOKUP(INDIRECT("_当日従事職員[@"&amp;Q$10&amp;"]"), INDIRECT("_職員一覧[氏名]"), INDIRECT("_職員一覧[職名]"))</f>
        <v>0</v>
      </c>
      <c r="AR35" s="104" cm="1">
        <f t="array" aca="1" ref="AR35" ca="1">_xlfn.XLOOKUP(INDIRECT("_当日従事職員[@"&amp;R$10&amp;"]"), INDIRECT("_職員一覧[氏名]"), INDIRECT("_職員一覧[職名]"))</f>
        <v>0</v>
      </c>
      <c r="AS35" s="104" cm="1">
        <f t="array" aca="1" ref="AS35" ca="1">_xlfn.XLOOKUP(INDIRECT("_当日従事職員[@"&amp;S$10&amp;"]"), INDIRECT("_職員一覧[氏名]"), INDIRECT("_職員一覧[職名]"))</f>
        <v>0</v>
      </c>
      <c r="AT35" s="105" cm="1">
        <f t="array" aca="1" ref="AT35" ca="1">_xlfn.XLOOKUP(INDIRECT("_当日従事職員[@"&amp;T$10&amp;"]"), INDIRECT("_職員一覧[氏名]"), INDIRECT("_職員一覧[職名]"))</f>
        <v>0</v>
      </c>
      <c r="AU35" s="104" cm="1">
        <f t="array" aca="1" ref="AU35" ca="1">_xlfn.XLOOKUP(INDIRECT("_当日従事職員[@"&amp;U$10&amp;"]"), INDIRECT("_職員一覧[氏名]"), INDIRECT("_職員一覧[職名]"))</f>
        <v>0</v>
      </c>
      <c r="AV35" s="104" cm="1">
        <f t="array" aca="1" ref="AV35" ca="1">_xlfn.XLOOKUP(INDIRECT("_当日従事職員[@"&amp;V$10&amp;"]"), INDIRECT("_職員一覧[氏名]"), INDIRECT("_職員一覧[職名]"))</f>
        <v>0</v>
      </c>
      <c r="AW35" s="104" cm="1">
        <f t="array" aca="1" ref="AW35" ca="1">_xlfn.XLOOKUP(INDIRECT("_当日従事職員[@"&amp;W$10&amp;"]"), INDIRECT("_職員一覧[氏名]"), INDIRECT("_職員一覧[職名]"))</f>
        <v>0</v>
      </c>
      <c r="AX35" s="104" cm="1">
        <f t="array" aca="1" ref="AX35" ca="1">_xlfn.XLOOKUP(INDIRECT("_当日従事職員[@"&amp;X$10&amp;"]"), INDIRECT("_職員一覧[氏名]"), INDIRECT("_職員一覧[職名]"))</f>
        <v>0</v>
      </c>
      <c r="AY35" s="104" cm="1">
        <f t="array" aca="1" ref="AY35" ca="1">_xlfn.XLOOKUP(INDIRECT("_当日従事職員[@"&amp;Y$10&amp;"]"), INDIRECT("_職員一覧[氏名]"), INDIRECT("_職員一覧[職名]"))</f>
        <v>0</v>
      </c>
      <c r="AZ35" s="104" cm="1">
        <f t="array" aca="1" ref="AZ35" ca="1">_xlfn.XLOOKUP(INDIRECT("_当日従事職員[@"&amp;Z$10&amp;"]"), INDIRECT("_職員一覧[氏名]"), INDIRECT("_職員一覧[職名]"))</f>
        <v>0</v>
      </c>
      <c r="BA35" s="104" cm="1">
        <f t="array" aca="1" ref="BA35" ca="1">_xlfn.XLOOKUP(INDIRECT("_当日従事職員[@"&amp;AA$10&amp;"]"), INDIRECT("_職員一覧[氏名]"), INDIRECT("_職員一覧[職名]"))</f>
        <v>0</v>
      </c>
      <c r="BB35" s="104" cm="1">
        <f t="array" aca="1" ref="BB35" ca="1">_xlfn.XLOOKUP(INDIRECT("_当日従事職員[@"&amp;AB$10&amp;"]"), INDIRECT("_職員一覧[氏名]"), INDIRECT("_職員一覧[職名]"))</f>
        <v>0</v>
      </c>
      <c r="BC35" s="104" cm="1">
        <f t="array" aca="1" ref="BC35" ca="1">_xlfn.XLOOKUP(INDIRECT("_当日従事職員[@"&amp;AC$10&amp;"]"), INDIRECT("_職員一覧[氏名]"), INDIRECT("_職員一覧[職名]"))</f>
        <v>0</v>
      </c>
      <c r="BD35" s="104" cm="1">
        <f t="array" aca="1" ref="BD35" ca="1">_xlfn.XLOOKUP(INDIRECT("_当日従事職員[@"&amp;AD$10&amp;"]"), INDIRECT("_職員一覧[氏名]"), INDIRECT("_職員一覧[職名]"))</f>
        <v>0</v>
      </c>
    </row>
    <row r="36" spans="1:56" ht="18.75" x14ac:dyDescent="0.4">
      <c r="A36" s="98">
        <v>26</v>
      </c>
      <c r="B36" s="99" t="str">
        <f t="shared" si="0"/>
        <v/>
      </c>
      <c r="C36" s="100"/>
      <c r="D36" s="100"/>
      <c r="E36" s="100"/>
      <c r="F36" s="100"/>
      <c r="G36" s="100"/>
      <c r="H36" s="100"/>
      <c r="I36" s="100"/>
      <c r="J36" s="98">
        <f>COUNTA(_当日従事職員[#This Row])</f>
        <v>0</v>
      </c>
      <c r="K36" s="81"/>
      <c r="L36" s="81"/>
      <c r="M36" s="81"/>
      <c r="N36" s="81"/>
      <c r="O36" s="81"/>
      <c r="P36" s="81"/>
      <c r="Q36" s="81"/>
      <c r="R36" s="81"/>
      <c r="S36" s="81"/>
      <c r="T36" s="81"/>
      <c r="U36" s="81"/>
      <c r="V36" s="81"/>
      <c r="W36" s="81"/>
      <c r="X36" s="81"/>
      <c r="Y36" s="81"/>
      <c r="Z36" s="81"/>
      <c r="AA36" s="81"/>
      <c r="AB36" s="81"/>
      <c r="AC36" s="81"/>
      <c r="AD36" s="81"/>
      <c r="AF36" s="106">
        <f>職員一覧!B27</f>
        <v>0</v>
      </c>
      <c r="AG36" s="102">
        <f>COUNTIF(_当日従事職員[],_月次1_従事職員[[#This Row],[従事職員]])</f>
        <v>0</v>
      </c>
      <c r="AI36" s="88">
        <f ca="1">COUNTIF(_月次1_職員職名[#This Row], "*放課後児童支援員*")</f>
        <v>0</v>
      </c>
      <c r="AK36" s="103" cm="1">
        <f t="array" aca="1" ref="AK36" ca="1">_xlfn.XLOOKUP(INDIRECT("_当日従事職員[@"&amp;K$10&amp;"]"), INDIRECT("_職員一覧[氏名]"), INDIRECT("_職員一覧[職名]"))</f>
        <v>0</v>
      </c>
      <c r="AL36" s="104" cm="1">
        <f t="array" aca="1" ref="AL36" ca="1">_xlfn.XLOOKUP(INDIRECT("_当日従事職員[@"&amp;L$10&amp;"]"), INDIRECT("_職員一覧[氏名]"), INDIRECT("_職員一覧[職名]"))</f>
        <v>0</v>
      </c>
      <c r="AM36" s="104" cm="1">
        <f t="array" aca="1" ref="AM36" ca="1">_xlfn.XLOOKUP(INDIRECT("_当日従事職員[@"&amp;M$10&amp;"]"), INDIRECT("_職員一覧[氏名]"), INDIRECT("_職員一覧[職名]"))</f>
        <v>0</v>
      </c>
      <c r="AN36" s="104" cm="1">
        <f t="array" aca="1" ref="AN36" ca="1">_xlfn.XLOOKUP(INDIRECT("_当日従事職員[@"&amp;N$10&amp;"]"), INDIRECT("_職員一覧[氏名]"), INDIRECT("_職員一覧[職名]"))</f>
        <v>0</v>
      </c>
      <c r="AO36" s="104" cm="1">
        <f t="array" aca="1" ref="AO36" ca="1">_xlfn.XLOOKUP(INDIRECT("_当日従事職員[@"&amp;O$10&amp;"]"), INDIRECT("_職員一覧[氏名]"), INDIRECT("_職員一覧[職名]"))</f>
        <v>0</v>
      </c>
      <c r="AP36" s="104" cm="1">
        <f t="array" aca="1" ref="AP36" ca="1">_xlfn.XLOOKUP(INDIRECT("_当日従事職員[@"&amp;P$10&amp;"]"), INDIRECT("_職員一覧[氏名]"), INDIRECT("_職員一覧[職名]"))</f>
        <v>0</v>
      </c>
      <c r="AQ36" s="104" cm="1">
        <f t="array" aca="1" ref="AQ36" ca="1">_xlfn.XLOOKUP(INDIRECT("_当日従事職員[@"&amp;Q$10&amp;"]"), INDIRECT("_職員一覧[氏名]"), INDIRECT("_職員一覧[職名]"))</f>
        <v>0</v>
      </c>
      <c r="AR36" s="104" cm="1">
        <f t="array" aca="1" ref="AR36" ca="1">_xlfn.XLOOKUP(INDIRECT("_当日従事職員[@"&amp;R$10&amp;"]"), INDIRECT("_職員一覧[氏名]"), INDIRECT("_職員一覧[職名]"))</f>
        <v>0</v>
      </c>
      <c r="AS36" s="104" cm="1">
        <f t="array" aca="1" ref="AS36" ca="1">_xlfn.XLOOKUP(INDIRECT("_当日従事職員[@"&amp;S$10&amp;"]"), INDIRECT("_職員一覧[氏名]"), INDIRECT("_職員一覧[職名]"))</f>
        <v>0</v>
      </c>
      <c r="AT36" s="105" cm="1">
        <f t="array" aca="1" ref="AT36" ca="1">_xlfn.XLOOKUP(INDIRECT("_当日従事職員[@"&amp;T$10&amp;"]"), INDIRECT("_職員一覧[氏名]"), INDIRECT("_職員一覧[職名]"))</f>
        <v>0</v>
      </c>
      <c r="AU36" s="104" cm="1">
        <f t="array" aca="1" ref="AU36" ca="1">_xlfn.XLOOKUP(INDIRECT("_当日従事職員[@"&amp;U$10&amp;"]"), INDIRECT("_職員一覧[氏名]"), INDIRECT("_職員一覧[職名]"))</f>
        <v>0</v>
      </c>
      <c r="AV36" s="104" cm="1">
        <f t="array" aca="1" ref="AV36" ca="1">_xlfn.XLOOKUP(INDIRECT("_当日従事職員[@"&amp;V$10&amp;"]"), INDIRECT("_職員一覧[氏名]"), INDIRECT("_職員一覧[職名]"))</f>
        <v>0</v>
      </c>
      <c r="AW36" s="104" cm="1">
        <f t="array" aca="1" ref="AW36" ca="1">_xlfn.XLOOKUP(INDIRECT("_当日従事職員[@"&amp;W$10&amp;"]"), INDIRECT("_職員一覧[氏名]"), INDIRECT("_職員一覧[職名]"))</f>
        <v>0</v>
      </c>
      <c r="AX36" s="104" cm="1">
        <f t="array" aca="1" ref="AX36" ca="1">_xlfn.XLOOKUP(INDIRECT("_当日従事職員[@"&amp;X$10&amp;"]"), INDIRECT("_職員一覧[氏名]"), INDIRECT("_職員一覧[職名]"))</f>
        <v>0</v>
      </c>
      <c r="AY36" s="104" cm="1">
        <f t="array" aca="1" ref="AY36" ca="1">_xlfn.XLOOKUP(INDIRECT("_当日従事職員[@"&amp;Y$10&amp;"]"), INDIRECT("_職員一覧[氏名]"), INDIRECT("_職員一覧[職名]"))</f>
        <v>0</v>
      </c>
      <c r="AZ36" s="104" cm="1">
        <f t="array" aca="1" ref="AZ36" ca="1">_xlfn.XLOOKUP(INDIRECT("_当日従事職員[@"&amp;Z$10&amp;"]"), INDIRECT("_職員一覧[氏名]"), INDIRECT("_職員一覧[職名]"))</f>
        <v>0</v>
      </c>
      <c r="BA36" s="104" cm="1">
        <f t="array" aca="1" ref="BA36" ca="1">_xlfn.XLOOKUP(INDIRECT("_当日従事職員[@"&amp;AA$10&amp;"]"), INDIRECT("_職員一覧[氏名]"), INDIRECT("_職員一覧[職名]"))</f>
        <v>0</v>
      </c>
      <c r="BB36" s="104" cm="1">
        <f t="array" aca="1" ref="BB36" ca="1">_xlfn.XLOOKUP(INDIRECT("_当日従事職員[@"&amp;AB$10&amp;"]"), INDIRECT("_職員一覧[氏名]"), INDIRECT("_職員一覧[職名]"))</f>
        <v>0</v>
      </c>
      <c r="BC36" s="104" cm="1">
        <f t="array" aca="1" ref="BC36" ca="1">_xlfn.XLOOKUP(INDIRECT("_当日従事職員[@"&amp;AC$10&amp;"]"), INDIRECT("_職員一覧[氏名]"), INDIRECT("_職員一覧[職名]"))</f>
        <v>0</v>
      </c>
      <c r="BD36" s="104" cm="1">
        <f t="array" aca="1" ref="BD36" ca="1">_xlfn.XLOOKUP(INDIRECT("_当日従事職員[@"&amp;AD$10&amp;"]"), INDIRECT("_職員一覧[氏名]"), INDIRECT("_職員一覧[職名]"))</f>
        <v>0</v>
      </c>
    </row>
    <row r="37" spans="1:56" ht="18.75" x14ac:dyDescent="0.4">
      <c r="A37" s="98">
        <v>27</v>
      </c>
      <c r="B37" s="99" t="str">
        <f t="shared" si="0"/>
        <v/>
      </c>
      <c r="C37" s="100"/>
      <c r="D37" s="100"/>
      <c r="E37" s="100"/>
      <c r="F37" s="100"/>
      <c r="G37" s="100"/>
      <c r="H37" s="100"/>
      <c r="I37" s="100"/>
      <c r="J37" s="98">
        <f>COUNTA(_当日従事職員[#This Row])</f>
        <v>0</v>
      </c>
      <c r="K37" s="81"/>
      <c r="L37" s="81"/>
      <c r="M37" s="81"/>
      <c r="N37" s="81"/>
      <c r="O37" s="81"/>
      <c r="P37" s="81"/>
      <c r="Q37" s="81"/>
      <c r="R37" s="81"/>
      <c r="S37" s="81"/>
      <c r="T37" s="81"/>
      <c r="U37" s="81"/>
      <c r="V37" s="81"/>
      <c r="W37" s="81"/>
      <c r="X37" s="81"/>
      <c r="Y37" s="81"/>
      <c r="Z37" s="81"/>
      <c r="AA37" s="81"/>
      <c r="AB37" s="81"/>
      <c r="AC37" s="81"/>
      <c r="AD37" s="81"/>
      <c r="AF37" s="106">
        <f>職員一覧!B28</f>
        <v>0</v>
      </c>
      <c r="AG37" s="102">
        <f>COUNTIF(_当日従事職員[],_月次1_従事職員[[#This Row],[従事職員]])</f>
        <v>0</v>
      </c>
      <c r="AI37" s="88">
        <f ca="1">COUNTIF(_月次1_職員職名[#This Row], "*放課後児童支援員*")</f>
        <v>0</v>
      </c>
      <c r="AK37" s="103" cm="1">
        <f t="array" aca="1" ref="AK37" ca="1">_xlfn.XLOOKUP(INDIRECT("_当日従事職員[@"&amp;K$10&amp;"]"), INDIRECT("_職員一覧[氏名]"), INDIRECT("_職員一覧[職名]"))</f>
        <v>0</v>
      </c>
      <c r="AL37" s="104" cm="1">
        <f t="array" aca="1" ref="AL37" ca="1">_xlfn.XLOOKUP(INDIRECT("_当日従事職員[@"&amp;L$10&amp;"]"), INDIRECT("_職員一覧[氏名]"), INDIRECT("_職員一覧[職名]"))</f>
        <v>0</v>
      </c>
      <c r="AM37" s="104" cm="1">
        <f t="array" aca="1" ref="AM37" ca="1">_xlfn.XLOOKUP(INDIRECT("_当日従事職員[@"&amp;M$10&amp;"]"), INDIRECT("_職員一覧[氏名]"), INDIRECT("_職員一覧[職名]"))</f>
        <v>0</v>
      </c>
      <c r="AN37" s="104" cm="1">
        <f t="array" aca="1" ref="AN37" ca="1">_xlfn.XLOOKUP(INDIRECT("_当日従事職員[@"&amp;N$10&amp;"]"), INDIRECT("_職員一覧[氏名]"), INDIRECT("_職員一覧[職名]"))</f>
        <v>0</v>
      </c>
      <c r="AO37" s="104" cm="1">
        <f t="array" aca="1" ref="AO37" ca="1">_xlfn.XLOOKUP(INDIRECT("_当日従事職員[@"&amp;O$10&amp;"]"), INDIRECT("_職員一覧[氏名]"), INDIRECT("_職員一覧[職名]"))</f>
        <v>0</v>
      </c>
      <c r="AP37" s="104" cm="1">
        <f t="array" aca="1" ref="AP37" ca="1">_xlfn.XLOOKUP(INDIRECT("_当日従事職員[@"&amp;P$10&amp;"]"), INDIRECT("_職員一覧[氏名]"), INDIRECT("_職員一覧[職名]"))</f>
        <v>0</v>
      </c>
      <c r="AQ37" s="104" cm="1">
        <f t="array" aca="1" ref="AQ37" ca="1">_xlfn.XLOOKUP(INDIRECT("_当日従事職員[@"&amp;Q$10&amp;"]"), INDIRECT("_職員一覧[氏名]"), INDIRECT("_職員一覧[職名]"))</f>
        <v>0</v>
      </c>
      <c r="AR37" s="104" cm="1">
        <f t="array" aca="1" ref="AR37" ca="1">_xlfn.XLOOKUP(INDIRECT("_当日従事職員[@"&amp;R$10&amp;"]"), INDIRECT("_職員一覧[氏名]"), INDIRECT("_職員一覧[職名]"))</f>
        <v>0</v>
      </c>
      <c r="AS37" s="104" cm="1">
        <f t="array" aca="1" ref="AS37" ca="1">_xlfn.XLOOKUP(INDIRECT("_当日従事職員[@"&amp;S$10&amp;"]"), INDIRECT("_職員一覧[氏名]"), INDIRECT("_職員一覧[職名]"))</f>
        <v>0</v>
      </c>
      <c r="AT37" s="105" cm="1">
        <f t="array" aca="1" ref="AT37" ca="1">_xlfn.XLOOKUP(INDIRECT("_当日従事職員[@"&amp;T$10&amp;"]"), INDIRECT("_職員一覧[氏名]"), INDIRECT("_職員一覧[職名]"))</f>
        <v>0</v>
      </c>
      <c r="AU37" s="104" cm="1">
        <f t="array" aca="1" ref="AU37" ca="1">_xlfn.XLOOKUP(INDIRECT("_当日従事職員[@"&amp;U$10&amp;"]"), INDIRECT("_職員一覧[氏名]"), INDIRECT("_職員一覧[職名]"))</f>
        <v>0</v>
      </c>
      <c r="AV37" s="104" cm="1">
        <f t="array" aca="1" ref="AV37" ca="1">_xlfn.XLOOKUP(INDIRECT("_当日従事職員[@"&amp;V$10&amp;"]"), INDIRECT("_職員一覧[氏名]"), INDIRECT("_職員一覧[職名]"))</f>
        <v>0</v>
      </c>
      <c r="AW37" s="104" cm="1">
        <f t="array" aca="1" ref="AW37" ca="1">_xlfn.XLOOKUP(INDIRECT("_当日従事職員[@"&amp;W$10&amp;"]"), INDIRECT("_職員一覧[氏名]"), INDIRECT("_職員一覧[職名]"))</f>
        <v>0</v>
      </c>
      <c r="AX37" s="104" cm="1">
        <f t="array" aca="1" ref="AX37" ca="1">_xlfn.XLOOKUP(INDIRECT("_当日従事職員[@"&amp;X$10&amp;"]"), INDIRECT("_職員一覧[氏名]"), INDIRECT("_職員一覧[職名]"))</f>
        <v>0</v>
      </c>
      <c r="AY37" s="104" cm="1">
        <f t="array" aca="1" ref="AY37" ca="1">_xlfn.XLOOKUP(INDIRECT("_当日従事職員[@"&amp;Y$10&amp;"]"), INDIRECT("_職員一覧[氏名]"), INDIRECT("_職員一覧[職名]"))</f>
        <v>0</v>
      </c>
      <c r="AZ37" s="104" cm="1">
        <f t="array" aca="1" ref="AZ37" ca="1">_xlfn.XLOOKUP(INDIRECT("_当日従事職員[@"&amp;Z$10&amp;"]"), INDIRECT("_職員一覧[氏名]"), INDIRECT("_職員一覧[職名]"))</f>
        <v>0</v>
      </c>
      <c r="BA37" s="104" cm="1">
        <f t="array" aca="1" ref="BA37" ca="1">_xlfn.XLOOKUP(INDIRECT("_当日従事職員[@"&amp;AA$10&amp;"]"), INDIRECT("_職員一覧[氏名]"), INDIRECT("_職員一覧[職名]"))</f>
        <v>0</v>
      </c>
      <c r="BB37" s="104" cm="1">
        <f t="array" aca="1" ref="BB37" ca="1">_xlfn.XLOOKUP(INDIRECT("_当日従事職員[@"&amp;AB$10&amp;"]"), INDIRECT("_職員一覧[氏名]"), INDIRECT("_職員一覧[職名]"))</f>
        <v>0</v>
      </c>
      <c r="BC37" s="104" cm="1">
        <f t="array" aca="1" ref="BC37" ca="1">_xlfn.XLOOKUP(INDIRECT("_当日従事職員[@"&amp;AC$10&amp;"]"), INDIRECT("_職員一覧[氏名]"), INDIRECT("_職員一覧[職名]"))</f>
        <v>0</v>
      </c>
      <c r="BD37" s="104" cm="1">
        <f t="array" aca="1" ref="BD37" ca="1">_xlfn.XLOOKUP(INDIRECT("_当日従事職員[@"&amp;AD$10&amp;"]"), INDIRECT("_職員一覧[氏名]"), INDIRECT("_職員一覧[職名]"))</f>
        <v>0</v>
      </c>
    </row>
    <row r="38" spans="1:56" ht="18.75" x14ac:dyDescent="0.4">
      <c r="A38" s="98">
        <v>28</v>
      </c>
      <c r="B38" s="99" t="str">
        <f>IF($O$1="","",DATE($M$1+2018,$O$1,A38))</f>
        <v/>
      </c>
      <c r="C38" s="100"/>
      <c r="D38" s="100"/>
      <c r="E38" s="100"/>
      <c r="F38" s="100"/>
      <c r="G38" s="100"/>
      <c r="H38" s="100"/>
      <c r="I38" s="100"/>
      <c r="J38" s="98">
        <f>COUNTA(_当日従事職員[#This Row])</f>
        <v>0</v>
      </c>
      <c r="K38" s="81"/>
      <c r="L38" s="81"/>
      <c r="M38" s="81"/>
      <c r="N38" s="81"/>
      <c r="O38" s="81"/>
      <c r="P38" s="81"/>
      <c r="Q38" s="81"/>
      <c r="R38" s="81"/>
      <c r="S38" s="81"/>
      <c r="T38" s="81"/>
      <c r="U38" s="81"/>
      <c r="V38" s="81"/>
      <c r="W38" s="81"/>
      <c r="X38" s="81"/>
      <c r="Y38" s="81"/>
      <c r="Z38" s="81"/>
      <c r="AA38" s="81"/>
      <c r="AB38" s="81"/>
      <c r="AC38" s="81"/>
      <c r="AD38" s="81"/>
      <c r="AF38" s="106">
        <f>職員一覧!B29</f>
        <v>0</v>
      </c>
      <c r="AG38" s="102">
        <f>COUNTIF(_当日従事職員[],_月次1_従事職員[[#This Row],[従事職員]])</f>
        <v>0</v>
      </c>
      <c r="AI38" s="88">
        <f ca="1">COUNTIF(_月次1_職員職名[#This Row], "*放課後児童支援員*")</f>
        <v>0</v>
      </c>
      <c r="AK38" s="103" cm="1">
        <f t="array" aca="1" ref="AK38" ca="1">_xlfn.XLOOKUP(INDIRECT("_当日従事職員[@"&amp;K$10&amp;"]"), INDIRECT("_職員一覧[氏名]"), INDIRECT("_職員一覧[職名]"))</f>
        <v>0</v>
      </c>
      <c r="AL38" s="104" cm="1">
        <f t="array" aca="1" ref="AL38" ca="1">_xlfn.XLOOKUP(INDIRECT("_当日従事職員[@"&amp;L$10&amp;"]"), INDIRECT("_職員一覧[氏名]"), INDIRECT("_職員一覧[職名]"))</f>
        <v>0</v>
      </c>
      <c r="AM38" s="104" cm="1">
        <f t="array" aca="1" ref="AM38" ca="1">_xlfn.XLOOKUP(INDIRECT("_当日従事職員[@"&amp;M$10&amp;"]"), INDIRECT("_職員一覧[氏名]"), INDIRECT("_職員一覧[職名]"))</f>
        <v>0</v>
      </c>
      <c r="AN38" s="104" cm="1">
        <f t="array" aca="1" ref="AN38" ca="1">_xlfn.XLOOKUP(INDIRECT("_当日従事職員[@"&amp;N$10&amp;"]"), INDIRECT("_職員一覧[氏名]"), INDIRECT("_職員一覧[職名]"))</f>
        <v>0</v>
      </c>
      <c r="AO38" s="104" cm="1">
        <f t="array" aca="1" ref="AO38" ca="1">_xlfn.XLOOKUP(INDIRECT("_当日従事職員[@"&amp;O$10&amp;"]"), INDIRECT("_職員一覧[氏名]"), INDIRECT("_職員一覧[職名]"))</f>
        <v>0</v>
      </c>
      <c r="AP38" s="104" cm="1">
        <f t="array" aca="1" ref="AP38" ca="1">_xlfn.XLOOKUP(INDIRECT("_当日従事職員[@"&amp;P$10&amp;"]"), INDIRECT("_職員一覧[氏名]"), INDIRECT("_職員一覧[職名]"))</f>
        <v>0</v>
      </c>
      <c r="AQ38" s="104" cm="1">
        <f t="array" aca="1" ref="AQ38" ca="1">_xlfn.XLOOKUP(INDIRECT("_当日従事職員[@"&amp;Q$10&amp;"]"), INDIRECT("_職員一覧[氏名]"), INDIRECT("_職員一覧[職名]"))</f>
        <v>0</v>
      </c>
      <c r="AR38" s="104" cm="1">
        <f t="array" aca="1" ref="AR38" ca="1">_xlfn.XLOOKUP(INDIRECT("_当日従事職員[@"&amp;R$10&amp;"]"), INDIRECT("_職員一覧[氏名]"), INDIRECT("_職員一覧[職名]"))</f>
        <v>0</v>
      </c>
      <c r="AS38" s="104" cm="1">
        <f t="array" aca="1" ref="AS38" ca="1">_xlfn.XLOOKUP(INDIRECT("_当日従事職員[@"&amp;S$10&amp;"]"), INDIRECT("_職員一覧[氏名]"), INDIRECT("_職員一覧[職名]"))</f>
        <v>0</v>
      </c>
      <c r="AT38" s="105" cm="1">
        <f t="array" aca="1" ref="AT38" ca="1">_xlfn.XLOOKUP(INDIRECT("_当日従事職員[@"&amp;T$10&amp;"]"), INDIRECT("_職員一覧[氏名]"), INDIRECT("_職員一覧[職名]"))</f>
        <v>0</v>
      </c>
      <c r="AU38" s="104" cm="1">
        <f t="array" aca="1" ref="AU38" ca="1">_xlfn.XLOOKUP(INDIRECT("_当日従事職員[@"&amp;U$10&amp;"]"), INDIRECT("_職員一覧[氏名]"), INDIRECT("_職員一覧[職名]"))</f>
        <v>0</v>
      </c>
      <c r="AV38" s="104" cm="1">
        <f t="array" aca="1" ref="AV38" ca="1">_xlfn.XLOOKUP(INDIRECT("_当日従事職員[@"&amp;V$10&amp;"]"), INDIRECT("_職員一覧[氏名]"), INDIRECT("_職員一覧[職名]"))</f>
        <v>0</v>
      </c>
      <c r="AW38" s="104" cm="1">
        <f t="array" aca="1" ref="AW38" ca="1">_xlfn.XLOOKUP(INDIRECT("_当日従事職員[@"&amp;W$10&amp;"]"), INDIRECT("_職員一覧[氏名]"), INDIRECT("_職員一覧[職名]"))</f>
        <v>0</v>
      </c>
      <c r="AX38" s="104" cm="1">
        <f t="array" aca="1" ref="AX38" ca="1">_xlfn.XLOOKUP(INDIRECT("_当日従事職員[@"&amp;X$10&amp;"]"), INDIRECT("_職員一覧[氏名]"), INDIRECT("_職員一覧[職名]"))</f>
        <v>0</v>
      </c>
      <c r="AY38" s="104" cm="1">
        <f t="array" aca="1" ref="AY38" ca="1">_xlfn.XLOOKUP(INDIRECT("_当日従事職員[@"&amp;Y$10&amp;"]"), INDIRECT("_職員一覧[氏名]"), INDIRECT("_職員一覧[職名]"))</f>
        <v>0</v>
      </c>
      <c r="AZ38" s="104" cm="1">
        <f t="array" aca="1" ref="AZ38" ca="1">_xlfn.XLOOKUP(INDIRECT("_当日従事職員[@"&amp;Z$10&amp;"]"), INDIRECT("_職員一覧[氏名]"), INDIRECT("_職員一覧[職名]"))</f>
        <v>0</v>
      </c>
      <c r="BA38" s="104" cm="1">
        <f t="array" aca="1" ref="BA38" ca="1">_xlfn.XLOOKUP(INDIRECT("_当日従事職員[@"&amp;AA$10&amp;"]"), INDIRECT("_職員一覧[氏名]"), INDIRECT("_職員一覧[職名]"))</f>
        <v>0</v>
      </c>
      <c r="BB38" s="104" cm="1">
        <f t="array" aca="1" ref="BB38" ca="1">_xlfn.XLOOKUP(INDIRECT("_当日従事職員[@"&amp;AB$10&amp;"]"), INDIRECT("_職員一覧[氏名]"), INDIRECT("_職員一覧[職名]"))</f>
        <v>0</v>
      </c>
      <c r="BC38" s="104" cm="1">
        <f t="array" aca="1" ref="BC38" ca="1">_xlfn.XLOOKUP(INDIRECT("_当日従事職員[@"&amp;AC$10&amp;"]"), INDIRECT("_職員一覧[氏名]"), INDIRECT("_職員一覧[職名]"))</f>
        <v>0</v>
      </c>
      <c r="BD38" s="104" cm="1">
        <f t="array" aca="1" ref="BD38" ca="1">_xlfn.XLOOKUP(INDIRECT("_当日従事職員[@"&amp;AD$10&amp;"]"), INDIRECT("_職員一覧[氏名]"), INDIRECT("_職員一覧[職名]"))</f>
        <v>0</v>
      </c>
    </row>
    <row r="39" spans="1:56" ht="18.75" x14ac:dyDescent="0.4">
      <c r="A39" s="7">
        <f>IF(DAY(DATE($M$1+2018,$O$1,29))=29,29,"")</f>
        <v>29</v>
      </c>
      <c r="B39" s="99" t="str">
        <f>IF($O$1="","",DATE($M$1+2018,$O$1,A39))</f>
        <v/>
      </c>
      <c r="C39" s="100"/>
      <c r="D39" s="100"/>
      <c r="E39" s="100"/>
      <c r="F39" s="100"/>
      <c r="G39" s="100"/>
      <c r="H39" s="100"/>
      <c r="I39" s="100"/>
      <c r="J39" s="98">
        <f>COUNTA(_当日従事職員[#This Row])</f>
        <v>0</v>
      </c>
      <c r="K39" s="81"/>
      <c r="L39" s="81"/>
      <c r="M39" s="81"/>
      <c r="N39" s="81"/>
      <c r="O39" s="81"/>
      <c r="P39" s="81"/>
      <c r="Q39" s="81"/>
      <c r="R39" s="81"/>
      <c r="S39" s="81"/>
      <c r="T39" s="81"/>
      <c r="U39" s="81"/>
      <c r="V39" s="81"/>
      <c r="W39" s="81"/>
      <c r="X39" s="81"/>
      <c r="Y39" s="81"/>
      <c r="Z39" s="81"/>
      <c r="AA39" s="81"/>
      <c r="AB39" s="81"/>
      <c r="AC39" s="81"/>
      <c r="AD39" s="81"/>
      <c r="AF39" s="106">
        <f>職員一覧!B30</f>
        <v>0</v>
      </c>
      <c r="AG39" s="102">
        <f>COUNTIF(_当日従事職員[],_月次1_従事職員[[#This Row],[従事職員]])</f>
        <v>0</v>
      </c>
      <c r="AI39" s="88">
        <f ca="1">COUNTIF(_月次1_職員職名[#This Row], "*放課後児童支援員*")</f>
        <v>0</v>
      </c>
      <c r="AK39" s="103" cm="1">
        <f t="array" aca="1" ref="AK39" ca="1">_xlfn.XLOOKUP(INDIRECT("_当日従事職員[@"&amp;K$10&amp;"]"), INDIRECT("_職員一覧[氏名]"), INDIRECT("_職員一覧[職名]"))</f>
        <v>0</v>
      </c>
      <c r="AL39" s="104" cm="1">
        <f t="array" aca="1" ref="AL39" ca="1">_xlfn.XLOOKUP(INDIRECT("_当日従事職員[@"&amp;L$10&amp;"]"), INDIRECT("_職員一覧[氏名]"), INDIRECT("_職員一覧[職名]"))</f>
        <v>0</v>
      </c>
      <c r="AM39" s="104" cm="1">
        <f t="array" aca="1" ref="AM39" ca="1">_xlfn.XLOOKUP(INDIRECT("_当日従事職員[@"&amp;M$10&amp;"]"), INDIRECT("_職員一覧[氏名]"), INDIRECT("_職員一覧[職名]"))</f>
        <v>0</v>
      </c>
      <c r="AN39" s="104" cm="1">
        <f t="array" aca="1" ref="AN39" ca="1">_xlfn.XLOOKUP(INDIRECT("_当日従事職員[@"&amp;N$10&amp;"]"), INDIRECT("_職員一覧[氏名]"), INDIRECT("_職員一覧[職名]"))</f>
        <v>0</v>
      </c>
      <c r="AO39" s="104" cm="1">
        <f t="array" aca="1" ref="AO39" ca="1">_xlfn.XLOOKUP(INDIRECT("_当日従事職員[@"&amp;O$10&amp;"]"), INDIRECT("_職員一覧[氏名]"), INDIRECT("_職員一覧[職名]"))</f>
        <v>0</v>
      </c>
      <c r="AP39" s="104" cm="1">
        <f t="array" aca="1" ref="AP39" ca="1">_xlfn.XLOOKUP(INDIRECT("_当日従事職員[@"&amp;P$10&amp;"]"), INDIRECT("_職員一覧[氏名]"), INDIRECT("_職員一覧[職名]"))</f>
        <v>0</v>
      </c>
      <c r="AQ39" s="104" cm="1">
        <f t="array" aca="1" ref="AQ39" ca="1">_xlfn.XLOOKUP(INDIRECT("_当日従事職員[@"&amp;Q$10&amp;"]"), INDIRECT("_職員一覧[氏名]"), INDIRECT("_職員一覧[職名]"))</f>
        <v>0</v>
      </c>
      <c r="AR39" s="104" cm="1">
        <f t="array" aca="1" ref="AR39" ca="1">_xlfn.XLOOKUP(INDIRECT("_当日従事職員[@"&amp;R$10&amp;"]"), INDIRECT("_職員一覧[氏名]"), INDIRECT("_職員一覧[職名]"))</f>
        <v>0</v>
      </c>
      <c r="AS39" s="104" cm="1">
        <f t="array" aca="1" ref="AS39" ca="1">_xlfn.XLOOKUP(INDIRECT("_当日従事職員[@"&amp;S$10&amp;"]"), INDIRECT("_職員一覧[氏名]"), INDIRECT("_職員一覧[職名]"))</f>
        <v>0</v>
      </c>
      <c r="AT39" s="105" cm="1">
        <f t="array" aca="1" ref="AT39" ca="1">_xlfn.XLOOKUP(INDIRECT("_当日従事職員[@"&amp;T$10&amp;"]"), INDIRECT("_職員一覧[氏名]"), INDIRECT("_職員一覧[職名]"))</f>
        <v>0</v>
      </c>
      <c r="AU39" s="104" cm="1">
        <f t="array" aca="1" ref="AU39" ca="1">_xlfn.XLOOKUP(INDIRECT("_当日従事職員[@"&amp;U$10&amp;"]"), INDIRECT("_職員一覧[氏名]"), INDIRECT("_職員一覧[職名]"))</f>
        <v>0</v>
      </c>
      <c r="AV39" s="104" cm="1">
        <f t="array" aca="1" ref="AV39" ca="1">_xlfn.XLOOKUP(INDIRECT("_当日従事職員[@"&amp;V$10&amp;"]"), INDIRECT("_職員一覧[氏名]"), INDIRECT("_職員一覧[職名]"))</f>
        <v>0</v>
      </c>
      <c r="AW39" s="104" cm="1">
        <f t="array" aca="1" ref="AW39" ca="1">_xlfn.XLOOKUP(INDIRECT("_当日従事職員[@"&amp;W$10&amp;"]"), INDIRECT("_職員一覧[氏名]"), INDIRECT("_職員一覧[職名]"))</f>
        <v>0</v>
      </c>
      <c r="AX39" s="104" cm="1">
        <f t="array" aca="1" ref="AX39" ca="1">_xlfn.XLOOKUP(INDIRECT("_当日従事職員[@"&amp;X$10&amp;"]"), INDIRECT("_職員一覧[氏名]"), INDIRECT("_職員一覧[職名]"))</f>
        <v>0</v>
      </c>
      <c r="AY39" s="104" cm="1">
        <f t="array" aca="1" ref="AY39" ca="1">_xlfn.XLOOKUP(INDIRECT("_当日従事職員[@"&amp;Y$10&amp;"]"), INDIRECT("_職員一覧[氏名]"), INDIRECT("_職員一覧[職名]"))</f>
        <v>0</v>
      </c>
      <c r="AZ39" s="104" cm="1">
        <f t="array" aca="1" ref="AZ39" ca="1">_xlfn.XLOOKUP(INDIRECT("_当日従事職員[@"&amp;Z$10&amp;"]"), INDIRECT("_職員一覧[氏名]"), INDIRECT("_職員一覧[職名]"))</f>
        <v>0</v>
      </c>
      <c r="BA39" s="104" cm="1">
        <f t="array" aca="1" ref="BA39" ca="1">_xlfn.XLOOKUP(INDIRECT("_当日従事職員[@"&amp;AA$10&amp;"]"), INDIRECT("_職員一覧[氏名]"), INDIRECT("_職員一覧[職名]"))</f>
        <v>0</v>
      </c>
      <c r="BB39" s="104" cm="1">
        <f t="array" aca="1" ref="BB39" ca="1">_xlfn.XLOOKUP(INDIRECT("_当日従事職員[@"&amp;AB$10&amp;"]"), INDIRECT("_職員一覧[氏名]"), INDIRECT("_職員一覧[職名]"))</f>
        <v>0</v>
      </c>
      <c r="BC39" s="104" cm="1">
        <f t="array" aca="1" ref="BC39" ca="1">_xlfn.XLOOKUP(INDIRECT("_当日従事職員[@"&amp;AC$10&amp;"]"), INDIRECT("_職員一覧[氏名]"), INDIRECT("_職員一覧[職名]"))</f>
        <v>0</v>
      </c>
      <c r="BD39" s="104" cm="1">
        <f t="array" aca="1" ref="BD39" ca="1">_xlfn.XLOOKUP(INDIRECT("_当日従事職員[@"&amp;AD$10&amp;"]"), INDIRECT("_職員一覧[氏名]"), INDIRECT("_職員一覧[職名]"))</f>
        <v>0</v>
      </c>
    </row>
    <row r="40" spans="1:56" ht="18.75" x14ac:dyDescent="0.4">
      <c r="A40" s="7">
        <f>IF(DAY(DATE($M$1+2018,$O$1,30))=30,30,"")</f>
        <v>30</v>
      </c>
      <c r="B40" s="99" t="str">
        <f>IF($O$1="","",DATE($M$1+2018,$O$1,A40))</f>
        <v/>
      </c>
      <c r="C40" s="100"/>
      <c r="D40" s="100"/>
      <c r="E40" s="100"/>
      <c r="F40" s="100"/>
      <c r="G40" s="100"/>
      <c r="H40" s="100"/>
      <c r="I40" s="100"/>
      <c r="J40" s="98">
        <f>COUNTA(_当日従事職員[#This Row])</f>
        <v>0</v>
      </c>
      <c r="K40" s="81"/>
      <c r="L40" s="81"/>
      <c r="M40" s="81"/>
      <c r="N40" s="81"/>
      <c r="O40" s="81"/>
      <c r="P40" s="81"/>
      <c r="Q40" s="81"/>
      <c r="R40" s="81"/>
      <c r="S40" s="81"/>
      <c r="T40" s="81"/>
      <c r="U40" s="81"/>
      <c r="V40" s="81"/>
      <c r="W40" s="81"/>
      <c r="X40" s="81"/>
      <c r="Y40" s="81"/>
      <c r="Z40" s="81"/>
      <c r="AA40" s="81"/>
      <c r="AB40" s="81"/>
      <c r="AC40" s="81"/>
      <c r="AD40" s="81"/>
      <c r="AF40" s="106">
        <f>職員一覧!B31</f>
        <v>0</v>
      </c>
      <c r="AG40" s="102">
        <f>COUNTIF(_当日従事職員[],_月次1_従事職員[[#This Row],[従事職員]])</f>
        <v>0</v>
      </c>
      <c r="AI40" s="88">
        <f ca="1">COUNTIF(_月次1_職員職名[#This Row], "*放課後児童支援員*")</f>
        <v>0</v>
      </c>
      <c r="AK40" s="103" cm="1">
        <f t="array" aca="1" ref="AK40" ca="1">_xlfn.XLOOKUP(INDIRECT("_当日従事職員[@"&amp;K$10&amp;"]"), INDIRECT("_職員一覧[氏名]"), INDIRECT("_職員一覧[職名]"))</f>
        <v>0</v>
      </c>
      <c r="AL40" s="104" cm="1">
        <f t="array" aca="1" ref="AL40" ca="1">_xlfn.XLOOKUP(INDIRECT("_当日従事職員[@"&amp;L$10&amp;"]"), INDIRECT("_職員一覧[氏名]"), INDIRECT("_職員一覧[職名]"))</f>
        <v>0</v>
      </c>
      <c r="AM40" s="104" cm="1">
        <f t="array" aca="1" ref="AM40" ca="1">_xlfn.XLOOKUP(INDIRECT("_当日従事職員[@"&amp;M$10&amp;"]"), INDIRECT("_職員一覧[氏名]"), INDIRECT("_職員一覧[職名]"))</f>
        <v>0</v>
      </c>
      <c r="AN40" s="104" cm="1">
        <f t="array" aca="1" ref="AN40" ca="1">_xlfn.XLOOKUP(INDIRECT("_当日従事職員[@"&amp;N$10&amp;"]"), INDIRECT("_職員一覧[氏名]"), INDIRECT("_職員一覧[職名]"))</f>
        <v>0</v>
      </c>
      <c r="AO40" s="104" cm="1">
        <f t="array" aca="1" ref="AO40" ca="1">_xlfn.XLOOKUP(INDIRECT("_当日従事職員[@"&amp;O$10&amp;"]"), INDIRECT("_職員一覧[氏名]"), INDIRECT("_職員一覧[職名]"))</f>
        <v>0</v>
      </c>
      <c r="AP40" s="104" cm="1">
        <f t="array" aca="1" ref="AP40" ca="1">_xlfn.XLOOKUP(INDIRECT("_当日従事職員[@"&amp;P$10&amp;"]"), INDIRECT("_職員一覧[氏名]"), INDIRECT("_職員一覧[職名]"))</f>
        <v>0</v>
      </c>
      <c r="AQ40" s="104" cm="1">
        <f t="array" aca="1" ref="AQ40" ca="1">_xlfn.XLOOKUP(INDIRECT("_当日従事職員[@"&amp;Q$10&amp;"]"), INDIRECT("_職員一覧[氏名]"), INDIRECT("_職員一覧[職名]"))</f>
        <v>0</v>
      </c>
      <c r="AR40" s="104" cm="1">
        <f t="array" aca="1" ref="AR40" ca="1">_xlfn.XLOOKUP(INDIRECT("_当日従事職員[@"&amp;R$10&amp;"]"), INDIRECT("_職員一覧[氏名]"), INDIRECT("_職員一覧[職名]"))</f>
        <v>0</v>
      </c>
      <c r="AS40" s="104" cm="1">
        <f t="array" aca="1" ref="AS40" ca="1">_xlfn.XLOOKUP(INDIRECT("_当日従事職員[@"&amp;S$10&amp;"]"), INDIRECT("_職員一覧[氏名]"), INDIRECT("_職員一覧[職名]"))</f>
        <v>0</v>
      </c>
      <c r="AT40" s="105" cm="1">
        <f t="array" aca="1" ref="AT40" ca="1">_xlfn.XLOOKUP(INDIRECT("_当日従事職員[@"&amp;T$10&amp;"]"), INDIRECT("_職員一覧[氏名]"), INDIRECT("_職員一覧[職名]"))</f>
        <v>0</v>
      </c>
      <c r="AU40" s="104" cm="1">
        <f t="array" aca="1" ref="AU40" ca="1">_xlfn.XLOOKUP(INDIRECT("_当日従事職員[@"&amp;U$10&amp;"]"), INDIRECT("_職員一覧[氏名]"), INDIRECT("_職員一覧[職名]"))</f>
        <v>0</v>
      </c>
      <c r="AV40" s="104" cm="1">
        <f t="array" aca="1" ref="AV40" ca="1">_xlfn.XLOOKUP(INDIRECT("_当日従事職員[@"&amp;V$10&amp;"]"), INDIRECT("_職員一覧[氏名]"), INDIRECT("_職員一覧[職名]"))</f>
        <v>0</v>
      </c>
      <c r="AW40" s="104" cm="1">
        <f t="array" aca="1" ref="AW40" ca="1">_xlfn.XLOOKUP(INDIRECT("_当日従事職員[@"&amp;W$10&amp;"]"), INDIRECT("_職員一覧[氏名]"), INDIRECT("_職員一覧[職名]"))</f>
        <v>0</v>
      </c>
      <c r="AX40" s="104" cm="1">
        <f t="array" aca="1" ref="AX40" ca="1">_xlfn.XLOOKUP(INDIRECT("_当日従事職員[@"&amp;X$10&amp;"]"), INDIRECT("_職員一覧[氏名]"), INDIRECT("_職員一覧[職名]"))</f>
        <v>0</v>
      </c>
      <c r="AY40" s="104" cm="1">
        <f t="array" aca="1" ref="AY40" ca="1">_xlfn.XLOOKUP(INDIRECT("_当日従事職員[@"&amp;Y$10&amp;"]"), INDIRECT("_職員一覧[氏名]"), INDIRECT("_職員一覧[職名]"))</f>
        <v>0</v>
      </c>
      <c r="AZ40" s="104" cm="1">
        <f t="array" aca="1" ref="AZ40" ca="1">_xlfn.XLOOKUP(INDIRECT("_当日従事職員[@"&amp;Z$10&amp;"]"), INDIRECT("_職員一覧[氏名]"), INDIRECT("_職員一覧[職名]"))</f>
        <v>0</v>
      </c>
      <c r="BA40" s="104" cm="1">
        <f t="array" aca="1" ref="BA40" ca="1">_xlfn.XLOOKUP(INDIRECT("_当日従事職員[@"&amp;AA$10&amp;"]"), INDIRECT("_職員一覧[氏名]"), INDIRECT("_職員一覧[職名]"))</f>
        <v>0</v>
      </c>
      <c r="BB40" s="104" cm="1">
        <f t="array" aca="1" ref="BB40" ca="1">_xlfn.XLOOKUP(INDIRECT("_当日従事職員[@"&amp;AB$10&amp;"]"), INDIRECT("_職員一覧[氏名]"), INDIRECT("_職員一覧[職名]"))</f>
        <v>0</v>
      </c>
      <c r="BC40" s="104" cm="1">
        <f t="array" aca="1" ref="BC40" ca="1">_xlfn.XLOOKUP(INDIRECT("_当日従事職員[@"&amp;AC$10&amp;"]"), INDIRECT("_職員一覧[氏名]"), INDIRECT("_職員一覧[職名]"))</f>
        <v>0</v>
      </c>
      <c r="BD40" s="104" cm="1">
        <f t="array" aca="1" ref="BD40" ca="1">_xlfn.XLOOKUP(INDIRECT("_当日従事職員[@"&amp;AD$10&amp;"]"), INDIRECT("_職員一覧[氏名]"), INDIRECT("_職員一覧[職名]"))</f>
        <v>0</v>
      </c>
    </row>
    <row r="41" spans="1:56" ht="19.5" thickBot="1" x14ac:dyDescent="0.45">
      <c r="A41" s="8">
        <f>IF(DAY(DATE($M$1+2018,$O$1,31))=31,31,"")</f>
        <v>31</v>
      </c>
      <c r="B41" s="9" t="str">
        <f>IF($O$1="","",DATE($M$1+2018,$O$1,A41))</f>
        <v/>
      </c>
      <c r="C41" s="107"/>
      <c r="D41" s="107"/>
      <c r="E41" s="107"/>
      <c r="F41" s="107"/>
      <c r="G41" s="107"/>
      <c r="H41" s="107"/>
      <c r="I41" s="107"/>
      <c r="J41" s="108">
        <f>COUNTA(_当日従事職員[#This Row])</f>
        <v>0</v>
      </c>
      <c r="K41" s="81"/>
      <c r="L41" s="81"/>
      <c r="M41" s="81"/>
      <c r="N41" s="81"/>
      <c r="O41" s="81"/>
      <c r="P41" s="81"/>
      <c r="Q41" s="81"/>
      <c r="R41" s="81"/>
      <c r="S41" s="81"/>
      <c r="T41" s="81"/>
      <c r="U41" s="81"/>
      <c r="V41" s="81"/>
      <c r="W41" s="81"/>
      <c r="X41" s="81"/>
      <c r="Y41" s="81"/>
      <c r="Z41" s="81"/>
      <c r="AA41" s="81"/>
      <c r="AB41" s="81"/>
      <c r="AC41" s="81"/>
      <c r="AD41" s="81"/>
      <c r="AF41" s="106">
        <f>職員一覧!B32</f>
        <v>0</v>
      </c>
      <c r="AG41" s="102">
        <f>COUNTIF(_当日従事職員[],_月次1_従事職員[[#This Row],[従事職員]])</f>
        <v>0</v>
      </c>
      <c r="AI41" s="88">
        <f ca="1">COUNTIF(_月次1_職員職名[#This Row], "*放課後児童支援員*")</f>
        <v>0</v>
      </c>
      <c r="AK41" s="103" cm="1">
        <f t="array" aca="1" ref="AK41" ca="1">_xlfn.XLOOKUP(INDIRECT("_当日従事職員[@"&amp;K$10&amp;"]"), INDIRECT("_職員一覧[氏名]"), INDIRECT("_職員一覧[職名]"))</f>
        <v>0</v>
      </c>
      <c r="AL41" s="109" cm="1">
        <f t="array" aca="1" ref="AL41" ca="1">_xlfn.XLOOKUP(INDIRECT("_当日従事職員[@"&amp;L$10&amp;"]"), INDIRECT("_職員一覧[氏名]"), INDIRECT("_職員一覧[職名]"))</f>
        <v>0</v>
      </c>
      <c r="AM41" s="109" cm="1">
        <f t="array" aca="1" ref="AM41" ca="1">_xlfn.XLOOKUP(INDIRECT("_当日従事職員[@"&amp;M$10&amp;"]"), INDIRECT("_職員一覧[氏名]"), INDIRECT("_職員一覧[職名]"))</f>
        <v>0</v>
      </c>
      <c r="AN41" s="109" cm="1">
        <f t="array" aca="1" ref="AN41" ca="1">_xlfn.XLOOKUP(INDIRECT("_当日従事職員[@"&amp;N$10&amp;"]"), INDIRECT("_職員一覧[氏名]"), INDIRECT("_職員一覧[職名]"))</f>
        <v>0</v>
      </c>
      <c r="AO41" s="109" cm="1">
        <f t="array" aca="1" ref="AO41" ca="1">_xlfn.XLOOKUP(INDIRECT("_当日従事職員[@"&amp;O$10&amp;"]"), INDIRECT("_職員一覧[氏名]"), INDIRECT("_職員一覧[職名]"))</f>
        <v>0</v>
      </c>
      <c r="AP41" s="109" cm="1">
        <f t="array" aca="1" ref="AP41" ca="1">_xlfn.XLOOKUP(INDIRECT("_当日従事職員[@"&amp;P$10&amp;"]"), INDIRECT("_職員一覧[氏名]"), INDIRECT("_職員一覧[職名]"))</f>
        <v>0</v>
      </c>
      <c r="AQ41" s="109" cm="1">
        <f t="array" aca="1" ref="AQ41" ca="1">_xlfn.XLOOKUP(INDIRECT("_当日従事職員[@"&amp;Q$10&amp;"]"), INDIRECT("_職員一覧[氏名]"), INDIRECT("_職員一覧[職名]"))</f>
        <v>0</v>
      </c>
      <c r="AR41" s="109" cm="1">
        <f t="array" aca="1" ref="AR41" ca="1">_xlfn.XLOOKUP(INDIRECT("_当日従事職員[@"&amp;R$10&amp;"]"), INDIRECT("_職員一覧[氏名]"), INDIRECT("_職員一覧[職名]"))</f>
        <v>0</v>
      </c>
      <c r="AS41" s="109" cm="1">
        <f t="array" aca="1" ref="AS41" ca="1">_xlfn.XLOOKUP(INDIRECT("_当日従事職員[@"&amp;S$10&amp;"]"), INDIRECT("_職員一覧[氏名]"), INDIRECT("_職員一覧[職名]"))</f>
        <v>0</v>
      </c>
      <c r="AT41" s="110" cm="1">
        <f t="array" aca="1" ref="AT41" ca="1">_xlfn.XLOOKUP(INDIRECT("_当日従事職員[@"&amp;T$10&amp;"]"), INDIRECT("_職員一覧[氏名]"), INDIRECT("_職員一覧[職名]"))</f>
        <v>0</v>
      </c>
      <c r="AU41" s="109" cm="1">
        <f t="array" aca="1" ref="AU41" ca="1">_xlfn.XLOOKUP(INDIRECT("_当日従事職員[@"&amp;U$10&amp;"]"), INDIRECT("_職員一覧[氏名]"), INDIRECT("_職員一覧[職名]"))</f>
        <v>0</v>
      </c>
      <c r="AV41" s="109" cm="1">
        <f t="array" aca="1" ref="AV41" ca="1">_xlfn.XLOOKUP(INDIRECT("_当日従事職員[@"&amp;V$10&amp;"]"), INDIRECT("_職員一覧[氏名]"), INDIRECT("_職員一覧[職名]"))</f>
        <v>0</v>
      </c>
      <c r="AW41" s="109" cm="1">
        <f t="array" aca="1" ref="AW41" ca="1">_xlfn.XLOOKUP(INDIRECT("_当日従事職員[@"&amp;W$10&amp;"]"), INDIRECT("_職員一覧[氏名]"), INDIRECT("_職員一覧[職名]"))</f>
        <v>0</v>
      </c>
      <c r="AX41" s="109" cm="1">
        <f t="array" aca="1" ref="AX41" ca="1">_xlfn.XLOOKUP(INDIRECT("_当日従事職員[@"&amp;X$10&amp;"]"), INDIRECT("_職員一覧[氏名]"), INDIRECT("_職員一覧[職名]"))</f>
        <v>0</v>
      </c>
      <c r="AY41" s="109" cm="1">
        <f t="array" aca="1" ref="AY41" ca="1">_xlfn.XLOOKUP(INDIRECT("_当日従事職員[@"&amp;Y$10&amp;"]"), INDIRECT("_職員一覧[氏名]"), INDIRECT("_職員一覧[職名]"))</f>
        <v>0</v>
      </c>
      <c r="AZ41" s="109" cm="1">
        <f t="array" aca="1" ref="AZ41" ca="1">_xlfn.XLOOKUP(INDIRECT("_当日従事職員[@"&amp;Z$10&amp;"]"), INDIRECT("_職員一覧[氏名]"), INDIRECT("_職員一覧[職名]"))</f>
        <v>0</v>
      </c>
      <c r="BA41" s="109" cm="1">
        <f t="array" aca="1" ref="BA41" ca="1">_xlfn.XLOOKUP(INDIRECT("_当日従事職員[@"&amp;AA$10&amp;"]"), INDIRECT("_職員一覧[氏名]"), INDIRECT("_職員一覧[職名]"))</f>
        <v>0</v>
      </c>
      <c r="BB41" s="109" cm="1">
        <f t="array" aca="1" ref="BB41" ca="1">_xlfn.XLOOKUP(INDIRECT("_当日従事職員[@"&amp;AB$10&amp;"]"), INDIRECT("_職員一覧[氏名]"), INDIRECT("_職員一覧[職名]"))</f>
        <v>0</v>
      </c>
      <c r="BC41" s="109" cm="1">
        <f t="array" aca="1" ref="BC41" ca="1">_xlfn.XLOOKUP(INDIRECT("_当日従事職員[@"&amp;AC$10&amp;"]"), INDIRECT("_職員一覧[氏名]"), INDIRECT("_職員一覧[職名]"))</f>
        <v>0</v>
      </c>
      <c r="BD41" s="109" cm="1">
        <f t="array" aca="1" ref="BD41" ca="1">_xlfn.XLOOKUP(INDIRECT("_当日従事職員[@"&amp;AD$10&amp;"]"), INDIRECT("_職員一覧[氏名]"), INDIRECT("_職員一覧[職名]"))</f>
        <v>0</v>
      </c>
    </row>
    <row r="42" spans="1:56" ht="27.75" customHeight="1" thickTop="1" x14ac:dyDescent="0.4">
      <c r="A42" s="151" t="s">
        <v>25</v>
      </c>
      <c r="B42" s="152"/>
      <c r="C42" s="111">
        <f>SUM(C11:C41)</f>
        <v>0</v>
      </c>
      <c r="D42" s="111">
        <f t="shared" ref="D42:I42" si="1">SUM(D11:D41)</f>
        <v>0</v>
      </c>
      <c r="E42" s="111">
        <f t="shared" si="1"/>
        <v>0</v>
      </c>
      <c r="F42" s="111">
        <f t="shared" si="1"/>
        <v>0</v>
      </c>
      <c r="G42" s="111">
        <f t="shared" si="1"/>
        <v>0</v>
      </c>
      <c r="H42" s="111">
        <f t="shared" si="1"/>
        <v>0</v>
      </c>
      <c r="I42" s="111">
        <f t="shared" si="1"/>
        <v>0</v>
      </c>
      <c r="J42" s="111">
        <f>SUM(J11:J41)</f>
        <v>0</v>
      </c>
      <c r="K42" s="10"/>
      <c r="L42" s="10"/>
      <c r="M42" s="10"/>
      <c r="N42" s="10"/>
      <c r="O42" s="10"/>
      <c r="P42" s="10"/>
      <c r="Q42" s="10"/>
      <c r="R42" s="10"/>
      <c r="S42" s="10"/>
      <c r="T42" s="10"/>
      <c r="U42" s="10"/>
      <c r="V42" s="10"/>
      <c r="W42" s="10"/>
      <c r="X42" s="10"/>
      <c r="Y42" s="10"/>
      <c r="Z42" s="10"/>
      <c r="AA42" s="10"/>
      <c r="AB42" s="10"/>
      <c r="AC42" s="10"/>
      <c r="AD42" s="10"/>
      <c r="AF42" s="106">
        <f>職員一覧!B33</f>
        <v>0</v>
      </c>
      <c r="AG42" s="102">
        <f>COUNTIF(_当日従事職員[],_月次1_従事職員[[#This Row],[従事職員]])</f>
        <v>0</v>
      </c>
      <c r="AI42" s="88">
        <f ca="1">SUM(AI11:AI41)</f>
        <v>0</v>
      </c>
    </row>
    <row r="43" spans="1:56" x14ac:dyDescent="0.4">
      <c r="AF43" s="106">
        <f>職員一覧!B34</f>
        <v>0</v>
      </c>
      <c r="AG43" s="102">
        <f>COUNTIF(_当日従事職員[],_月次1_従事職員[[#This Row],[従事職員]])</f>
        <v>0</v>
      </c>
    </row>
    <row r="44" spans="1:56" x14ac:dyDescent="0.4">
      <c r="AF44" s="106">
        <f>職員一覧!B35</f>
        <v>0</v>
      </c>
      <c r="AG44" s="102">
        <f>COUNTIF(_当日従事職員[],_月次1_従事職員[[#This Row],[従事職員]])</f>
        <v>0</v>
      </c>
    </row>
    <row r="45" spans="1:56" x14ac:dyDescent="0.4">
      <c r="AF45" s="106">
        <f>職員一覧!B36</f>
        <v>0</v>
      </c>
      <c r="AG45" s="102">
        <f>COUNTIF(_当日従事職員[],_月次1_従事職員[[#This Row],[従事職員]])</f>
        <v>0</v>
      </c>
    </row>
    <row r="46" spans="1:56" x14ac:dyDescent="0.4">
      <c r="AF46" s="106">
        <f>職員一覧!B37</f>
        <v>0</v>
      </c>
      <c r="AG46" s="102">
        <f>COUNTIF(_当日従事職員[],_月次1_従事職員[[#This Row],[従事職員]])</f>
        <v>0</v>
      </c>
    </row>
    <row r="47" spans="1:56" x14ac:dyDescent="0.4">
      <c r="AF47" s="106">
        <f>職員一覧!B38</f>
        <v>0</v>
      </c>
      <c r="AG47" s="102">
        <f>COUNTIF(_当日従事職員[],_月次1_従事職員[[#This Row],[従事職員]])</f>
        <v>0</v>
      </c>
    </row>
    <row r="48" spans="1:56" x14ac:dyDescent="0.4">
      <c r="AF48" s="106">
        <f>職員一覧!B39</f>
        <v>0</v>
      </c>
      <c r="AG48" s="102">
        <f>COUNTIF(_当日従事職員[],_月次1_従事職員[[#This Row],[従事職員]])</f>
        <v>0</v>
      </c>
    </row>
    <row r="49" spans="32:33" x14ac:dyDescent="0.4">
      <c r="AF49" s="106">
        <f>職員一覧!B40</f>
        <v>0</v>
      </c>
      <c r="AG49" s="102">
        <f>COUNTIF(_当日従事職員[],_月次1_従事職員[[#This Row],[従事職員]])</f>
        <v>0</v>
      </c>
    </row>
    <row r="50" spans="32:33" x14ac:dyDescent="0.4">
      <c r="AF50" s="106">
        <f>職員一覧!B41</f>
        <v>0</v>
      </c>
      <c r="AG50" s="102">
        <f>COUNTIF(_当日従事職員[],_月次1_従事職員[[#This Row],[従事職員]])</f>
        <v>0</v>
      </c>
    </row>
    <row r="51" spans="32:33" x14ac:dyDescent="0.4">
      <c r="AF51" s="106">
        <f>職員一覧!B42</f>
        <v>0</v>
      </c>
      <c r="AG51" s="102">
        <f>COUNTIF(_当日従事職員[],_月次1_従事職員[[#This Row],[従事職員]])</f>
        <v>0</v>
      </c>
    </row>
    <row r="52" spans="32:33" x14ac:dyDescent="0.4">
      <c r="AF52" s="106">
        <f>職員一覧!B43</f>
        <v>0</v>
      </c>
      <c r="AG52" s="102">
        <f>COUNTIF(_当日従事職員[],_月次1_従事職員[[#This Row],[従事職員]])</f>
        <v>0</v>
      </c>
    </row>
    <row r="53" spans="32:33" x14ac:dyDescent="0.4">
      <c r="AF53" s="106">
        <f>職員一覧!B44</f>
        <v>0</v>
      </c>
      <c r="AG53" s="102">
        <f>COUNTIF(_当日従事職員[],_月次1_従事職員[[#This Row],[従事職員]])</f>
        <v>0</v>
      </c>
    </row>
    <row r="54" spans="32:33" x14ac:dyDescent="0.4">
      <c r="AF54" s="106">
        <f>職員一覧!B45</f>
        <v>0</v>
      </c>
      <c r="AG54" s="102">
        <f>COUNTIF(_当日従事職員[],_月次1_従事職員[[#This Row],[従事職員]])</f>
        <v>0</v>
      </c>
    </row>
    <row r="55" spans="32:33" x14ac:dyDescent="0.4">
      <c r="AF55" s="106">
        <f>職員一覧!B46</f>
        <v>0</v>
      </c>
      <c r="AG55" s="102">
        <f>COUNTIF(_当日従事職員[],_月次1_従事職員[[#This Row],[従事職員]])</f>
        <v>0</v>
      </c>
    </row>
    <row r="56" spans="32:33" x14ac:dyDescent="0.4">
      <c r="AF56" s="106">
        <f>職員一覧!B47</f>
        <v>0</v>
      </c>
      <c r="AG56" s="102">
        <f>COUNTIF(_当日従事職員[],_月次1_従事職員[[#This Row],[従事職員]])</f>
        <v>0</v>
      </c>
    </row>
    <row r="57" spans="32:33" x14ac:dyDescent="0.4">
      <c r="AF57" s="106">
        <f>職員一覧!B48</f>
        <v>0</v>
      </c>
      <c r="AG57" s="102">
        <f>COUNTIF(_当日従事職員[],_月次1_従事職員[[#This Row],[従事職員]])</f>
        <v>0</v>
      </c>
    </row>
    <row r="58" spans="32:33" x14ac:dyDescent="0.4">
      <c r="AF58" s="106">
        <f>職員一覧!B49</f>
        <v>0</v>
      </c>
      <c r="AG58" s="102">
        <f>COUNTIF(_当日従事職員[],_月次1_従事職員[[#This Row],[従事職員]])</f>
        <v>0</v>
      </c>
    </row>
    <row r="59" spans="32:33" x14ac:dyDescent="0.4">
      <c r="AF59" s="106">
        <f>職員一覧!B50</f>
        <v>0</v>
      </c>
      <c r="AG59" s="102">
        <f>COUNTIF(_当日従事職員[],_月次1_従事職員[[#This Row],[従事職員]])</f>
        <v>0</v>
      </c>
    </row>
    <row r="60" spans="32:33" x14ac:dyDescent="0.4">
      <c r="AF60" s="106">
        <f>職員一覧!B51</f>
        <v>0</v>
      </c>
      <c r="AG60" s="102">
        <f>COUNTIF(_当日従事職員[],_月次1_従事職員[[#This Row],[従事職員]])</f>
        <v>0</v>
      </c>
    </row>
  </sheetData>
  <mergeCells count="14">
    <mergeCell ref="A42:B42"/>
    <mergeCell ref="F9:G9"/>
    <mergeCell ref="H9:I9"/>
    <mergeCell ref="C9:E9"/>
    <mergeCell ref="J9:T9"/>
    <mergeCell ref="B9:B10"/>
    <mergeCell ref="A9:A10"/>
    <mergeCell ref="U9:AD9"/>
    <mergeCell ref="A1:K1"/>
    <mergeCell ref="S2:T2"/>
    <mergeCell ref="O3:P3"/>
    <mergeCell ref="Q3:T3"/>
    <mergeCell ref="O4:P5"/>
    <mergeCell ref="Q4:T5"/>
  </mergeCells>
  <phoneticPr fontId="1"/>
  <conditionalFormatting sqref="C11:I41">
    <cfRule type="containsBlanks" dxfId="6" priority="3">
      <formula>LEN(TRIM(C11))=0</formula>
    </cfRule>
  </conditionalFormatting>
  <conditionalFormatting sqref="K11:AD41">
    <cfRule type="containsBlanks" dxfId="5" priority="4">
      <formula>LEN(TRIM(K11))=0</formula>
    </cfRule>
  </conditionalFormatting>
  <conditionalFormatting sqref="M1 O1">
    <cfRule type="containsBlanks" dxfId="4" priority="2">
      <formula>LEN(TRIM(M1))=0</formula>
    </cfRule>
  </conditionalFormatting>
  <conditionalFormatting sqref="O4:T5">
    <cfRule type="containsBlanks" dxfId="3" priority="1">
      <formula>LEN(TRIM(O4))=0</formula>
    </cfRule>
  </conditionalFormatting>
  <dataValidations count="1">
    <dataValidation imeMode="off" allowBlank="1" showInputMessage="1" showErrorMessage="1" sqref="C9 C11:J1048576 D10:J10" xr:uid="{1C90E62D-803F-44D6-8D97-CC90D70AF757}"/>
  </dataValidations>
  <pageMargins left="0.7" right="0.7" top="0.75" bottom="0.75" header="0.3" footer="0.3"/>
  <pageSetup paperSize="9" scale="48" orientation="portrait" verticalDpi="0"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cellIs" priority="5" operator="greaterThan" id="{0A68BCD6-8420-4169-84ED-145AD1C2B7E5}">
            <xm:f>月次報告書２!$O$16</xm:f>
            <x14:dxf>
              <font>
                <color rgb="FF9C0006"/>
              </font>
              <fill>
                <patternFill>
                  <bgColor rgb="FFFFC7CE"/>
                </patternFill>
              </fill>
            </x14:dxf>
          </x14:cfRule>
          <xm:sqref>C11:C40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B8C8C55-3C87-425E-ABE5-ED8DC628B796}">
          <x14:formula1>
            <xm:f>OFFSET(従事職員選択リスト!$CE11, 0, 0, 1, COUNTA(従事職員選択リスト!$CE11:$EV11))</xm:f>
          </x14:formula1>
          <xm:sqref>K11:AD41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5C4B6-5F97-4F36-BFAF-94FB46209AF6}">
  <sheetPr codeName="Sheet3">
    <pageSetUpPr fitToPage="1"/>
  </sheetPr>
  <dimension ref="A1:U45"/>
  <sheetViews>
    <sheetView showGridLines="0" view="pageBreakPreview" zoomScaleNormal="85" zoomScaleSheetLayoutView="100" workbookViewId="0">
      <selection sqref="A1:F1"/>
    </sheetView>
  </sheetViews>
  <sheetFormatPr defaultColWidth="9" defaultRowHeight="15.75" x14ac:dyDescent="0.4"/>
  <cols>
    <col min="1" max="1" width="4" style="5" bestFit="1" customWidth="1"/>
    <col min="2" max="2" width="5.625" style="4" customWidth="1"/>
    <col min="3" max="3" width="12.625" style="4" customWidth="1"/>
    <col min="4" max="5" width="8.625" style="4" customWidth="1"/>
    <col min="6" max="7" width="4.625" style="4" customWidth="1"/>
    <col min="8" max="8" width="5.875" style="4" customWidth="1"/>
    <col min="9" max="9" width="4.625" style="4" customWidth="1"/>
    <col min="10" max="10" width="4.75" style="4" customWidth="1"/>
    <col min="11" max="12" width="5.625" style="4" customWidth="1"/>
    <col min="13" max="13" width="7.625" style="4" customWidth="1"/>
    <col min="14" max="15" width="8.625" style="4" customWidth="1"/>
    <col min="16" max="17" width="4.625" style="4" customWidth="1"/>
    <col min="18" max="18" width="6" style="4" customWidth="1"/>
    <col min="19" max="19" width="4.625" style="4" customWidth="1"/>
    <col min="20" max="20" width="9.75" style="4" customWidth="1"/>
    <col min="21" max="16384" width="9" style="4"/>
  </cols>
  <sheetData>
    <row r="1" spans="1:20" ht="32.25" customHeight="1" x14ac:dyDescent="0.4">
      <c r="A1" s="135" t="s">
        <v>2</v>
      </c>
      <c r="B1" s="135"/>
      <c r="C1" s="135"/>
      <c r="D1" s="135"/>
      <c r="E1" s="135"/>
      <c r="F1" s="135"/>
      <c r="G1" s="172" t="s">
        <v>3</v>
      </c>
      <c r="H1" s="172"/>
      <c r="I1" s="11" t="str">
        <f>IF(月次報告書１!M1="","",月次報告書１!M1)</f>
        <v/>
      </c>
      <c r="J1" s="11" t="s">
        <v>4</v>
      </c>
      <c r="K1" s="11" t="str">
        <f>IF(月次報告書１!O1="","",月次報告書１!O1)</f>
        <v/>
      </c>
      <c r="L1" s="167" t="s">
        <v>5</v>
      </c>
      <c r="M1" s="167"/>
      <c r="N1" s="12"/>
      <c r="O1" s="12"/>
      <c r="Q1" s="2"/>
      <c r="R1" s="2"/>
      <c r="S1" s="2"/>
    </row>
    <row r="2" spans="1:20" ht="21.75" customHeight="1" x14ac:dyDescent="0.4">
      <c r="A2" s="13"/>
      <c r="B2" s="13"/>
      <c r="C2" s="13"/>
      <c r="D2" s="13"/>
      <c r="E2" s="13"/>
      <c r="F2" s="13"/>
      <c r="G2" s="13"/>
      <c r="H2" s="13"/>
      <c r="I2" s="13"/>
      <c r="J2" s="13"/>
      <c r="K2" s="13"/>
      <c r="L2" s="13"/>
      <c r="M2" s="13"/>
      <c r="N2" s="13"/>
      <c r="O2" s="13"/>
      <c r="P2" s="13"/>
      <c r="Q2" s="176" t="s">
        <v>26</v>
      </c>
      <c r="R2" s="176"/>
      <c r="S2" s="176"/>
    </row>
    <row r="3" spans="1:20" ht="29.25" customHeight="1" thickBot="1" x14ac:dyDescent="0.45">
      <c r="A3" s="13"/>
      <c r="B3" s="13"/>
      <c r="C3" s="13"/>
      <c r="D3" s="13"/>
      <c r="E3" s="13"/>
      <c r="F3" s="13"/>
      <c r="G3" s="13"/>
      <c r="H3" s="13"/>
      <c r="I3" s="13"/>
      <c r="J3" s="13"/>
      <c r="K3" s="13"/>
      <c r="L3" s="13"/>
      <c r="M3" s="13"/>
      <c r="N3" s="13"/>
      <c r="O3" s="13"/>
      <c r="P3" s="13"/>
      <c r="Q3" s="14"/>
      <c r="R3" s="14"/>
      <c r="S3" s="14"/>
    </row>
    <row r="4" spans="1:20" ht="32.25" customHeight="1" thickBot="1" x14ac:dyDescent="0.45">
      <c r="A4" s="13"/>
      <c r="B4" s="13"/>
      <c r="H4" s="177" t="s">
        <v>6</v>
      </c>
      <c r="I4" s="178"/>
      <c r="J4" s="179"/>
      <c r="K4" s="177" t="s">
        <v>7</v>
      </c>
      <c r="L4" s="178"/>
      <c r="M4" s="178"/>
      <c r="N4" s="178"/>
      <c r="O4" s="178"/>
      <c r="P4" s="178"/>
      <c r="Q4" s="178"/>
      <c r="R4" s="184"/>
      <c r="S4" s="41"/>
    </row>
    <row r="5" spans="1:20" ht="32.25" customHeight="1" thickBot="1" x14ac:dyDescent="0.45">
      <c r="A5" s="13"/>
      <c r="B5" s="13"/>
      <c r="H5" s="180" t="str">
        <f>IF(月次報告書１!O4="","",月次報告書１!O4)</f>
        <v/>
      </c>
      <c r="I5" s="181"/>
      <c r="J5" s="182"/>
      <c r="K5" s="185" t="str">
        <f>IF(月次報告書１!Q4="","",月次報告書１!Q4)</f>
        <v/>
      </c>
      <c r="L5" s="186"/>
      <c r="M5" s="186"/>
      <c r="N5" s="186"/>
      <c r="O5" s="186"/>
      <c r="P5" s="186"/>
      <c r="Q5" s="186"/>
      <c r="R5" s="187"/>
      <c r="S5" s="42"/>
    </row>
    <row r="6" spans="1:20" ht="28.5" customHeight="1" x14ac:dyDescent="0.4">
      <c r="A6" s="3"/>
      <c r="B6" s="3"/>
      <c r="C6" s="3"/>
      <c r="D6" s="3"/>
      <c r="E6" s="3"/>
      <c r="F6" s="3"/>
      <c r="G6" s="3"/>
      <c r="H6" s="3"/>
      <c r="I6" s="3"/>
      <c r="J6" s="3"/>
      <c r="K6" s="3"/>
      <c r="L6" s="3"/>
      <c r="M6" s="3"/>
      <c r="N6" s="3"/>
      <c r="O6" s="3"/>
      <c r="P6" s="3"/>
      <c r="Q6" s="3"/>
    </row>
    <row r="7" spans="1:20" ht="19.5" customHeight="1" x14ac:dyDescent="0.4">
      <c r="A7" s="15" t="s">
        <v>27</v>
      </c>
      <c r="C7" s="3"/>
      <c r="D7" s="3"/>
      <c r="E7" s="3"/>
      <c r="F7" s="3"/>
      <c r="G7" s="3"/>
      <c r="H7" s="3"/>
      <c r="I7" s="3"/>
      <c r="J7" s="3"/>
      <c r="K7" s="15" t="s">
        <v>28</v>
      </c>
      <c r="L7" s="15"/>
      <c r="M7" s="3"/>
      <c r="N7" s="3"/>
      <c r="O7" s="3"/>
      <c r="P7" s="3"/>
      <c r="Q7" s="3"/>
    </row>
    <row r="8" spans="1:20" ht="10.5" customHeight="1" thickBot="1" x14ac:dyDescent="0.45">
      <c r="A8" s="15"/>
      <c r="B8" s="3"/>
      <c r="C8" s="3"/>
      <c r="D8" s="3"/>
      <c r="E8" s="3"/>
      <c r="F8" s="3"/>
      <c r="G8" s="3"/>
      <c r="H8" s="3"/>
      <c r="I8" s="3"/>
      <c r="J8" s="3"/>
      <c r="K8" s="15"/>
      <c r="L8" s="15"/>
      <c r="M8" s="3"/>
      <c r="N8" s="3"/>
      <c r="O8" s="3"/>
      <c r="P8" s="3"/>
      <c r="Q8" s="3"/>
    </row>
    <row r="9" spans="1:20" ht="20.100000000000001" customHeight="1" x14ac:dyDescent="0.4">
      <c r="A9" s="3"/>
      <c r="B9" s="160"/>
      <c r="C9" s="161"/>
      <c r="D9" s="162" t="s">
        <v>29</v>
      </c>
      <c r="E9" s="162"/>
      <c r="F9" s="162" t="s">
        <v>30</v>
      </c>
      <c r="G9" s="162"/>
      <c r="H9" s="162"/>
      <c r="I9" s="183"/>
      <c r="J9" s="3"/>
      <c r="K9" s="163"/>
      <c r="L9" s="164"/>
      <c r="M9" s="173" t="s">
        <v>31</v>
      </c>
      <c r="N9" s="175"/>
      <c r="O9" s="173" t="s">
        <v>32</v>
      </c>
      <c r="P9" s="174"/>
      <c r="Q9" s="175"/>
      <c r="R9" s="165" t="s">
        <v>33</v>
      </c>
      <c r="S9" s="166"/>
    </row>
    <row r="10" spans="1:20" ht="20.100000000000001" customHeight="1" x14ac:dyDescent="0.4">
      <c r="A10" s="3"/>
      <c r="B10" s="197" t="s">
        <v>34</v>
      </c>
      <c r="C10" s="198"/>
      <c r="D10" s="188" t="s">
        <v>35</v>
      </c>
      <c r="E10" s="188"/>
      <c r="F10" s="223"/>
      <c r="G10" s="224"/>
      <c r="H10" s="225"/>
      <c r="I10" s="69" t="s">
        <v>250</v>
      </c>
      <c r="J10" s="3"/>
      <c r="K10" s="169" t="s">
        <v>36</v>
      </c>
      <c r="L10" s="139"/>
      <c r="M10" s="112"/>
      <c r="N10" s="73" t="s">
        <v>251</v>
      </c>
      <c r="O10" s="114"/>
      <c r="P10" s="71" t="s">
        <v>251</v>
      </c>
      <c r="Q10" s="65"/>
      <c r="R10" s="189">
        <f>ROUNDUP(O10*6/6,0)</f>
        <v>0</v>
      </c>
      <c r="S10" s="190"/>
      <c r="T10" s="4" t="s">
        <v>252</v>
      </c>
    </row>
    <row r="11" spans="1:20" ht="20.100000000000001" customHeight="1" x14ac:dyDescent="0.4">
      <c r="A11" s="3"/>
      <c r="B11" s="203"/>
      <c r="C11" s="204"/>
      <c r="D11" s="188" t="s">
        <v>37</v>
      </c>
      <c r="E11" s="188"/>
      <c r="F11" s="223"/>
      <c r="G11" s="224"/>
      <c r="H11" s="225"/>
      <c r="I11" s="69" t="s">
        <v>250</v>
      </c>
      <c r="J11" s="3"/>
      <c r="K11" s="169" t="s">
        <v>38</v>
      </c>
      <c r="L11" s="139"/>
      <c r="M11" s="112"/>
      <c r="N11" s="73" t="s">
        <v>251</v>
      </c>
      <c r="O11" s="114"/>
      <c r="P11" s="71" t="s">
        <v>251</v>
      </c>
      <c r="Q11" s="65"/>
      <c r="R11" s="170">
        <f>ROUNDUP(O11*5/6,0)</f>
        <v>0</v>
      </c>
      <c r="S11" s="171"/>
      <c r="T11" s="4" t="s">
        <v>265</v>
      </c>
    </row>
    <row r="12" spans="1:20" ht="20.100000000000001" customHeight="1" x14ac:dyDescent="0.4">
      <c r="A12" s="3"/>
      <c r="B12" s="197" t="s">
        <v>39</v>
      </c>
      <c r="C12" s="198"/>
      <c r="D12" s="188" t="s">
        <v>40</v>
      </c>
      <c r="E12" s="188"/>
      <c r="F12" s="223"/>
      <c r="G12" s="224"/>
      <c r="H12" s="225"/>
      <c r="I12" s="69" t="s">
        <v>250</v>
      </c>
      <c r="J12" s="3"/>
      <c r="K12" s="169" t="s">
        <v>41</v>
      </c>
      <c r="L12" s="139"/>
      <c r="M12" s="112"/>
      <c r="N12" s="73" t="s">
        <v>251</v>
      </c>
      <c r="O12" s="114"/>
      <c r="P12" s="71" t="s">
        <v>251</v>
      </c>
      <c r="Q12" s="65"/>
      <c r="R12" s="170">
        <f>ROUNDUP(O12*4/6,0)</f>
        <v>0</v>
      </c>
      <c r="S12" s="171"/>
    </row>
    <row r="13" spans="1:20" ht="20.100000000000001" customHeight="1" x14ac:dyDescent="0.4">
      <c r="A13" s="3"/>
      <c r="B13" s="199"/>
      <c r="C13" s="200"/>
      <c r="D13" s="188" t="s">
        <v>42</v>
      </c>
      <c r="E13" s="188"/>
      <c r="F13" s="223"/>
      <c r="G13" s="224"/>
      <c r="H13" s="225"/>
      <c r="I13" s="69" t="s">
        <v>250</v>
      </c>
      <c r="J13" s="3"/>
      <c r="K13" s="169" t="s">
        <v>43</v>
      </c>
      <c r="L13" s="139"/>
      <c r="M13" s="112"/>
      <c r="N13" s="73" t="s">
        <v>251</v>
      </c>
      <c r="O13" s="114"/>
      <c r="P13" s="71" t="s">
        <v>251</v>
      </c>
      <c r="Q13" s="65"/>
      <c r="R13" s="170">
        <f>ROUNDUP(O13*3/6,0)</f>
        <v>0</v>
      </c>
      <c r="S13" s="171"/>
    </row>
    <row r="14" spans="1:20" ht="20.100000000000001" customHeight="1" thickBot="1" x14ac:dyDescent="0.45">
      <c r="A14" s="3"/>
      <c r="B14" s="201"/>
      <c r="C14" s="202"/>
      <c r="D14" s="168" t="s">
        <v>44</v>
      </c>
      <c r="E14" s="168"/>
      <c r="F14" s="191"/>
      <c r="G14" s="192"/>
      <c r="H14" s="193"/>
      <c r="I14" s="70" t="s">
        <v>250</v>
      </c>
      <c r="J14" s="3"/>
      <c r="K14" s="169" t="s">
        <v>45</v>
      </c>
      <c r="L14" s="139"/>
      <c r="M14" s="112">
        <v>0</v>
      </c>
      <c r="N14" s="73" t="s">
        <v>251</v>
      </c>
      <c r="O14" s="114">
        <v>0</v>
      </c>
      <c r="P14" s="71" t="s">
        <v>251</v>
      </c>
      <c r="Q14" s="65"/>
      <c r="R14" s="170">
        <f>ROUNDUP(O14*2/6,0)</f>
        <v>0</v>
      </c>
      <c r="S14" s="171"/>
    </row>
    <row r="15" spans="1:20" ht="20.100000000000001" customHeight="1" thickBot="1" x14ac:dyDescent="0.45">
      <c r="A15" s="3"/>
      <c r="B15" s="6"/>
      <c r="C15" s="6"/>
      <c r="D15" s="205" t="s">
        <v>46</v>
      </c>
      <c r="E15" s="206"/>
      <c r="F15" s="217">
        <f>SUM(F10:I14)</f>
        <v>0</v>
      </c>
      <c r="G15" s="218"/>
      <c r="H15" s="218"/>
      <c r="I15" s="219"/>
      <c r="J15" s="3"/>
      <c r="K15" s="209" t="s">
        <v>47</v>
      </c>
      <c r="L15" s="210"/>
      <c r="M15" s="113">
        <v>0</v>
      </c>
      <c r="N15" s="74" t="s">
        <v>251</v>
      </c>
      <c r="O15" s="115">
        <v>0</v>
      </c>
      <c r="P15" s="72" t="s">
        <v>251</v>
      </c>
      <c r="Q15" s="66"/>
      <c r="R15" s="211">
        <f>ROUNDUP(O15*1/6,0)</f>
        <v>0</v>
      </c>
      <c r="S15" s="212"/>
    </row>
    <row r="16" spans="1:20" ht="23.25" customHeight="1" thickTop="1" thickBot="1" x14ac:dyDescent="0.45">
      <c r="D16" s="207"/>
      <c r="E16" s="208"/>
      <c r="F16" s="220"/>
      <c r="G16" s="221"/>
      <c r="H16" s="221"/>
      <c r="I16" s="222"/>
      <c r="K16" s="213" t="s">
        <v>48</v>
      </c>
      <c r="L16" s="214"/>
      <c r="M16" s="194">
        <f>SUM(M10:M15)</f>
        <v>0</v>
      </c>
      <c r="N16" s="195"/>
      <c r="O16" s="194">
        <f>SUM(O10:O15)</f>
        <v>0</v>
      </c>
      <c r="P16" s="196"/>
      <c r="Q16" s="195"/>
      <c r="R16" s="215">
        <f>SUM(R10:S15)</f>
        <v>0</v>
      </c>
      <c r="S16" s="216"/>
    </row>
    <row r="17" spans="1:21" ht="14.25" customHeight="1" x14ac:dyDescent="0.4">
      <c r="F17" s="16"/>
      <c r="G17" s="16"/>
      <c r="H17" s="17"/>
      <c r="I17" s="17"/>
    </row>
    <row r="18" spans="1:21" ht="19.5" x14ac:dyDescent="0.4">
      <c r="A18" s="15" t="s">
        <v>65</v>
      </c>
      <c r="F18" s="16"/>
      <c r="G18" s="16"/>
      <c r="H18" s="17"/>
      <c r="I18" s="17"/>
    </row>
    <row r="19" spans="1:21" ht="8.25" customHeight="1" thickBot="1" x14ac:dyDescent="0.45">
      <c r="A19" s="15"/>
      <c r="F19" s="16"/>
      <c r="G19" s="16"/>
      <c r="H19" s="17"/>
      <c r="I19" s="17"/>
    </row>
    <row r="20" spans="1:21" ht="20.25" thickBot="1" x14ac:dyDescent="0.45">
      <c r="A20" s="15"/>
      <c r="C20" s="18"/>
      <c r="D20" s="184" t="s">
        <v>49</v>
      </c>
      <c r="E20" s="247"/>
      <c r="F20" s="258" t="s">
        <v>50</v>
      </c>
      <c r="G20" s="259"/>
      <c r="H20" s="259"/>
      <c r="I20" s="260"/>
      <c r="J20" s="178" t="s">
        <v>51</v>
      </c>
      <c r="K20" s="178"/>
      <c r="L20" s="184"/>
      <c r="M20" s="247" t="s">
        <v>52</v>
      </c>
      <c r="N20" s="184"/>
      <c r="O20" s="264" t="s">
        <v>25</v>
      </c>
      <c r="P20" s="265"/>
      <c r="Q20" s="266"/>
    </row>
    <row r="21" spans="1:21" ht="20.100000000000001" customHeight="1" x14ac:dyDescent="0.4">
      <c r="A21" s="15"/>
      <c r="C21" s="19" t="s">
        <v>53</v>
      </c>
      <c r="D21" s="254"/>
      <c r="E21" s="255"/>
      <c r="F21" s="256"/>
      <c r="G21" s="257"/>
      <c r="H21" s="257"/>
      <c r="I21" s="255"/>
      <c r="J21" s="256"/>
      <c r="K21" s="257"/>
      <c r="L21" s="255"/>
      <c r="M21" s="256"/>
      <c r="N21" s="255"/>
      <c r="O21" s="261">
        <f>SUM(D21:N21)</f>
        <v>0</v>
      </c>
      <c r="P21" s="262"/>
      <c r="Q21" s="263"/>
    </row>
    <row r="22" spans="1:21" ht="20.100000000000001" customHeight="1" thickBot="1" x14ac:dyDescent="0.45">
      <c r="A22" s="15"/>
      <c r="C22" s="20" t="s">
        <v>54</v>
      </c>
      <c r="D22" s="232"/>
      <c r="E22" s="233"/>
      <c r="F22" s="234"/>
      <c r="G22" s="235"/>
      <c r="H22" s="235"/>
      <c r="I22" s="233"/>
      <c r="J22" s="234"/>
      <c r="K22" s="235"/>
      <c r="L22" s="233"/>
      <c r="M22" s="234"/>
      <c r="N22" s="233"/>
      <c r="O22" s="267">
        <f>SUM(D22:N22)</f>
        <v>0</v>
      </c>
      <c r="P22" s="268"/>
      <c r="Q22" s="269"/>
    </row>
    <row r="23" spans="1:21" ht="22.5" customHeight="1" thickTop="1" thickBot="1" x14ac:dyDescent="0.45">
      <c r="A23" s="15"/>
      <c r="C23" s="21" t="s">
        <v>46</v>
      </c>
      <c r="D23" s="242">
        <f>SUM(D21:E22)</f>
        <v>0</v>
      </c>
      <c r="E23" s="246"/>
      <c r="F23" s="238">
        <f>SUM(F21:I22)</f>
        <v>0</v>
      </c>
      <c r="G23" s="240"/>
      <c r="H23" s="240"/>
      <c r="I23" s="239"/>
      <c r="J23" s="238">
        <f>SUM(J21:L22)</f>
        <v>0</v>
      </c>
      <c r="K23" s="240"/>
      <c r="L23" s="239"/>
      <c r="M23" s="238">
        <f>SUM(M21:N22)</f>
        <v>0</v>
      </c>
      <c r="N23" s="239"/>
      <c r="O23" s="241">
        <f>SUM(O21:Q22)</f>
        <v>0</v>
      </c>
      <c r="P23" s="242"/>
      <c r="Q23" s="243"/>
    </row>
    <row r="24" spans="1:21" ht="22.5" customHeight="1" x14ac:dyDescent="0.4">
      <c r="A24" s="15"/>
      <c r="C24" s="16"/>
      <c r="D24" s="16"/>
      <c r="E24" s="16"/>
    </row>
    <row r="25" spans="1:21" ht="20.100000000000001" customHeight="1" x14ac:dyDescent="0.4">
      <c r="A25" s="15" t="s">
        <v>55</v>
      </c>
      <c r="B25" s="6"/>
      <c r="C25" s="6"/>
      <c r="D25" s="6"/>
      <c r="E25" s="6"/>
      <c r="F25" s="16"/>
      <c r="G25" s="16"/>
      <c r="H25" s="17"/>
      <c r="I25" s="17"/>
      <c r="J25" s="3"/>
      <c r="K25" s="5"/>
      <c r="L25" s="5"/>
      <c r="M25" s="5"/>
      <c r="N25" s="5"/>
      <c r="O25" s="5"/>
    </row>
    <row r="26" spans="1:21" ht="9" customHeight="1" thickBot="1" x14ac:dyDescent="0.45">
      <c r="A26" s="15"/>
      <c r="B26" s="6"/>
      <c r="C26" s="6"/>
      <c r="D26" s="6"/>
      <c r="E26" s="6"/>
      <c r="F26" s="16"/>
      <c r="G26" s="16"/>
      <c r="H26" s="17"/>
      <c r="I26" s="17"/>
      <c r="J26" s="3"/>
      <c r="K26" s="5"/>
      <c r="L26" s="5"/>
      <c r="M26" s="5"/>
      <c r="N26" s="5"/>
      <c r="O26" s="5"/>
    </row>
    <row r="27" spans="1:21" s="5" customFormat="1" ht="20.100000000000001" customHeight="1" x14ac:dyDescent="0.4">
      <c r="A27" s="226" t="s">
        <v>8</v>
      </c>
      <c r="B27" s="228" t="s">
        <v>9</v>
      </c>
      <c r="C27" s="236" t="s">
        <v>10</v>
      </c>
      <c r="D27" s="230"/>
      <c r="E27" s="237"/>
      <c r="F27" s="230" t="s">
        <v>11</v>
      </c>
      <c r="G27" s="230"/>
      <c r="H27" s="230"/>
      <c r="I27" s="231"/>
      <c r="J27" s="226" t="s">
        <v>56</v>
      </c>
      <c r="K27" s="228" t="s">
        <v>9</v>
      </c>
      <c r="L27" s="236" t="s">
        <v>10</v>
      </c>
      <c r="M27" s="230"/>
      <c r="N27" s="230"/>
      <c r="O27" s="237"/>
      <c r="P27" s="236" t="s">
        <v>11</v>
      </c>
      <c r="Q27" s="230"/>
      <c r="R27" s="230"/>
      <c r="S27" s="231"/>
      <c r="T27" s="4"/>
      <c r="U27" s="4"/>
    </row>
    <row r="28" spans="1:21" s="5" customFormat="1" ht="40.5" customHeight="1" thickBot="1" x14ac:dyDescent="0.45">
      <c r="A28" s="227"/>
      <c r="B28" s="229"/>
      <c r="C28" s="23"/>
      <c r="D28" s="122" t="s">
        <v>272</v>
      </c>
      <c r="E28" s="39" t="s">
        <v>271</v>
      </c>
      <c r="F28" s="22"/>
      <c r="G28" s="22"/>
      <c r="H28" s="244" t="s">
        <v>64</v>
      </c>
      <c r="I28" s="245"/>
      <c r="J28" s="227"/>
      <c r="K28" s="229"/>
      <c r="L28" s="23"/>
      <c r="M28" s="22"/>
      <c r="N28" s="122" t="s">
        <v>272</v>
      </c>
      <c r="O28" s="39" t="s">
        <v>271</v>
      </c>
      <c r="P28" s="23"/>
      <c r="Q28" s="24"/>
      <c r="R28" s="244" t="s">
        <v>64</v>
      </c>
      <c r="S28" s="245"/>
      <c r="T28" s="4"/>
      <c r="U28" s="4"/>
    </row>
    <row r="29" spans="1:21" ht="30" customHeight="1" x14ac:dyDescent="0.4">
      <c r="A29" s="7">
        <v>1</v>
      </c>
      <c r="B29" s="25" t="str">
        <f t="shared" ref="B29:B44" si="0">IF($K$1="","",DATE($I$1+2018,$K$1,A29))</f>
        <v/>
      </c>
      <c r="C29" s="30" t="str">
        <f>IF(月次報告書１!C11="","",月次報告書１!C11)</f>
        <v/>
      </c>
      <c r="D29" s="44" t="str">
        <f>IF(月次報告書１!D11="","",月次報告書１!D11)</f>
        <v/>
      </c>
      <c r="E29" s="43" t="str">
        <f>IF(月次報告書１!E11="","",月次報告書１!E11)</f>
        <v/>
      </c>
      <c r="F29" s="248">
        <f>IF(月次報告書１!J11="","",月次報告書１!J11)</f>
        <v>0</v>
      </c>
      <c r="G29" s="249"/>
      <c r="H29" s="250">
        <f ca="1">IF(月次報告書１!AI11="","",月次報告書１!AI11)</f>
        <v>0</v>
      </c>
      <c r="I29" s="251"/>
      <c r="J29" s="7">
        <v>17</v>
      </c>
      <c r="K29" s="25" t="str">
        <f>IF($K$1="","",DATE($I$1+2018,$K$1,J29))</f>
        <v/>
      </c>
      <c r="L29" s="248" t="str">
        <f>IF(月次報告書１!C27="","",月次報告書１!C27)</f>
        <v/>
      </c>
      <c r="M29" s="249"/>
      <c r="N29" s="44" t="str">
        <f>IF(月次報告書１!D27="","",月次報告書１!D27)</f>
        <v/>
      </c>
      <c r="O29" s="44" t="str">
        <f>IF(月次報告書１!E27="","",月次報告書１!E27)</f>
        <v/>
      </c>
      <c r="P29" s="252">
        <f>IF(月次報告書１!J27="","",月次報告書１!J27)</f>
        <v>0</v>
      </c>
      <c r="Q29" s="253"/>
      <c r="R29" s="250">
        <f ca="1">IF(月次報告書１!AI27="","",月次報告書１!AI27)</f>
        <v>0</v>
      </c>
      <c r="S29" s="251"/>
    </row>
    <row r="30" spans="1:21" ht="30" customHeight="1" x14ac:dyDescent="0.4">
      <c r="A30" s="26">
        <v>2</v>
      </c>
      <c r="B30" s="25" t="str">
        <f t="shared" si="0"/>
        <v/>
      </c>
      <c r="C30" s="30" t="str">
        <f>IF(月次報告書１!C12="","",月次報告書１!C12)</f>
        <v/>
      </c>
      <c r="D30" s="33" t="str">
        <f>IF(月次報告書１!D12="","",月次報告書１!D12)</f>
        <v/>
      </c>
      <c r="E30" s="34" t="str">
        <f>IF(月次報告書１!E12="","",月次報告書１!E12)</f>
        <v/>
      </c>
      <c r="F30" s="270">
        <f>IF(月次報告書１!J12="","",月次報告書１!J12)</f>
        <v>0</v>
      </c>
      <c r="G30" s="271"/>
      <c r="H30" s="272">
        <f ca="1">IF(月次報告書１!AI12="","",月次報告書１!AI12)</f>
        <v>0</v>
      </c>
      <c r="I30" s="273"/>
      <c r="J30" s="7">
        <v>18</v>
      </c>
      <c r="K30" s="25" t="str">
        <f t="shared" ref="K30:K40" si="1">IF($K$1="","",DATE($I$1+2018,$K$1,J30))</f>
        <v/>
      </c>
      <c r="L30" s="270" t="str">
        <f>IF(月次報告書１!C28="","",月次報告書１!C28)</f>
        <v/>
      </c>
      <c r="M30" s="274"/>
      <c r="N30" s="33" t="str">
        <f>IF(月次報告書１!D28="","",月次報告書１!D28)</f>
        <v/>
      </c>
      <c r="O30" s="34" t="str">
        <f>IF(月次報告書１!E28="","",月次報告書１!E28)</f>
        <v/>
      </c>
      <c r="P30" s="270">
        <f>IF(月次報告書１!J28="","",月次報告書１!J28)</f>
        <v>0</v>
      </c>
      <c r="Q30" s="271"/>
      <c r="R30" s="272">
        <f ca="1">IF(月次報告書１!AI28="","",月次報告書１!AI28)</f>
        <v>0</v>
      </c>
      <c r="S30" s="273"/>
    </row>
    <row r="31" spans="1:21" ht="30" customHeight="1" x14ac:dyDescent="0.4">
      <c r="A31" s="26">
        <v>3</v>
      </c>
      <c r="B31" s="25" t="str">
        <f t="shared" si="0"/>
        <v/>
      </c>
      <c r="C31" s="30" t="str">
        <f>IF(月次報告書１!C13="","",月次報告書１!C13)</f>
        <v/>
      </c>
      <c r="D31" s="35" t="str">
        <f>IF(月次報告書１!D13="","",月次報告書１!D13)</f>
        <v/>
      </c>
      <c r="E31" s="36" t="str">
        <f>IF(月次報告書１!E13="","",月次報告書１!E13)</f>
        <v/>
      </c>
      <c r="F31" s="270">
        <f>IF(月次報告書１!J13="","",月次報告書１!J13)</f>
        <v>0</v>
      </c>
      <c r="G31" s="271"/>
      <c r="H31" s="272">
        <f ca="1">IF(月次報告書１!AI13="","",月次報告書１!AI13)</f>
        <v>0</v>
      </c>
      <c r="I31" s="273"/>
      <c r="J31" s="7">
        <v>19</v>
      </c>
      <c r="K31" s="25" t="str">
        <f t="shared" si="1"/>
        <v/>
      </c>
      <c r="L31" s="270" t="str">
        <f>IF(月次報告書１!C29="","",月次報告書１!C29)</f>
        <v/>
      </c>
      <c r="M31" s="274"/>
      <c r="N31" s="33" t="str">
        <f>IF(月次報告書１!D29="","",月次報告書１!D29)</f>
        <v/>
      </c>
      <c r="O31" s="34" t="str">
        <f>IF(月次報告書１!E29="","",月次報告書１!E29)</f>
        <v/>
      </c>
      <c r="P31" s="270">
        <f>IF(月次報告書１!J29="","",月次報告書１!J29)</f>
        <v>0</v>
      </c>
      <c r="Q31" s="271"/>
      <c r="R31" s="272">
        <f ca="1">IF(月次報告書１!AI29="","",月次報告書１!AI29)</f>
        <v>0</v>
      </c>
      <c r="S31" s="273"/>
    </row>
    <row r="32" spans="1:21" ht="30" customHeight="1" x14ac:dyDescent="0.4">
      <c r="A32" s="26">
        <v>4</v>
      </c>
      <c r="B32" s="25" t="str">
        <f t="shared" si="0"/>
        <v/>
      </c>
      <c r="C32" s="30" t="str">
        <f>IF(月次報告書１!C14="","",月次報告書１!C14)</f>
        <v/>
      </c>
      <c r="D32" s="35" t="str">
        <f>IF(月次報告書１!D14="","",月次報告書１!D14)</f>
        <v/>
      </c>
      <c r="E32" s="36" t="str">
        <f>IF(月次報告書１!E14="","",月次報告書１!E14)</f>
        <v/>
      </c>
      <c r="F32" s="270">
        <f>IF(月次報告書１!J14="","",月次報告書１!J14)</f>
        <v>0</v>
      </c>
      <c r="G32" s="271"/>
      <c r="H32" s="272">
        <f ca="1">IF(月次報告書１!AI14="","",月次報告書１!AI14)</f>
        <v>0</v>
      </c>
      <c r="I32" s="273"/>
      <c r="J32" s="7">
        <v>20</v>
      </c>
      <c r="K32" s="25" t="str">
        <f t="shared" si="1"/>
        <v/>
      </c>
      <c r="L32" s="270" t="str">
        <f>IF(月次報告書１!C30="","",月次報告書１!C30)</f>
        <v/>
      </c>
      <c r="M32" s="274"/>
      <c r="N32" s="33" t="str">
        <f>IF(月次報告書１!D30="","",月次報告書１!D30)</f>
        <v/>
      </c>
      <c r="O32" s="34" t="str">
        <f>IF(月次報告書１!E30="","",月次報告書１!E30)</f>
        <v/>
      </c>
      <c r="P32" s="270">
        <f>IF(月次報告書１!J30="","",月次報告書１!J30)</f>
        <v>0</v>
      </c>
      <c r="Q32" s="271"/>
      <c r="R32" s="272">
        <f ca="1">IF(月次報告書１!AI30="","",月次報告書１!AI30)</f>
        <v>0</v>
      </c>
      <c r="S32" s="273"/>
    </row>
    <row r="33" spans="1:19" ht="30" customHeight="1" x14ac:dyDescent="0.4">
      <c r="A33" s="26">
        <v>5</v>
      </c>
      <c r="B33" s="25" t="str">
        <f t="shared" si="0"/>
        <v/>
      </c>
      <c r="C33" s="30" t="str">
        <f>IF(月次報告書１!C15="","",月次報告書１!C15)</f>
        <v/>
      </c>
      <c r="D33" s="35" t="str">
        <f>IF(月次報告書１!D15="","",月次報告書１!D15)</f>
        <v/>
      </c>
      <c r="E33" s="36" t="str">
        <f>IF(月次報告書１!E15="","",月次報告書１!E15)</f>
        <v/>
      </c>
      <c r="F33" s="270">
        <f>IF(月次報告書１!J15="","",月次報告書１!J15)</f>
        <v>0</v>
      </c>
      <c r="G33" s="271"/>
      <c r="H33" s="272">
        <f ca="1">IF(月次報告書１!AI15="","",月次報告書１!AI15)</f>
        <v>0</v>
      </c>
      <c r="I33" s="273"/>
      <c r="J33" s="7">
        <v>21</v>
      </c>
      <c r="K33" s="25" t="str">
        <f t="shared" si="1"/>
        <v/>
      </c>
      <c r="L33" s="270" t="str">
        <f>IF(月次報告書１!C31="","",月次報告書１!C31)</f>
        <v/>
      </c>
      <c r="M33" s="274"/>
      <c r="N33" s="33" t="str">
        <f>IF(月次報告書１!D31="","",月次報告書１!D31)</f>
        <v/>
      </c>
      <c r="O33" s="34" t="str">
        <f>IF(月次報告書１!E31="","",月次報告書１!E31)</f>
        <v/>
      </c>
      <c r="P33" s="270">
        <f>IF(月次報告書１!J31="","",月次報告書１!J31)</f>
        <v>0</v>
      </c>
      <c r="Q33" s="271"/>
      <c r="R33" s="272">
        <f ca="1">IF(月次報告書１!AI31="","",月次報告書１!AI31)</f>
        <v>0</v>
      </c>
      <c r="S33" s="273"/>
    </row>
    <row r="34" spans="1:19" ht="30" customHeight="1" x14ac:dyDescent="0.4">
      <c r="A34" s="26">
        <v>6</v>
      </c>
      <c r="B34" s="25" t="str">
        <f t="shared" si="0"/>
        <v/>
      </c>
      <c r="C34" s="30" t="str">
        <f>IF(月次報告書１!C16="","",月次報告書１!C16)</f>
        <v/>
      </c>
      <c r="D34" s="35" t="str">
        <f>IF(月次報告書１!D16="","",月次報告書１!D16)</f>
        <v/>
      </c>
      <c r="E34" s="36" t="str">
        <f>IF(月次報告書１!E16="","",月次報告書１!E16)</f>
        <v/>
      </c>
      <c r="F34" s="270">
        <f>IF(月次報告書１!J16="","",月次報告書１!J16)</f>
        <v>0</v>
      </c>
      <c r="G34" s="271"/>
      <c r="H34" s="272">
        <f ca="1">IF(月次報告書１!AI16="","",月次報告書１!AI16)</f>
        <v>0</v>
      </c>
      <c r="I34" s="273"/>
      <c r="J34" s="7">
        <v>22</v>
      </c>
      <c r="K34" s="25" t="str">
        <f t="shared" si="1"/>
        <v/>
      </c>
      <c r="L34" s="270" t="str">
        <f>IF(月次報告書１!C32="","",月次報告書１!C32)</f>
        <v/>
      </c>
      <c r="M34" s="274"/>
      <c r="N34" s="33" t="str">
        <f>IF(月次報告書１!D32="","",月次報告書１!D32)</f>
        <v/>
      </c>
      <c r="O34" s="34" t="str">
        <f>IF(月次報告書１!E32="","",月次報告書１!E32)</f>
        <v/>
      </c>
      <c r="P34" s="270">
        <f>IF(月次報告書１!J32="","",月次報告書１!J32)</f>
        <v>0</v>
      </c>
      <c r="Q34" s="271"/>
      <c r="R34" s="272">
        <f ca="1">IF(月次報告書１!AI32="","",月次報告書１!AI32)</f>
        <v>0</v>
      </c>
      <c r="S34" s="273"/>
    </row>
    <row r="35" spans="1:19" ht="30" customHeight="1" x14ac:dyDescent="0.4">
      <c r="A35" s="26">
        <v>7</v>
      </c>
      <c r="B35" s="25" t="str">
        <f t="shared" si="0"/>
        <v/>
      </c>
      <c r="C35" s="30" t="str">
        <f>IF(月次報告書１!C17="","",月次報告書１!C17)</f>
        <v/>
      </c>
      <c r="D35" s="35" t="str">
        <f>IF(月次報告書１!D17="","",月次報告書１!D17)</f>
        <v/>
      </c>
      <c r="E35" s="36" t="str">
        <f>IF(月次報告書１!E17="","",月次報告書１!E17)</f>
        <v/>
      </c>
      <c r="F35" s="270">
        <f>IF(月次報告書１!J17="","",月次報告書１!J17)</f>
        <v>0</v>
      </c>
      <c r="G35" s="271"/>
      <c r="H35" s="272">
        <f ca="1">IF(月次報告書１!AI17="","",月次報告書１!AI17)</f>
        <v>0</v>
      </c>
      <c r="I35" s="273"/>
      <c r="J35" s="7">
        <v>23</v>
      </c>
      <c r="K35" s="25" t="str">
        <f t="shared" si="1"/>
        <v/>
      </c>
      <c r="L35" s="270" t="str">
        <f>IF(月次報告書１!C33="","",月次報告書１!C33)</f>
        <v/>
      </c>
      <c r="M35" s="274"/>
      <c r="N35" s="33" t="str">
        <f>IF(月次報告書１!D33="","",月次報告書１!D33)</f>
        <v/>
      </c>
      <c r="O35" s="34" t="str">
        <f>IF(月次報告書１!E33="","",月次報告書１!E33)</f>
        <v/>
      </c>
      <c r="P35" s="270">
        <f>IF(月次報告書１!J33="","",月次報告書１!J33)</f>
        <v>0</v>
      </c>
      <c r="Q35" s="271"/>
      <c r="R35" s="272">
        <f ca="1">IF(月次報告書１!AI33="","",月次報告書１!AI33)</f>
        <v>0</v>
      </c>
      <c r="S35" s="273"/>
    </row>
    <row r="36" spans="1:19" ht="30" customHeight="1" x14ac:dyDescent="0.4">
      <c r="A36" s="26">
        <v>8</v>
      </c>
      <c r="B36" s="25" t="str">
        <f t="shared" si="0"/>
        <v/>
      </c>
      <c r="C36" s="30" t="str">
        <f>IF(月次報告書１!C18="","",月次報告書１!C18)</f>
        <v/>
      </c>
      <c r="D36" s="35" t="str">
        <f>IF(月次報告書１!D18="","",月次報告書１!D18)</f>
        <v/>
      </c>
      <c r="E36" s="36" t="str">
        <f>IF(月次報告書１!E18="","",月次報告書１!E18)</f>
        <v/>
      </c>
      <c r="F36" s="270">
        <f>IF(月次報告書１!J18="","",月次報告書１!J18)</f>
        <v>0</v>
      </c>
      <c r="G36" s="271"/>
      <c r="H36" s="272">
        <f ca="1">IF(月次報告書１!AI18="","",月次報告書１!AI18)</f>
        <v>0</v>
      </c>
      <c r="I36" s="273"/>
      <c r="J36" s="7">
        <v>24</v>
      </c>
      <c r="K36" s="25" t="str">
        <f t="shared" si="1"/>
        <v/>
      </c>
      <c r="L36" s="270" t="str">
        <f>IF(月次報告書１!C34="","",月次報告書１!C34)</f>
        <v/>
      </c>
      <c r="M36" s="274"/>
      <c r="N36" s="33" t="str">
        <f>IF(月次報告書１!D34="","",月次報告書１!D34)</f>
        <v/>
      </c>
      <c r="O36" s="34" t="str">
        <f>IF(月次報告書１!E34="","",月次報告書１!E34)</f>
        <v/>
      </c>
      <c r="P36" s="270">
        <f>IF(月次報告書１!J34="","",月次報告書１!J34)</f>
        <v>0</v>
      </c>
      <c r="Q36" s="271"/>
      <c r="R36" s="272">
        <f ca="1">IF(月次報告書１!AI34="","",月次報告書１!AI34)</f>
        <v>0</v>
      </c>
      <c r="S36" s="273"/>
    </row>
    <row r="37" spans="1:19" ht="30" customHeight="1" x14ac:dyDescent="0.4">
      <c r="A37" s="26">
        <v>9</v>
      </c>
      <c r="B37" s="25" t="str">
        <f t="shared" si="0"/>
        <v/>
      </c>
      <c r="C37" s="30" t="str">
        <f>IF(月次報告書１!C19="","",月次報告書１!C19)</f>
        <v/>
      </c>
      <c r="D37" s="35" t="str">
        <f>IF(月次報告書１!D19="","",月次報告書１!D19)</f>
        <v/>
      </c>
      <c r="E37" s="36" t="str">
        <f>IF(月次報告書１!E19="","",月次報告書１!E19)</f>
        <v/>
      </c>
      <c r="F37" s="270">
        <f>IF(月次報告書１!J19="","",月次報告書１!J19)</f>
        <v>0</v>
      </c>
      <c r="G37" s="271"/>
      <c r="H37" s="272">
        <f ca="1">IF(月次報告書１!AI19="","",月次報告書１!AI19)</f>
        <v>0</v>
      </c>
      <c r="I37" s="273"/>
      <c r="J37" s="7">
        <v>25</v>
      </c>
      <c r="K37" s="25" t="str">
        <f t="shared" si="1"/>
        <v/>
      </c>
      <c r="L37" s="270" t="str">
        <f>IF(月次報告書１!C35="","",月次報告書１!C35)</f>
        <v/>
      </c>
      <c r="M37" s="274"/>
      <c r="N37" s="33" t="str">
        <f>IF(月次報告書１!D35="","",月次報告書１!D35)</f>
        <v/>
      </c>
      <c r="O37" s="34" t="str">
        <f>IF(月次報告書１!E35="","",月次報告書１!E35)</f>
        <v/>
      </c>
      <c r="P37" s="270">
        <f>IF(月次報告書１!J35="","",月次報告書１!J35)</f>
        <v>0</v>
      </c>
      <c r="Q37" s="271"/>
      <c r="R37" s="272">
        <f ca="1">IF(月次報告書１!AI35="","",月次報告書１!AI35)</f>
        <v>0</v>
      </c>
      <c r="S37" s="273"/>
    </row>
    <row r="38" spans="1:19" ht="30" customHeight="1" x14ac:dyDescent="0.4">
      <c r="A38" s="26">
        <v>10</v>
      </c>
      <c r="B38" s="25" t="str">
        <f t="shared" si="0"/>
        <v/>
      </c>
      <c r="C38" s="30" t="str">
        <f>IF(月次報告書１!C20="","",月次報告書１!C20)</f>
        <v/>
      </c>
      <c r="D38" s="35" t="str">
        <f>IF(月次報告書１!D20="","",月次報告書１!D20)</f>
        <v/>
      </c>
      <c r="E38" s="36" t="str">
        <f>IF(月次報告書１!E20="","",月次報告書１!E20)</f>
        <v/>
      </c>
      <c r="F38" s="270">
        <f>IF(月次報告書１!J20="","",月次報告書１!J20)</f>
        <v>0</v>
      </c>
      <c r="G38" s="271"/>
      <c r="H38" s="272">
        <f ca="1">IF(月次報告書１!AI20="","",月次報告書１!AI20)</f>
        <v>0</v>
      </c>
      <c r="I38" s="273"/>
      <c r="J38" s="7">
        <v>26</v>
      </c>
      <c r="K38" s="25" t="str">
        <f t="shared" si="1"/>
        <v/>
      </c>
      <c r="L38" s="270" t="str">
        <f>IF(月次報告書１!C36="","",月次報告書１!C36)</f>
        <v/>
      </c>
      <c r="M38" s="274"/>
      <c r="N38" s="33" t="str">
        <f>IF(月次報告書１!D36="","",月次報告書１!D36)</f>
        <v/>
      </c>
      <c r="O38" s="34" t="str">
        <f>IF(月次報告書１!E36="","",月次報告書１!E36)</f>
        <v/>
      </c>
      <c r="P38" s="270">
        <f>IF(月次報告書１!J36="","",月次報告書１!J36)</f>
        <v>0</v>
      </c>
      <c r="Q38" s="271"/>
      <c r="R38" s="272">
        <f ca="1">IF(月次報告書１!AI36="","",月次報告書１!AI36)</f>
        <v>0</v>
      </c>
      <c r="S38" s="273"/>
    </row>
    <row r="39" spans="1:19" ht="30" customHeight="1" x14ac:dyDescent="0.4">
      <c r="A39" s="26">
        <v>11</v>
      </c>
      <c r="B39" s="25" t="str">
        <f t="shared" si="0"/>
        <v/>
      </c>
      <c r="C39" s="30" t="str">
        <f>IF(月次報告書１!C21="","",月次報告書１!C21)</f>
        <v/>
      </c>
      <c r="D39" s="35" t="str">
        <f>IF(月次報告書１!D21="","",月次報告書１!D21)</f>
        <v/>
      </c>
      <c r="E39" s="36" t="str">
        <f>IF(月次報告書１!E21="","",月次報告書１!E21)</f>
        <v/>
      </c>
      <c r="F39" s="270">
        <f>IF(月次報告書１!J21="","",月次報告書１!J21)</f>
        <v>0</v>
      </c>
      <c r="G39" s="271"/>
      <c r="H39" s="272">
        <f ca="1">IF(月次報告書１!AI21="","",月次報告書１!AI21)</f>
        <v>0</v>
      </c>
      <c r="I39" s="273"/>
      <c r="J39" s="7">
        <v>27</v>
      </c>
      <c r="K39" s="25" t="str">
        <f t="shared" si="1"/>
        <v/>
      </c>
      <c r="L39" s="270" t="str">
        <f>IF(月次報告書１!C37="","",月次報告書１!C37)</f>
        <v/>
      </c>
      <c r="M39" s="274"/>
      <c r="N39" s="33" t="str">
        <f>IF(月次報告書１!D37="","",月次報告書１!D37)</f>
        <v/>
      </c>
      <c r="O39" s="34" t="str">
        <f>IF(月次報告書１!E37="","",月次報告書１!E37)</f>
        <v/>
      </c>
      <c r="P39" s="270">
        <f>IF(月次報告書１!J37="","",月次報告書１!J37)</f>
        <v>0</v>
      </c>
      <c r="Q39" s="271"/>
      <c r="R39" s="272">
        <f ca="1">IF(月次報告書１!AI37="","",月次報告書１!AI37)</f>
        <v>0</v>
      </c>
      <c r="S39" s="273"/>
    </row>
    <row r="40" spans="1:19" ht="30" customHeight="1" x14ac:dyDescent="0.4">
      <c r="A40" s="26">
        <v>12</v>
      </c>
      <c r="B40" s="25" t="str">
        <f t="shared" si="0"/>
        <v/>
      </c>
      <c r="C40" s="30" t="str">
        <f>IF(月次報告書１!C22="","",月次報告書１!C22)</f>
        <v/>
      </c>
      <c r="D40" s="35" t="str">
        <f>IF(月次報告書１!D22="","",月次報告書１!D22)</f>
        <v/>
      </c>
      <c r="E40" s="36" t="str">
        <f>IF(月次報告書１!E22="","",月次報告書１!E22)</f>
        <v/>
      </c>
      <c r="F40" s="270">
        <f>IF(月次報告書１!J22="","",月次報告書１!J22)</f>
        <v>0</v>
      </c>
      <c r="G40" s="271"/>
      <c r="H40" s="272">
        <f ca="1">IF(月次報告書１!AI22="","",月次報告書１!AI22)</f>
        <v>0</v>
      </c>
      <c r="I40" s="273"/>
      <c r="J40" s="7">
        <v>28</v>
      </c>
      <c r="K40" s="25" t="str">
        <f t="shared" si="1"/>
        <v/>
      </c>
      <c r="L40" s="270" t="str">
        <f>IF(月次報告書１!C38="","",月次報告書１!C38)</f>
        <v/>
      </c>
      <c r="M40" s="274"/>
      <c r="N40" s="33" t="str">
        <f>IF(月次報告書１!D38="","",月次報告書１!D38)</f>
        <v/>
      </c>
      <c r="O40" s="34" t="str">
        <f>IF(月次報告書１!E38="","",月次報告書１!E38)</f>
        <v/>
      </c>
      <c r="P40" s="270">
        <f>IF(月次報告書１!J38="","",月次報告書１!J38)</f>
        <v>0</v>
      </c>
      <c r="Q40" s="271"/>
      <c r="R40" s="272">
        <f ca="1">IF(月次報告書１!AI38="","",月次報告書１!AI38)</f>
        <v>0</v>
      </c>
      <c r="S40" s="273"/>
    </row>
    <row r="41" spans="1:19" ht="30" customHeight="1" x14ac:dyDescent="0.4">
      <c r="A41" s="26">
        <v>13</v>
      </c>
      <c r="B41" s="25" t="str">
        <f t="shared" si="0"/>
        <v/>
      </c>
      <c r="C41" s="30" t="str">
        <f>IF(月次報告書１!C23="","",月次報告書１!C23)</f>
        <v/>
      </c>
      <c r="D41" s="35" t="str">
        <f>IF(月次報告書１!D23="","",月次報告書１!D23)</f>
        <v/>
      </c>
      <c r="E41" s="36" t="str">
        <f>IF(月次報告書１!E23="","",月次報告書１!E23)</f>
        <v/>
      </c>
      <c r="F41" s="270">
        <f>IF(月次報告書１!J23="","",月次報告書１!J23)</f>
        <v>0</v>
      </c>
      <c r="G41" s="271"/>
      <c r="H41" s="272">
        <f ca="1">IF(月次報告書１!AI23="","",月次報告書１!AI23)</f>
        <v>0</v>
      </c>
      <c r="I41" s="273"/>
      <c r="J41" s="7" t="e">
        <f>IF(DAY(DATE($I$1+2018,$K$1,29))=29,29,"")</f>
        <v>#VALUE!</v>
      </c>
      <c r="K41" s="25" t="e">
        <f>IF($J41="","",DATE($I$1+2018,$K$1,J41))</f>
        <v>#VALUE!</v>
      </c>
      <c r="L41" s="270" t="str">
        <f>IF(月次報告書１!C39="","",月次報告書１!C39)</f>
        <v/>
      </c>
      <c r="M41" s="274"/>
      <c r="N41" s="33" t="str">
        <f>IF(月次報告書１!D39="","",月次報告書１!D39)</f>
        <v/>
      </c>
      <c r="O41" s="34" t="str">
        <f>IF(月次報告書１!E39="","",月次報告書１!E39)</f>
        <v/>
      </c>
      <c r="P41" s="270">
        <f>IF(月次報告書１!J39="","",月次報告書１!J39)</f>
        <v>0</v>
      </c>
      <c r="Q41" s="271"/>
      <c r="R41" s="272">
        <f ca="1">IF(月次報告書１!AI39="","",月次報告書１!AI39)</f>
        <v>0</v>
      </c>
      <c r="S41" s="273"/>
    </row>
    <row r="42" spans="1:19" ht="30" customHeight="1" x14ac:dyDescent="0.4">
      <c r="A42" s="26">
        <v>14</v>
      </c>
      <c r="B42" s="25" t="str">
        <f t="shared" si="0"/>
        <v/>
      </c>
      <c r="C42" s="30" t="str">
        <f>IF(月次報告書１!C24="","",月次報告書１!C24)</f>
        <v/>
      </c>
      <c r="D42" s="35" t="str">
        <f>IF(月次報告書１!D24="","",月次報告書１!D24)</f>
        <v/>
      </c>
      <c r="E42" s="36" t="str">
        <f>IF(月次報告書１!E24="","",月次報告書１!E24)</f>
        <v/>
      </c>
      <c r="F42" s="270">
        <f>IF(月次報告書１!J24="","",月次報告書１!J24)</f>
        <v>0</v>
      </c>
      <c r="G42" s="271"/>
      <c r="H42" s="272">
        <f ca="1">IF(月次報告書１!AI24="","",月次報告書１!AI24)</f>
        <v>0</v>
      </c>
      <c r="I42" s="273"/>
      <c r="J42" s="7" t="e">
        <f>IF(DAY(DATE($I$1+2018,$K$1,30))=30,30,"")</f>
        <v>#VALUE!</v>
      </c>
      <c r="K42" s="25" t="e">
        <f t="shared" ref="K42" si="2">IF($J42="","",DATE($I$1+2018,$K$1,J42))</f>
        <v>#VALUE!</v>
      </c>
      <c r="L42" s="270" t="str">
        <f>IF(月次報告書１!C40="","",月次報告書１!C40)</f>
        <v/>
      </c>
      <c r="M42" s="274"/>
      <c r="N42" s="33" t="str">
        <f>IF(月次報告書１!D40="","",月次報告書１!D40)</f>
        <v/>
      </c>
      <c r="O42" s="34" t="str">
        <f>IF(月次報告書１!E40="","",月次報告書１!E40)</f>
        <v/>
      </c>
      <c r="P42" s="270">
        <f>IF(月次報告書１!J40="","",月次報告書１!J40)</f>
        <v>0</v>
      </c>
      <c r="Q42" s="271"/>
      <c r="R42" s="272">
        <f ca="1">IF(月次報告書１!AI40="","",月次報告書１!AI40)</f>
        <v>0</v>
      </c>
      <c r="S42" s="273"/>
    </row>
    <row r="43" spans="1:19" ht="30" customHeight="1" thickBot="1" x14ac:dyDescent="0.45">
      <c r="A43" s="26">
        <v>15</v>
      </c>
      <c r="B43" s="25" t="str">
        <f t="shared" si="0"/>
        <v/>
      </c>
      <c r="C43" s="30" t="str">
        <f>IF(月次報告書１!C25="","",月次報告書１!C25)</f>
        <v/>
      </c>
      <c r="D43" s="35" t="str">
        <f>IF(月次報告書１!D25="","",月次報告書１!D25)</f>
        <v/>
      </c>
      <c r="E43" s="36" t="str">
        <f>IF(月次報告書１!E25="","",月次報告書１!E25)</f>
        <v/>
      </c>
      <c r="F43" s="270">
        <f>IF(月次報告書１!J25="","",月次報告書１!J25)</f>
        <v>0</v>
      </c>
      <c r="G43" s="271"/>
      <c r="H43" s="272">
        <f ca="1">IF(月次報告書１!AI25="","",月次報告書１!AI25)</f>
        <v>0</v>
      </c>
      <c r="I43" s="273"/>
      <c r="J43" s="8" t="e">
        <f>IF(DAY(DATE($I$1+2018,$K$1,31))=31,31,"")</f>
        <v>#VALUE!</v>
      </c>
      <c r="K43" s="9" t="e">
        <f>IF($J43="","",DATE($I$1+2018,$K$1,J43))</f>
        <v>#VALUE!</v>
      </c>
      <c r="L43" s="287" t="str">
        <f>IF(月次報告書１!C41="","",月次報告書１!C41)</f>
        <v/>
      </c>
      <c r="M43" s="288"/>
      <c r="N43" s="117" t="str">
        <f>IF(月次報告書１!D41="","",月次報告書１!D41)</f>
        <v/>
      </c>
      <c r="O43" s="40" t="str">
        <f>IF(月次報告書１!E41="","",月次報告書１!E41)</f>
        <v/>
      </c>
      <c r="P43" s="289">
        <f>IF(月次報告書１!J41="","",月次報告書１!J41)</f>
        <v>0</v>
      </c>
      <c r="Q43" s="290"/>
      <c r="R43" s="291">
        <f ca="1">IF(月次報告書１!AI41="","",月次報告書１!AI41)</f>
        <v>0</v>
      </c>
      <c r="S43" s="292"/>
    </row>
    <row r="44" spans="1:19" ht="30" customHeight="1" thickTop="1" thickBot="1" x14ac:dyDescent="0.45">
      <c r="A44" s="27">
        <v>16</v>
      </c>
      <c r="B44" s="28" t="str">
        <f t="shared" si="0"/>
        <v/>
      </c>
      <c r="C44" s="32" t="str">
        <f>IF(月次報告書１!C26="","",月次報告書１!C26)</f>
        <v/>
      </c>
      <c r="D44" s="37" t="str">
        <f>IF(月次報告書１!D26="","",月次報告書１!D26)</f>
        <v/>
      </c>
      <c r="E44" s="38" t="str">
        <f>IF(月次報告書１!E26="","",月次報告書１!E26)</f>
        <v/>
      </c>
      <c r="F44" s="275">
        <f>IF(月次報告書１!J26="","",月次報告書１!J26)</f>
        <v>0</v>
      </c>
      <c r="G44" s="276"/>
      <c r="H44" s="277">
        <f ca="1">IF(月次報告書１!AI26="","",月次報告書１!AI26)</f>
        <v>0</v>
      </c>
      <c r="I44" s="278"/>
      <c r="J44" s="279" t="s">
        <v>25</v>
      </c>
      <c r="K44" s="280"/>
      <c r="L44" s="281">
        <f>SUM(L29:M43,C29:C44)</f>
        <v>0</v>
      </c>
      <c r="M44" s="282"/>
      <c r="N44" s="118">
        <f>SUM(N29:N43,D29:D44)</f>
        <v>0</v>
      </c>
      <c r="O44" s="45">
        <f>SUM(O29:O43,E29:E44)</f>
        <v>0</v>
      </c>
      <c r="P44" s="283">
        <f>SUM(P29:Q43,F29:G44)</f>
        <v>0</v>
      </c>
      <c r="Q44" s="284"/>
      <c r="R44" s="285">
        <f ca="1">SUM(R29:S43,H29:I44)</f>
        <v>0</v>
      </c>
      <c r="S44" s="286"/>
    </row>
    <row r="45" spans="1:19" ht="18.75" customHeight="1" x14ac:dyDescent="0.4">
      <c r="A45" s="10"/>
      <c r="B45" s="29"/>
      <c r="C45" s="29"/>
      <c r="D45" s="29"/>
      <c r="E45" s="29"/>
      <c r="F45" s="29"/>
      <c r="G45" s="29"/>
      <c r="H45" s="10"/>
      <c r="I45" s="10"/>
    </row>
  </sheetData>
  <mergeCells count="156">
    <mergeCell ref="F44:G44"/>
    <mergeCell ref="H44:I44"/>
    <mergeCell ref="J44:K44"/>
    <mergeCell ref="L44:M44"/>
    <mergeCell ref="P44:Q44"/>
    <mergeCell ref="R44:S44"/>
    <mergeCell ref="F42:G42"/>
    <mergeCell ref="H42:I42"/>
    <mergeCell ref="L42:M42"/>
    <mergeCell ref="P42:Q42"/>
    <mergeCell ref="R42:S42"/>
    <mergeCell ref="F43:G43"/>
    <mergeCell ref="H43:I43"/>
    <mergeCell ref="L43:M43"/>
    <mergeCell ref="P43:Q43"/>
    <mergeCell ref="R43:S43"/>
    <mergeCell ref="F40:G40"/>
    <mergeCell ref="H40:I40"/>
    <mergeCell ref="L40:M40"/>
    <mergeCell ref="P40:Q40"/>
    <mergeCell ref="R40:S40"/>
    <mergeCell ref="F41:G41"/>
    <mergeCell ref="H41:I41"/>
    <mergeCell ref="L41:M41"/>
    <mergeCell ref="P41:Q41"/>
    <mergeCell ref="R41:S41"/>
    <mergeCell ref="F38:G38"/>
    <mergeCell ref="H38:I38"/>
    <mergeCell ref="L38:M38"/>
    <mergeCell ref="P38:Q38"/>
    <mergeCell ref="R38:S38"/>
    <mergeCell ref="F39:G39"/>
    <mergeCell ref="H39:I39"/>
    <mergeCell ref="L39:M39"/>
    <mergeCell ref="P39:Q39"/>
    <mergeCell ref="R39:S39"/>
    <mergeCell ref="F36:G36"/>
    <mergeCell ref="H36:I36"/>
    <mergeCell ref="L36:M36"/>
    <mergeCell ref="P36:Q36"/>
    <mergeCell ref="R36:S36"/>
    <mergeCell ref="F37:G37"/>
    <mergeCell ref="H37:I37"/>
    <mergeCell ref="L37:M37"/>
    <mergeCell ref="P37:Q37"/>
    <mergeCell ref="R37:S37"/>
    <mergeCell ref="F34:G34"/>
    <mergeCell ref="H34:I34"/>
    <mergeCell ref="L34:M34"/>
    <mergeCell ref="P34:Q34"/>
    <mergeCell ref="R34:S34"/>
    <mergeCell ref="F35:G35"/>
    <mergeCell ref="H35:I35"/>
    <mergeCell ref="L35:M35"/>
    <mergeCell ref="P35:Q35"/>
    <mergeCell ref="R35:S35"/>
    <mergeCell ref="F32:G32"/>
    <mergeCell ref="H32:I32"/>
    <mergeCell ref="L32:M32"/>
    <mergeCell ref="P32:Q32"/>
    <mergeCell ref="R32:S32"/>
    <mergeCell ref="F33:G33"/>
    <mergeCell ref="H33:I33"/>
    <mergeCell ref="L33:M33"/>
    <mergeCell ref="P33:Q33"/>
    <mergeCell ref="R33:S33"/>
    <mergeCell ref="F30:G30"/>
    <mergeCell ref="H30:I30"/>
    <mergeCell ref="L30:M30"/>
    <mergeCell ref="P30:Q30"/>
    <mergeCell ref="R30:S30"/>
    <mergeCell ref="F31:G31"/>
    <mergeCell ref="H31:I31"/>
    <mergeCell ref="L31:M31"/>
    <mergeCell ref="P31:Q31"/>
    <mergeCell ref="R31:S31"/>
    <mergeCell ref="D20:E20"/>
    <mergeCell ref="J20:L20"/>
    <mergeCell ref="F29:G29"/>
    <mergeCell ref="H29:I29"/>
    <mergeCell ref="L29:M29"/>
    <mergeCell ref="P29:Q29"/>
    <mergeCell ref="R29:S29"/>
    <mergeCell ref="D21:E21"/>
    <mergeCell ref="J21:L21"/>
    <mergeCell ref="F20:I20"/>
    <mergeCell ref="F21:I21"/>
    <mergeCell ref="M20:N20"/>
    <mergeCell ref="O21:Q21"/>
    <mergeCell ref="O20:Q20"/>
    <mergeCell ref="O22:Q22"/>
    <mergeCell ref="M21:N21"/>
    <mergeCell ref="M22:N22"/>
    <mergeCell ref="A27:A28"/>
    <mergeCell ref="B27:B28"/>
    <mergeCell ref="F27:I27"/>
    <mergeCell ref="J27:J28"/>
    <mergeCell ref="K27:K28"/>
    <mergeCell ref="D22:E22"/>
    <mergeCell ref="J22:L22"/>
    <mergeCell ref="C27:E27"/>
    <mergeCell ref="L27:O27"/>
    <mergeCell ref="M23:N23"/>
    <mergeCell ref="F22:I22"/>
    <mergeCell ref="F23:I23"/>
    <mergeCell ref="O23:Q23"/>
    <mergeCell ref="P27:S27"/>
    <mergeCell ref="H28:I28"/>
    <mergeCell ref="R28:S28"/>
    <mergeCell ref="D23:E23"/>
    <mergeCell ref="J23:L23"/>
    <mergeCell ref="M16:N16"/>
    <mergeCell ref="O16:Q16"/>
    <mergeCell ref="R11:S11"/>
    <mergeCell ref="B12:C14"/>
    <mergeCell ref="D12:E12"/>
    <mergeCell ref="K12:L12"/>
    <mergeCell ref="R12:S12"/>
    <mergeCell ref="D13:E13"/>
    <mergeCell ref="K13:L13"/>
    <mergeCell ref="B10:C11"/>
    <mergeCell ref="K11:L11"/>
    <mergeCell ref="R13:S13"/>
    <mergeCell ref="D15:E16"/>
    <mergeCell ref="K15:L15"/>
    <mergeCell ref="R15:S15"/>
    <mergeCell ref="K16:L16"/>
    <mergeCell ref="R16:S16"/>
    <mergeCell ref="F15:I16"/>
    <mergeCell ref="F10:H10"/>
    <mergeCell ref="F12:H12"/>
    <mergeCell ref="F11:H11"/>
    <mergeCell ref="F13:H13"/>
    <mergeCell ref="B9:C9"/>
    <mergeCell ref="D9:E9"/>
    <mergeCell ref="K9:L9"/>
    <mergeCell ref="R9:S9"/>
    <mergeCell ref="L1:M1"/>
    <mergeCell ref="D14:E14"/>
    <mergeCell ref="K14:L14"/>
    <mergeCell ref="R14:S14"/>
    <mergeCell ref="A1:F1"/>
    <mergeCell ref="G1:H1"/>
    <mergeCell ref="O9:Q9"/>
    <mergeCell ref="Q2:S2"/>
    <mergeCell ref="H4:J4"/>
    <mergeCell ref="H5:J5"/>
    <mergeCell ref="F9:I9"/>
    <mergeCell ref="M9:N9"/>
    <mergeCell ref="K4:R4"/>
    <mergeCell ref="K5:R5"/>
    <mergeCell ref="D10:E10"/>
    <mergeCell ref="K10:L10"/>
    <mergeCell ref="R10:S10"/>
    <mergeCell ref="D11:E11"/>
    <mergeCell ref="F14:H14"/>
  </mergeCells>
  <phoneticPr fontId="1"/>
  <conditionalFormatting sqref="D21:N22">
    <cfRule type="containsBlanks" dxfId="2" priority="1">
      <formula>LEN(TRIM(D21))=0</formula>
    </cfRule>
  </conditionalFormatting>
  <conditionalFormatting sqref="F10:H14">
    <cfRule type="containsBlanks" dxfId="1" priority="2">
      <formula>LEN(TRIM(F10))=0</formula>
    </cfRule>
  </conditionalFormatting>
  <conditionalFormatting sqref="M10:M15 O10:O15">
    <cfRule type="containsBlanks" dxfId="0" priority="3">
      <formula>LEN(TRIM(M10))=0</formula>
    </cfRule>
  </conditionalFormatting>
  <dataValidations count="3">
    <dataValidation imeMode="off" allowBlank="1" showInputMessage="1" showErrorMessage="1" sqref="H29:H44 R29:R44 L27 P27:P44 L29:L44 N28:O43 F27:F45 C27:C45 D28:E45 C46:F1048576" xr:uid="{262E3F28-6D69-4BCB-87E6-86C0D072BE6B}"/>
    <dataValidation type="whole" allowBlank="1" showInputMessage="1" showErrorMessage="1" sqref="O10:O15 M10:M15" xr:uid="{A9A382FE-5203-499B-9B01-07B48AD0BA08}">
      <formula1>0</formula1>
      <formula2>100</formula2>
    </dataValidation>
    <dataValidation type="whole" allowBlank="1" showInputMessage="1" showErrorMessage="1" sqref="F10:H14" xr:uid="{A2A6516D-F3ED-4DD7-8919-EF0301379676}">
      <formula1>0</formula1>
      <formula2>31</formula2>
    </dataValidation>
  </dataValidations>
  <pageMargins left="0.7" right="0.7" top="0.75" bottom="0.75" header="0.3" footer="0.3"/>
  <pageSetup paperSize="9" scale="67"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DD740-DA96-4AD6-B935-A22128CDC266}">
  <sheetPr codeName="Sheet4"/>
  <dimension ref="A7:CE41"/>
  <sheetViews>
    <sheetView topLeftCell="BN1" zoomScale="70" zoomScaleNormal="70" workbookViewId="0">
      <selection activeCell="CC23" sqref="CC23"/>
    </sheetView>
  </sheetViews>
  <sheetFormatPr defaultRowHeight="13.5" x14ac:dyDescent="0.4"/>
  <cols>
    <col min="1" max="31" width="9" style="57"/>
    <col min="32" max="37" width="11" style="57" bestFit="1" customWidth="1"/>
    <col min="38" max="82" width="9" style="57"/>
    <col min="83" max="83" width="9.375" style="57" bestFit="1" customWidth="1"/>
    <col min="84" max="16384" width="9" style="57"/>
  </cols>
  <sheetData>
    <row r="7" spans="1:83" x14ac:dyDescent="0.4">
      <c r="A7" s="57" t="s">
        <v>266</v>
      </c>
    </row>
    <row r="8" spans="1:83" x14ac:dyDescent="0.4">
      <c r="AF8" s="57" t="s">
        <v>267</v>
      </c>
    </row>
    <row r="9" spans="1:83" x14ac:dyDescent="0.4">
      <c r="A9" s="57" t="str" cm="1">
        <f t="array" aca="1" ref="A9:AD41" ca="1">INDIRECT("月次報告書１!A9:AD41")</f>
        <v>日</v>
      </c>
      <c r="B9" s="57" t="str">
        <f ca="1"/>
        <v>曜日</v>
      </c>
      <c r="C9" s="57" t="str">
        <f ca="1"/>
        <v>参加児童数</v>
      </c>
      <c r="D9" s="57">
        <f ca="1"/>
        <v>0</v>
      </c>
      <c r="E9" s="57">
        <f ca="1"/>
        <v>0</v>
      </c>
      <c r="F9" s="57" t="str">
        <f ca="1"/>
        <v>開所時</v>
      </c>
      <c r="G9" s="57">
        <f ca="1"/>
        <v>0</v>
      </c>
      <c r="H9" s="57" t="str">
        <f ca="1"/>
        <v>閉所時</v>
      </c>
      <c r="I9" s="57">
        <f ca="1"/>
        <v>0</v>
      </c>
      <c r="J9" s="57" t="str">
        <f ca="1"/>
        <v>当日従事職員</v>
      </c>
      <c r="K9" s="57">
        <f ca="1"/>
        <v>0</v>
      </c>
      <c r="L9" s="57">
        <f ca="1"/>
        <v>0</v>
      </c>
      <c r="M9" s="57">
        <f ca="1"/>
        <v>0</v>
      </c>
      <c r="N9" s="57">
        <f ca="1"/>
        <v>0</v>
      </c>
      <c r="O9" s="57">
        <f ca="1"/>
        <v>0</v>
      </c>
      <c r="P9" s="57">
        <f ca="1"/>
        <v>0</v>
      </c>
      <c r="Q9" s="57">
        <f ca="1"/>
        <v>0</v>
      </c>
      <c r="R9" s="57">
        <f ca="1"/>
        <v>0</v>
      </c>
      <c r="S9" s="57">
        <f ca="1"/>
        <v>0</v>
      </c>
      <c r="T9" s="57">
        <f ca="1"/>
        <v>0</v>
      </c>
      <c r="U9" s="57" t="str">
        <f ca="1"/>
        <v>当日従事職員</v>
      </c>
      <c r="V9" s="57">
        <f ca="1"/>
        <v>0</v>
      </c>
      <c r="W9" s="57">
        <f ca="1"/>
        <v>0</v>
      </c>
      <c r="X9" s="57">
        <f ca="1"/>
        <v>0</v>
      </c>
      <c r="Y9" s="57">
        <f ca="1"/>
        <v>0</v>
      </c>
      <c r="Z9" s="57">
        <f ca="1"/>
        <v>0</v>
      </c>
      <c r="AA9" s="57">
        <f ca="1"/>
        <v>0</v>
      </c>
      <c r="AB9" s="57">
        <f ca="1"/>
        <v>0</v>
      </c>
      <c r="AC9" s="57">
        <f ca="1"/>
        <v>0</v>
      </c>
      <c r="AD9" s="57">
        <f ca="1"/>
        <v>0</v>
      </c>
      <c r="CE9" s="57" t="s">
        <v>268</v>
      </c>
    </row>
    <row r="10" spans="1:83" x14ac:dyDescent="0.4">
      <c r="A10" s="57">
        <f ca="1"/>
        <v>0</v>
      </c>
      <c r="B10" s="57">
        <f ca="1"/>
        <v>0</v>
      </c>
      <c r="C10" s="57">
        <f ca="1"/>
        <v>0</v>
      </c>
      <c r="D10" s="57" t="str">
        <f ca="1"/>
        <v>加配対象
障がい児</v>
      </c>
      <c r="E10" s="57" t="str">
        <f ca="1"/>
        <v>医ケア児</v>
      </c>
      <c r="F10" s="57" t="str">
        <f ca="1"/>
        <v>支援員数</v>
      </c>
      <c r="G10" s="57" t="str">
        <f ca="1"/>
        <v>支援員以外</v>
      </c>
      <c r="H10" s="57" t="str">
        <f ca="1"/>
        <v>支援員数</v>
      </c>
      <c r="I10" s="57" t="str">
        <f ca="1"/>
        <v>支援員以外</v>
      </c>
      <c r="J10" s="57" t="str">
        <f ca="1"/>
        <v>従事職員数</v>
      </c>
      <c r="K10" s="57" t="str">
        <f ca="1"/>
        <v>従事職員１</v>
      </c>
      <c r="L10" s="57" t="str">
        <f ca="1"/>
        <v>従事職員２</v>
      </c>
      <c r="M10" s="57" t="str">
        <f ca="1"/>
        <v>従事職員３</v>
      </c>
      <c r="N10" s="57" t="str">
        <f ca="1"/>
        <v>従事職員４</v>
      </c>
      <c r="O10" s="57" t="str">
        <f ca="1"/>
        <v>従事職員５</v>
      </c>
      <c r="P10" s="57" t="str">
        <f ca="1"/>
        <v>従事職員６</v>
      </c>
      <c r="Q10" s="57" t="str">
        <f ca="1"/>
        <v>従事職員７</v>
      </c>
      <c r="R10" s="57" t="str">
        <f ca="1"/>
        <v>従事職員８</v>
      </c>
      <c r="S10" s="57" t="str">
        <f ca="1"/>
        <v>従事職員９</v>
      </c>
      <c r="T10" s="57" t="str">
        <f ca="1"/>
        <v>従事職員10</v>
      </c>
      <c r="U10" s="57" t="str">
        <f ca="1"/>
        <v>従事職員11</v>
      </c>
      <c r="V10" s="57" t="str">
        <f ca="1"/>
        <v>従事職員12</v>
      </c>
      <c r="W10" s="57" t="str">
        <f ca="1"/>
        <v>従事職員13</v>
      </c>
      <c r="X10" s="57" t="str">
        <f ca="1"/>
        <v>従事職員14</v>
      </c>
      <c r="Y10" s="57" t="str">
        <f ca="1"/>
        <v>従事職員15</v>
      </c>
      <c r="Z10" s="57" t="str">
        <f ca="1"/>
        <v>従事職員16</v>
      </c>
      <c r="AA10" s="57" t="str">
        <f ca="1"/>
        <v>従事職員17</v>
      </c>
      <c r="AB10" s="57" t="str">
        <f ca="1"/>
        <v>従事職員18</v>
      </c>
      <c r="AC10" s="57" t="str">
        <f ca="1"/>
        <v>従事職員19</v>
      </c>
      <c r="AD10" s="57" t="str">
        <f ca="1"/>
        <v>従事職員20</v>
      </c>
      <c r="AF10" s="57" cm="1">
        <f t="array" aca="1" ref="AF10:CC10" ca="1">TRANSPOSE(INDIRECT("_職員一覧[氏名]"))</f>
        <v>0</v>
      </c>
      <c r="AG10" s="57">
        <f ca="1"/>
        <v>0</v>
      </c>
      <c r="AH10" s="57">
        <f ca="1"/>
        <v>0</v>
      </c>
      <c r="AI10" s="57">
        <f ca="1"/>
        <v>0</v>
      </c>
      <c r="AJ10" s="57">
        <f ca="1"/>
        <v>0</v>
      </c>
      <c r="AK10" s="57">
        <f ca="1"/>
        <v>0</v>
      </c>
      <c r="AL10" s="57">
        <f ca="1"/>
        <v>0</v>
      </c>
      <c r="AM10" s="57">
        <f ca="1"/>
        <v>0</v>
      </c>
      <c r="AN10" s="57">
        <f ca="1"/>
        <v>0</v>
      </c>
      <c r="AO10" s="57">
        <f ca="1"/>
        <v>0</v>
      </c>
      <c r="AP10" s="57">
        <f ca="1"/>
        <v>0</v>
      </c>
      <c r="AQ10" s="57">
        <f ca="1"/>
        <v>0</v>
      </c>
      <c r="AR10" s="57">
        <f ca="1"/>
        <v>0</v>
      </c>
      <c r="AS10" s="57">
        <f ca="1"/>
        <v>0</v>
      </c>
      <c r="AT10" s="57">
        <f ca="1"/>
        <v>0</v>
      </c>
      <c r="AU10" s="57">
        <f ca="1"/>
        <v>0</v>
      </c>
      <c r="AV10" s="57">
        <f ca="1"/>
        <v>0</v>
      </c>
      <c r="AW10" s="57">
        <f ca="1"/>
        <v>0</v>
      </c>
      <c r="AX10" s="57">
        <f ca="1"/>
        <v>0</v>
      </c>
      <c r="AY10" s="57">
        <f ca="1"/>
        <v>0</v>
      </c>
      <c r="AZ10" s="57">
        <f ca="1"/>
        <v>0</v>
      </c>
      <c r="BA10" s="57">
        <f ca="1"/>
        <v>0</v>
      </c>
      <c r="BB10" s="57">
        <f ca="1"/>
        <v>0</v>
      </c>
      <c r="BC10" s="57">
        <f ca="1"/>
        <v>0</v>
      </c>
      <c r="BD10" s="57">
        <f ca="1"/>
        <v>0</v>
      </c>
      <c r="BE10" s="57">
        <f ca="1"/>
        <v>0</v>
      </c>
      <c r="BF10" s="57">
        <f ca="1"/>
        <v>0</v>
      </c>
      <c r="BG10" s="57">
        <f ca="1"/>
        <v>0</v>
      </c>
      <c r="BH10" s="57">
        <f ca="1"/>
        <v>0</v>
      </c>
      <c r="BI10" s="57">
        <f ca="1"/>
        <v>0</v>
      </c>
      <c r="BJ10" s="57">
        <f ca="1"/>
        <v>0</v>
      </c>
      <c r="BK10" s="57">
        <f ca="1"/>
        <v>0</v>
      </c>
      <c r="BL10" s="57">
        <f ca="1"/>
        <v>0</v>
      </c>
      <c r="BM10" s="57">
        <f ca="1"/>
        <v>0</v>
      </c>
      <c r="BN10" s="57">
        <f ca="1"/>
        <v>0</v>
      </c>
      <c r="BO10" s="57">
        <f ca="1"/>
        <v>0</v>
      </c>
      <c r="BP10" s="57">
        <f ca="1"/>
        <v>0</v>
      </c>
      <c r="BQ10" s="57">
        <f ca="1"/>
        <v>0</v>
      </c>
      <c r="BR10" s="57">
        <f ca="1"/>
        <v>0</v>
      </c>
      <c r="BS10" s="57">
        <f ca="1"/>
        <v>0</v>
      </c>
      <c r="BT10" s="57">
        <f ca="1"/>
        <v>0</v>
      </c>
      <c r="BU10" s="57">
        <f ca="1"/>
        <v>0</v>
      </c>
      <c r="BV10" s="57">
        <f ca="1"/>
        <v>0</v>
      </c>
      <c r="BW10" s="57">
        <f ca="1"/>
        <v>0</v>
      </c>
      <c r="BX10" s="57">
        <f ca="1"/>
        <v>0</v>
      </c>
      <c r="BY10" s="57">
        <f ca="1"/>
        <v>0</v>
      </c>
      <c r="BZ10" s="57">
        <f ca="1"/>
        <v>0</v>
      </c>
      <c r="CA10" s="57">
        <f ca="1"/>
        <v>0</v>
      </c>
      <c r="CB10" s="57">
        <f ca="1"/>
        <v>0</v>
      </c>
      <c r="CC10" s="57">
        <f ca="1"/>
        <v>0</v>
      </c>
    </row>
    <row r="11" spans="1:83" x14ac:dyDescent="0.4">
      <c r="A11" s="57">
        <f ca="1"/>
        <v>1</v>
      </c>
      <c r="B11" s="57" t="str">
        <f ca="1"/>
        <v/>
      </c>
      <c r="C11" s="57">
        <f ca="1"/>
        <v>0</v>
      </c>
      <c r="D11" s="57">
        <f ca="1"/>
        <v>0</v>
      </c>
      <c r="E11" s="57">
        <f ca="1"/>
        <v>0</v>
      </c>
      <c r="F11" s="57">
        <f ca="1"/>
        <v>0</v>
      </c>
      <c r="G11" s="57">
        <f ca="1"/>
        <v>0</v>
      </c>
      <c r="H11" s="57">
        <f ca="1"/>
        <v>0</v>
      </c>
      <c r="I11" s="57">
        <f ca="1"/>
        <v>0</v>
      </c>
      <c r="J11" s="57">
        <f ca="1"/>
        <v>0</v>
      </c>
      <c r="K11" s="57">
        <f ca="1"/>
        <v>0</v>
      </c>
      <c r="L11" s="57">
        <f ca="1"/>
        <v>0</v>
      </c>
      <c r="M11" s="57">
        <f ca="1"/>
        <v>0</v>
      </c>
      <c r="N11" s="57">
        <f ca="1"/>
        <v>0</v>
      </c>
      <c r="O11" s="57">
        <f ca="1"/>
        <v>0</v>
      </c>
      <c r="P11" s="57">
        <f ca="1"/>
        <v>0</v>
      </c>
      <c r="Q11" s="57">
        <f ca="1"/>
        <v>0</v>
      </c>
      <c r="R11" s="57">
        <f ca="1"/>
        <v>0</v>
      </c>
      <c r="S11" s="57">
        <f ca="1"/>
        <v>0</v>
      </c>
      <c r="T11" s="57">
        <f ca="1"/>
        <v>0</v>
      </c>
      <c r="U11" s="57">
        <f ca="1"/>
        <v>0</v>
      </c>
      <c r="V11" s="57">
        <f ca="1"/>
        <v>0</v>
      </c>
      <c r="W11" s="57">
        <f ca="1"/>
        <v>0</v>
      </c>
      <c r="X11" s="57">
        <f ca="1"/>
        <v>0</v>
      </c>
      <c r="Y11" s="57">
        <f ca="1"/>
        <v>0</v>
      </c>
      <c r="Z11" s="57">
        <f ca="1"/>
        <v>0</v>
      </c>
      <c r="AA11" s="57">
        <f ca="1"/>
        <v>0</v>
      </c>
      <c r="AB11" s="57">
        <f ca="1"/>
        <v>0</v>
      </c>
      <c r="AC11" s="57">
        <f ca="1"/>
        <v>0</v>
      </c>
      <c r="AD11" s="57">
        <f ca="1"/>
        <v>0</v>
      </c>
      <c r="AF11" s="57" t="str">
        <f ca="1">IF(COUNTIF($K11:$AD11,AF$10)&gt;0, "",AF$10)</f>
        <v/>
      </c>
      <c r="AG11" s="57" t="str">
        <f t="shared" ref="AG11:AV26" ca="1" si="0">IF(COUNTIF($K11:$AD11,AG$10)&gt;0, "",AG$10)</f>
        <v/>
      </c>
      <c r="AH11" s="57" t="str">
        <f t="shared" ca="1" si="0"/>
        <v/>
      </c>
      <c r="AI11" s="57" t="str">
        <f t="shared" ca="1" si="0"/>
        <v/>
      </c>
      <c r="AJ11" s="57" t="str">
        <f t="shared" ca="1" si="0"/>
        <v/>
      </c>
      <c r="AK11" s="57" t="str">
        <f t="shared" ca="1" si="0"/>
        <v/>
      </c>
      <c r="AL11" s="57" t="str">
        <f t="shared" ca="1" si="0"/>
        <v/>
      </c>
      <c r="AM11" s="57" t="str">
        <f t="shared" ca="1" si="0"/>
        <v/>
      </c>
      <c r="AN11" s="57" t="str">
        <f t="shared" ca="1" si="0"/>
        <v/>
      </c>
      <c r="AO11" s="57" t="str">
        <f t="shared" ca="1" si="0"/>
        <v/>
      </c>
      <c r="AP11" s="57" t="str">
        <f t="shared" ca="1" si="0"/>
        <v/>
      </c>
      <c r="AQ11" s="57" t="str">
        <f t="shared" ca="1" si="0"/>
        <v/>
      </c>
      <c r="AR11" s="57" t="str">
        <f t="shared" ca="1" si="0"/>
        <v/>
      </c>
      <c r="AS11" s="57" t="str">
        <f t="shared" ca="1" si="0"/>
        <v/>
      </c>
      <c r="AT11" s="57" t="str">
        <f t="shared" ca="1" si="0"/>
        <v/>
      </c>
      <c r="AU11" s="57" t="str">
        <f t="shared" ca="1" si="0"/>
        <v/>
      </c>
      <c r="AV11" s="57" t="str">
        <f t="shared" ca="1" si="0"/>
        <v/>
      </c>
      <c r="AW11" s="57" t="str">
        <f t="shared" ref="AW11:BL26" ca="1" si="1">IF(COUNTIF($K11:$AD11,AW$10)&gt;0, "",AW$10)</f>
        <v/>
      </c>
      <c r="AX11" s="57" t="str">
        <f t="shared" ca="1" si="1"/>
        <v/>
      </c>
      <c r="AY11" s="57" t="str">
        <f t="shared" ca="1" si="1"/>
        <v/>
      </c>
      <c r="AZ11" s="57" t="str">
        <f t="shared" ca="1" si="1"/>
        <v/>
      </c>
      <c r="BA11" s="57" t="str">
        <f t="shared" ca="1" si="1"/>
        <v/>
      </c>
      <c r="BB11" s="57" t="str">
        <f t="shared" ca="1" si="1"/>
        <v/>
      </c>
      <c r="BC11" s="57" t="str">
        <f t="shared" ca="1" si="1"/>
        <v/>
      </c>
      <c r="BD11" s="57" t="str">
        <f t="shared" ca="1" si="1"/>
        <v/>
      </c>
      <c r="BE11" s="57" t="str">
        <f t="shared" ca="1" si="1"/>
        <v/>
      </c>
      <c r="BF11" s="57" t="str">
        <f t="shared" ca="1" si="1"/>
        <v/>
      </c>
      <c r="BG11" s="57" t="str">
        <f t="shared" ca="1" si="1"/>
        <v/>
      </c>
      <c r="BH11" s="57" t="str">
        <f t="shared" ca="1" si="1"/>
        <v/>
      </c>
      <c r="BI11" s="57" t="str">
        <f t="shared" ca="1" si="1"/>
        <v/>
      </c>
      <c r="BJ11" s="57" t="str">
        <f t="shared" ca="1" si="1"/>
        <v/>
      </c>
      <c r="BK11" s="57" t="str">
        <f t="shared" ca="1" si="1"/>
        <v/>
      </c>
      <c r="BL11" s="57" t="str">
        <f t="shared" ca="1" si="1"/>
        <v/>
      </c>
      <c r="BM11" s="57" t="str">
        <f t="shared" ref="BM11:CB26" ca="1" si="2">IF(COUNTIF($K11:$AD11,BM$10)&gt;0, "",BM$10)</f>
        <v/>
      </c>
      <c r="BN11" s="57" t="str">
        <f t="shared" ca="1" si="2"/>
        <v/>
      </c>
      <c r="BO11" s="57" t="str">
        <f t="shared" ca="1" si="2"/>
        <v/>
      </c>
      <c r="BP11" s="57" t="str">
        <f t="shared" ca="1" si="2"/>
        <v/>
      </c>
      <c r="BQ11" s="57" t="str">
        <f t="shared" ca="1" si="2"/>
        <v/>
      </c>
      <c r="BR11" s="57" t="str">
        <f t="shared" ca="1" si="2"/>
        <v/>
      </c>
      <c r="BS11" s="57" t="str">
        <f t="shared" ca="1" si="2"/>
        <v/>
      </c>
      <c r="BT11" s="57" t="str">
        <f t="shared" ca="1" si="2"/>
        <v/>
      </c>
      <c r="BU11" s="57" t="str">
        <f t="shared" ca="1" si="2"/>
        <v/>
      </c>
      <c r="BV11" s="57" t="str">
        <f t="shared" ca="1" si="2"/>
        <v/>
      </c>
      <c r="BW11" s="57" t="str">
        <f t="shared" ca="1" si="2"/>
        <v/>
      </c>
      <c r="BX11" s="57" t="str">
        <f t="shared" ca="1" si="2"/>
        <v/>
      </c>
      <c r="BY11" s="57" t="str">
        <f t="shared" ca="1" si="2"/>
        <v/>
      </c>
      <c r="BZ11" s="57" t="str">
        <f t="shared" ca="1" si="2"/>
        <v/>
      </c>
      <c r="CA11" s="57" t="str">
        <f t="shared" ca="1" si="2"/>
        <v/>
      </c>
      <c r="CB11" s="57" t="str">
        <f t="shared" ca="1" si="2"/>
        <v/>
      </c>
      <c r="CC11" s="57" t="str">
        <f t="shared" ref="CC11:CC41" ca="1" si="3">IF(COUNTIF($K11:$AD11,CC$10)&gt;0, "",CC$10)</f>
        <v/>
      </c>
      <c r="CE11" s="57" t="str" cm="1">
        <f t="array" aca="1" ref="CE11" ca="1">IFERROR(_xlfn._xlws.FILTER(AF11:CC11,AF11:CC11&lt;&gt;""),"")</f>
        <v/>
      </c>
    </row>
    <row r="12" spans="1:83" x14ac:dyDescent="0.4">
      <c r="A12" s="57">
        <f ca="1"/>
        <v>2</v>
      </c>
      <c r="B12" s="57" t="str">
        <f ca="1"/>
        <v/>
      </c>
      <c r="C12" s="57">
        <f ca="1"/>
        <v>0</v>
      </c>
      <c r="D12" s="57">
        <f ca="1"/>
        <v>0</v>
      </c>
      <c r="E12" s="57">
        <f ca="1"/>
        <v>0</v>
      </c>
      <c r="F12" s="57">
        <f ca="1"/>
        <v>0</v>
      </c>
      <c r="G12" s="57">
        <f ca="1"/>
        <v>0</v>
      </c>
      <c r="H12" s="57">
        <f ca="1"/>
        <v>0</v>
      </c>
      <c r="I12" s="57">
        <f ca="1"/>
        <v>0</v>
      </c>
      <c r="J12" s="57">
        <f ca="1"/>
        <v>0</v>
      </c>
      <c r="K12" s="57">
        <f ca="1"/>
        <v>0</v>
      </c>
      <c r="L12" s="57">
        <f ca="1"/>
        <v>0</v>
      </c>
      <c r="M12" s="57">
        <f ca="1"/>
        <v>0</v>
      </c>
      <c r="N12" s="57">
        <f ca="1"/>
        <v>0</v>
      </c>
      <c r="O12" s="57">
        <f ca="1"/>
        <v>0</v>
      </c>
      <c r="P12" s="57">
        <f ca="1"/>
        <v>0</v>
      </c>
      <c r="Q12" s="57">
        <f ca="1"/>
        <v>0</v>
      </c>
      <c r="R12" s="57">
        <f ca="1"/>
        <v>0</v>
      </c>
      <c r="S12" s="57">
        <f ca="1"/>
        <v>0</v>
      </c>
      <c r="T12" s="57">
        <f ca="1"/>
        <v>0</v>
      </c>
      <c r="U12" s="57">
        <f ca="1"/>
        <v>0</v>
      </c>
      <c r="V12" s="57">
        <f ca="1"/>
        <v>0</v>
      </c>
      <c r="W12" s="57">
        <f ca="1"/>
        <v>0</v>
      </c>
      <c r="X12" s="57">
        <f ca="1"/>
        <v>0</v>
      </c>
      <c r="Y12" s="57">
        <f ca="1"/>
        <v>0</v>
      </c>
      <c r="Z12" s="57">
        <f ca="1"/>
        <v>0</v>
      </c>
      <c r="AA12" s="57">
        <f ca="1"/>
        <v>0</v>
      </c>
      <c r="AB12" s="57">
        <f ca="1"/>
        <v>0</v>
      </c>
      <c r="AC12" s="57">
        <f ca="1"/>
        <v>0</v>
      </c>
      <c r="AD12" s="57">
        <f ca="1"/>
        <v>0</v>
      </c>
      <c r="AF12" s="57" t="str">
        <f t="shared" ref="AF12:AU27" ca="1" si="4">IF(COUNTIF($K12:$AD12,AF$10)&gt;0, "",AF$10)</f>
        <v/>
      </c>
      <c r="AG12" s="57" t="str">
        <f t="shared" ca="1" si="0"/>
        <v/>
      </c>
      <c r="AH12" s="57" t="str">
        <f t="shared" ca="1" si="0"/>
        <v/>
      </c>
      <c r="AI12" s="57" t="str">
        <f t="shared" ca="1" si="0"/>
        <v/>
      </c>
      <c r="AJ12" s="57" t="str">
        <f t="shared" ca="1" si="0"/>
        <v/>
      </c>
      <c r="AK12" s="57" t="str">
        <f t="shared" ca="1" si="0"/>
        <v/>
      </c>
      <c r="AL12" s="57" t="str">
        <f t="shared" ca="1" si="0"/>
        <v/>
      </c>
      <c r="AM12" s="57" t="str">
        <f t="shared" ca="1" si="0"/>
        <v/>
      </c>
      <c r="AN12" s="57" t="str">
        <f t="shared" ca="1" si="0"/>
        <v/>
      </c>
      <c r="AO12" s="57" t="str">
        <f t="shared" ca="1" si="0"/>
        <v/>
      </c>
      <c r="AP12" s="57" t="str">
        <f t="shared" ca="1" si="0"/>
        <v/>
      </c>
      <c r="AQ12" s="57" t="str">
        <f t="shared" ca="1" si="0"/>
        <v/>
      </c>
      <c r="AR12" s="57" t="str">
        <f t="shared" ca="1" si="0"/>
        <v/>
      </c>
      <c r="AS12" s="57" t="str">
        <f t="shared" ca="1" si="0"/>
        <v/>
      </c>
      <c r="AT12" s="57" t="str">
        <f t="shared" ca="1" si="0"/>
        <v/>
      </c>
      <c r="AU12" s="57" t="str">
        <f t="shared" ca="1" si="0"/>
        <v/>
      </c>
      <c r="AV12" s="57" t="str">
        <f t="shared" ca="1" si="0"/>
        <v/>
      </c>
      <c r="AW12" s="57" t="str">
        <f t="shared" ca="1" si="1"/>
        <v/>
      </c>
      <c r="AX12" s="57" t="str">
        <f t="shared" ca="1" si="1"/>
        <v/>
      </c>
      <c r="AY12" s="57" t="str">
        <f t="shared" ca="1" si="1"/>
        <v/>
      </c>
      <c r="AZ12" s="57" t="str">
        <f t="shared" ca="1" si="1"/>
        <v/>
      </c>
      <c r="BA12" s="57" t="str">
        <f t="shared" ca="1" si="1"/>
        <v/>
      </c>
      <c r="BB12" s="57" t="str">
        <f t="shared" ca="1" si="1"/>
        <v/>
      </c>
      <c r="BC12" s="57" t="str">
        <f t="shared" ca="1" si="1"/>
        <v/>
      </c>
      <c r="BD12" s="57" t="str">
        <f t="shared" ca="1" si="1"/>
        <v/>
      </c>
      <c r="BE12" s="57" t="str">
        <f t="shared" ca="1" si="1"/>
        <v/>
      </c>
      <c r="BF12" s="57" t="str">
        <f t="shared" ca="1" si="1"/>
        <v/>
      </c>
      <c r="BG12" s="57" t="str">
        <f t="shared" ca="1" si="1"/>
        <v/>
      </c>
      <c r="BH12" s="57" t="str">
        <f t="shared" ca="1" si="1"/>
        <v/>
      </c>
      <c r="BI12" s="57" t="str">
        <f t="shared" ca="1" si="1"/>
        <v/>
      </c>
      <c r="BJ12" s="57" t="str">
        <f t="shared" ca="1" si="1"/>
        <v/>
      </c>
      <c r="BK12" s="57" t="str">
        <f t="shared" ca="1" si="1"/>
        <v/>
      </c>
      <c r="BL12" s="57" t="str">
        <f t="shared" ca="1" si="1"/>
        <v/>
      </c>
      <c r="BM12" s="57" t="str">
        <f t="shared" ca="1" si="2"/>
        <v/>
      </c>
      <c r="BN12" s="57" t="str">
        <f t="shared" ca="1" si="2"/>
        <v/>
      </c>
      <c r="BO12" s="57" t="str">
        <f t="shared" ca="1" si="2"/>
        <v/>
      </c>
      <c r="BP12" s="57" t="str">
        <f t="shared" ca="1" si="2"/>
        <v/>
      </c>
      <c r="BQ12" s="57" t="str">
        <f t="shared" ca="1" si="2"/>
        <v/>
      </c>
      <c r="BR12" s="57" t="str">
        <f t="shared" ca="1" si="2"/>
        <v/>
      </c>
      <c r="BS12" s="57" t="str">
        <f t="shared" ca="1" si="2"/>
        <v/>
      </c>
      <c r="BT12" s="57" t="str">
        <f t="shared" ca="1" si="2"/>
        <v/>
      </c>
      <c r="BU12" s="57" t="str">
        <f t="shared" ca="1" si="2"/>
        <v/>
      </c>
      <c r="BV12" s="57" t="str">
        <f t="shared" ca="1" si="2"/>
        <v/>
      </c>
      <c r="BW12" s="57" t="str">
        <f t="shared" ca="1" si="2"/>
        <v/>
      </c>
      <c r="BX12" s="57" t="str">
        <f t="shared" ca="1" si="2"/>
        <v/>
      </c>
      <c r="BY12" s="57" t="str">
        <f t="shared" ca="1" si="2"/>
        <v/>
      </c>
      <c r="BZ12" s="57" t="str">
        <f t="shared" ca="1" si="2"/>
        <v/>
      </c>
      <c r="CA12" s="57" t="str">
        <f t="shared" ca="1" si="2"/>
        <v/>
      </c>
      <c r="CB12" s="57" t="str">
        <f t="shared" ca="1" si="2"/>
        <v/>
      </c>
      <c r="CC12" s="57" t="str">
        <f t="shared" ca="1" si="3"/>
        <v/>
      </c>
      <c r="CE12" s="57" t="str" cm="1">
        <f t="array" aca="1" ref="CE12" ca="1">IFERROR(_xlfn._xlws.FILTER(AF12:CC12,AF12:CC12&lt;&gt;""),"")</f>
        <v/>
      </c>
    </row>
    <row r="13" spans="1:83" x14ac:dyDescent="0.4">
      <c r="A13" s="57">
        <f ca="1"/>
        <v>3</v>
      </c>
      <c r="B13" s="57" t="str">
        <f ca="1"/>
        <v/>
      </c>
      <c r="C13" s="57">
        <f ca="1"/>
        <v>0</v>
      </c>
      <c r="D13" s="57">
        <f ca="1"/>
        <v>0</v>
      </c>
      <c r="E13" s="57">
        <f ca="1"/>
        <v>0</v>
      </c>
      <c r="F13" s="57">
        <f ca="1"/>
        <v>0</v>
      </c>
      <c r="G13" s="57">
        <f ca="1"/>
        <v>0</v>
      </c>
      <c r="H13" s="57">
        <f ca="1"/>
        <v>0</v>
      </c>
      <c r="I13" s="57">
        <f ca="1"/>
        <v>0</v>
      </c>
      <c r="J13" s="57">
        <f ca="1"/>
        <v>0</v>
      </c>
      <c r="K13" s="57">
        <f ca="1"/>
        <v>0</v>
      </c>
      <c r="L13" s="57">
        <f ca="1"/>
        <v>0</v>
      </c>
      <c r="M13" s="57">
        <f ca="1"/>
        <v>0</v>
      </c>
      <c r="N13" s="57">
        <f ca="1"/>
        <v>0</v>
      </c>
      <c r="O13" s="57">
        <f ca="1"/>
        <v>0</v>
      </c>
      <c r="P13" s="57">
        <f ca="1"/>
        <v>0</v>
      </c>
      <c r="Q13" s="57">
        <f ca="1"/>
        <v>0</v>
      </c>
      <c r="R13" s="57">
        <f ca="1"/>
        <v>0</v>
      </c>
      <c r="S13" s="57">
        <f ca="1"/>
        <v>0</v>
      </c>
      <c r="T13" s="57">
        <f ca="1"/>
        <v>0</v>
      </c>
      <c r="U13" s="57">
        <f ca="1"/>
        <v>0</v>
      </c>
      <c r="V13" s="57">
        <f ca="1"/>
        <v>0</v>
      </c>
      <c r="W13" s="57">
        <f ca="1"/>
        <v>0</v>
      </c>
      <c r="X13" s="57">
        <f ca="1"/>
        <v>0</v>
      </c>
      <c r="Y13" s="57">
        <f ca="1"/>
        <v>0</v>
      </c>
      <c r="Z13" s="57">
        <f ca="1"/>
        <v>0</v>
      </c>
      <c r="AA13" s="57">
        <f ca="1"/>
        <v>0</v>
      </c>
      <c r="AB13" s="57">
        <f ca="1"/>
        <v>0</v>
      </c>
      <c r="AC13" s="57">
        <f ca="1"/>
        <v>0</v>
      </c>
      <c r="AD13" s="57">
        <f ca="1"/>
        <v>0</v>
      </c>
      <c r="AF13" s="57" t="str">
        <f ca="1">IF(COUNTIF($K13:$AD13,AF$10)&gt;0, "",AF$10)</f>
        <v/>
      </c>
      <c r="AG13" s="57" t="str">
        <f t="shared" ca="1" si="0"/>
        <v/>
      </c>
      <c r="AH13" s="57" t="str">
        <f t="shared" ca="1" si="0"/>
        <v/>
      </c>
      <c r="AI13" s="57" t="str">
        <f t="shared" ca="1" si="0"/>
        <v/>
      </c>
      <c r="AJ13" s="57" t="str">
        <f t="shared" ca="1" si="0"/>
        <v/>
      </c>
      <c r="AK13" s="57" t="str">
        <f t="shared" ca="1" si="0"/>
        <v/>
      </c>
      <c r="AL13" s="57" t="str">
        <f t="shared" ca="1" si="0"/>
        <v/>
      </c>
      <c r="AM13" s="57" t="str">
        <f t="shared" ca="1" si="0"/>
        <v/>
      </c>
      <c r="AN13" s="57" t="str">
        <f t="shared" ca="1" si="0"/>
        <v/>
      </c>
      <c r="AO13" s="57" t="str">
        <f t="shared" ca="1" si="0"/>
        <v/>
      </c>
      <c r="AP13" s="57" t="str">
        <f t="shared" ca="1" si="0"/>
        <v/>
      </c>
      <c r="AQ13" s="57" t="str">
        <f t="shared" ca="1" si="0"/>
        <v/>
      </c>
      <c r="AR13" s="57" t="str">
        <f t="shared" ca="1" si="0"/>
        <v/>
      </c>
      <c r="AS13" s="57" t="str">
        <f t="shared" ca="1" si="0"/>
        <v/>
      </c>
      <c r="AT13" s="57" t="str">
        <f t="shared" ca="1" si="0"/>
        <v/>
      </c>
      <c r="AU13" s="57" t="str">
        <f t="shared" ca="1" si="0"/>
        <v/>
      </c>
      <c r="AV13" s="57" t="str">
        <f t="shared" ca="1" si="0"/>
        <v/>
      </c>
      <c r="AW13" s="57" t="str">
        <f t="shared" ca="1" si="1"/>
        <v/>
      </c>
      <c r="AX13" s="57" t="str">
        <f t="shared" ca="1" si="1"/>
        <v/>
      </c>
      <c r="AY13" s="57" t="str">
        <f t="shared" ca="1" si="1"/>
        <v/>
      </c>
      <c r="AZ13" s="57" t="str">
        <f t="shared" ca="1" si="1"/>
        <v/>
      </c>
      <c r="BA13" s="57" t="str">
        <f t="shared" ca="1" si="1"/>
        <v/>
      </c>
      <c r="BB13" s="57" t="str">
        <f t="shared" ca="1" si="1"/>
        <v/>
      </c>
      <c r="BC13" s="57" t="str">
        <f t="shared" ca="1" si="1"/>
        <v/>
      </c>
      <c r="BD13" s="57" t="str">
        <f t="shared" ca="1" si="1"/>
        <v/>
      </c>
      <c r="BE13" s="57" t="str">
        <f t="shared" ca="1" si="1"/>
        <v/>
      </c>
      <c r="BF13" s="57" t="str">
        <f t="shared" ca="1" si="1"/>
        <v/>
      </c>
      <c r="BG13" s="57" t="str">
        <f t="shared" ca="1" si="1"/>
        <v/>
      </c>
      <c r="BH13" s="57" t="str">
        <f t="shared" ca="1" si="1"/>
        <v/>
      </c>
      <c r="BI13" s="57" t="str">
        <f t="shared" ca="1" si="1"/>
        <v/>
      </c>
      <c r="BJ13" s="57" t="str">
        <f t="shared" ca="1" si="1"/>
        <v/>
      </c>
      <c r="BK13" s="57" t="str">
        <f t="shared" ca="1" si="1"/>
        <v/>
      </c>
      <c r="BL13" s="57" t="str">
        <f t="shared" ca="1" si="1"/>
        <v/>
      </c>
      <c r="BM13" s="57" t="str">
        <f t="shared" ca="1" si="2"/>
        <v/>
      </c>
      <c r="BN13" s="57" t="str">
        <f t="shared" ca="1" si="2"/>
        <v/>
      </c>
      <c r="BO13" s="57" t="str">
        <f t="shared" ca="1" si="2"/>
        <v/>
      </c>
      <c r="BP13" s="57" t="str">
        <f t="shared" ca="1" si="2"/>
        <v/>
      </c>
      <c r="BQ13" s="57" t="str">
        <f t="shared" ca="1" si="2"/>
        <v/>
      </c>
      <c r="BR13" s="57" t="str">
        <f t="shared" ca="1" si="2"/>
        <v/>
      </c>
      <c r="BS13" s="57" t="str">
        <f t="shared" ca="1" si="2"/>
        <v/>
      </c>
      <c r="BT13" s="57" t="str">
        <f t="shared" ca="1" si="2"/>
        <v/>
      </c>
      <c r="BU13" s="57" t="str">
        <f t="shared" ca="1" si="2"/>
        <v/>
      </c>
      <c r="BV13" s="57" t="str">
        <f t="shared" ca="1" si="2"/>
        <v/>
      </c>
      <c r="BW13" s="57" t="str">
        <f t="shared" ca="1" si="2"/>
        <v/>
      </c>
      <c r="BX13" s="57" t="str">
        <f t="shared" ca="1" si="2"/>
        <v/>
      </c>
      <c r="BY13" s="57" t="str">
        <f t="shared" ca="1" si="2"/>
        <v/>
      </c>
      <c r="BZ13" s="57" t="str">
        <f t="shared" ca="1" si="2"/>
        <v/>
      </c>
      <c r="CA13" s="57" t="str">
        <f t="shared" ca="1" si="2"/>
        <v/>
      </c>
      <c r="CB13" s="57" t="str">
        <f t="shared" ca="1" si="2"/>
        <v/>
      </c>
      <c r="CC13" s="57" t="str">
        <f t="shared" ca="1" si="3"/>
        <v/>
      </c>
      <c r="CE13" s="57" t="str" cm="1">
        <f t="array" aca="1" ref="CE13" ca="1">IFERROR(_xlfn._xlws.FILTER(AF13:CC13,AF13:CC13&lt;&gt;""),"")</f>
        <v/>
      </c>
    </row>
    <row r="14" spans="1:83" x14ac:dyDescent="0.4">
      <c r="A14" s="57">
        <f ca="1"/>
        <v>4</v>
      </c>
      <c r="B14" s="57" t="str">
        <f ca="1"/>
        <v/>
      </c>
      <c r="C14" s="57">
        <f ca="1"/>
        <v>0</v>
      </c>
      <c r="D14" s="57">
        <f ca="1"/>
        <v>0</v>
      </c>
      <c r="E14" s="57">
        <f ca="1"/>
        <v>0</v>
      </c>
      <c r="F14" s="57">
        <f ca="1"/>
        <v>0</v>
      </c>
      <c r="G14" s="57">
        <f ca="1"/>
        <v>0</v>
      </c>
      <c r="H14" s="57">
        <f ca="1"/>
        <v>0</v>
      </c>
      <c r="I14" s="57">
        <f ca="1"/>
        <v>0</v>
      </c>
      <c r="J14" s="57">
        <f ca="1"/>
        <v>0</v>
      </c>
      <c r="K14" s="57">
        <f ca="1"/>
        <v>0</v>
      </c>
      <c r="L14" s="57">
        <f ca="1"/>
        <v>0</v>
      </c>
      <c r="M14" s="57">
        <f ca="1"/>
        <v>0</v>
      </c>
      <c r="N14" s="57">
        <f ca="1"/>
        <v>0</v>
      </c>
      <c r="O14" s="57">
        <f ca="1"/>
        <v>0</v>
      </c>
      <c r="P14" s="57">
        <f ca="1"/>
        <v>0</v>
      </c>
      <c r="Q14" s="57">
        <f ca="1"/>
        <v>0</v>
      </c>
      <c r="R14" s="57">
        <f ca="1"/>
        <v>0</v>
      </c>
      <c r="S14" s="57">
        <f ca="1"/>
        <v>0</v>
      </c>
      <c r="T14" s="57">
        <f ca="1"/>
        <v>0</v>
      </c>
      <c r="U14" s="57">
        <f ca="1"/>
        <v>0</v>
      </c>
      <c r="V14" s="57">
        <f ca="1"/>
        <v>0</v>
      </c>
      <c r="W14" s="57">
        <f ca="1"/>
        <v>0</v>
      </c>
      <c r="X14" s="57">
        <f ca="1"/>
        <v>0</v>
      </c>
      <c r="Y14" s="57">
        <f ca="1"/>
        <v>0</v>
      </c>
      <c r="Z14" s="57">
        <f ca="1"/>
        <v>0</v>
      </c>
      <c r="AA14" s="57">
        <f ca="1"/>
        <v>0</v>
      </c>
      <c r="AB14" s="57">
        <f ca="1"/>
        <v>0</v>
      </c>
      <c r="AC14" s="57">
        <f ca="1"/>
        <v>0</v>
      </c>
      <c r="AD14" s="57">
        <f ca="1"/>
        <v>0</v>
      </c>
      <c r="AF14" s="57" t="str">
        <f ca="1">IF(COUNTIF($K14:$AD14,AF$10)&gt;0, "",AF$10)</f>
        <v/>
      </c>
      <c r="AG14" s="57" t="str">
        <f t="shared" ca="1" si="0"/>
        <v/>
      </c>
      <c r="AH14" s="57" t="str">
        <f t="shared" ca="1" si="0"/>
        <v/>
      </c>
      <c r="AI14" s="57" t="str">
        <f t="shared" ca="1" si="0"/>
        <v/>
      </c>
      <c r="AJ14" s="57" t="str">
        <f t="shared" ca="1" si="0"/>
        <v/>
      </c>
      <c r="AK14" s="57" t="str">
        <f t="shared" ca="1" si="0"/>
        <v/>
      </c>
      <c r="AL14" s="57" t="str">
        <f t="shared" ca="1" si="0"/>
        <v/>
      </c>
      <c r="AM14" s="57" t="str">
        <f t="shared" ca="1" si="0"/>
        <v/>
      </c>
      <c r="AN14" s="57" t="str">
        <f t="shared" ca="1" si="0"/>
        <v/>
      </c>
      <c r="AO14" s="57" t="str">
        <f t="shared" ca="1" si="0"/>
        <v/>
      </c>
      <c r="AP14" s="57" t="str">
        <f t="shared" ca="1" si="0"/>
        <v/>
      </c>
      <c r="AQ14" s="57" t="str">
        <f t="shared" ca="1" si="0"/>
        <v/>
      </c>
      <c r="AR14" s="57" t="str">
        <f t="shared" ca="1" si="0"/>
        <v/>
      </c>
      <c r="AS14" s="57" t="str">
        <f t="shared" ca="1" si="0"/>
        <v/>
      </c>
      <c r="AT14" s="57" t="str">
        <f t="shared" ca="1" si="0"/>
        <v/>
      </c>
      <c r="AU14" s="57" t="str">
        <f t="shared" ca="1" si="0"/>
        <v/>
      </c>
      <c r="AV14" s="57" t="str">
        <f t="shared" ca="1" si="0"/>
        <v/>
      </c>
      <c r="AW14" s="57" t="str">
        <f t="shared" ca="1" si="1"/>
        <v/>
      </c>
      <c r="AX14" s="57" t="str">
        <f t="shared" ca="1" si="1"/>
        <v/>
      </c>
      <c r="AY14" s="57" t="str">
        <f t="shared" ca="1" si="1"/>
        <v/>
      </c>
      <c r="AZ14" s="57" t="str">
        <f t="shared" ca="1" si="1"/>
        <v/>
      </c>
      <c r="BA14" s="57" t="str">
        <f t="shared" ca="1" si="1"/>
        <v/>
      </c>
      <c r="BB14" s="57" t="str">
        <f t="shared" ca="1" si="1"/>
        <v/>
      </c>
      <c r="BC14" s="57" t="str">
        <f t="shared" ca="1" si="1"/>
        <v/>
      </c>
      <c r="BD14" s="57" t="str">
        <f t="shared" ca="1" si="1"/>
        <v/>
      </c>
      <c r="BE14" s="57" t="str">
        <f t="shared" ca="1" si="1"/>
        <v/>
      </c>
      <c r="BF14" s="57" t="str">
        <f t="shared" ca="1" si="1"/>
        <v/>
      </c>
      <c r="BG14" s="57" t="str">
        <f t="shared" ca="1" si="1"/>
        <v/>
      </c>
      <c r="BH14" s="57" t="str">
        <f t="shared" ca="1" si="1"/>
        <v/>
      </c>
      <c r="BI14" s="57" t="str">
        <f t="shared" ca="1" si="1"/>
        <v/>
      </c>
      <c r="BJ14" s="57" t="str">
        <f t="shared" ca="1" si="1"/>
        <v/>
      </c>
      <c r="BK14" s="57" t="str">
        <f t="shared" ca="1" si="1"/>
        <v/>
      </c>
      <c r="BL14" s="57" t="str">
        <f t="shared" ca="1" si="1"/>
        <v/>
      </c>
      <c r="BM14" s="57" t="str">
        <f t="shared" ca="1" si="2"/>
        <v/>
      </c>
      <c r="BN14" s="57" t="str">
        <f t="shared" ca="1" si="2"/>
        <v/>
      </c>
      <c r="BO14" s="57" t="str">
        <f t="shared" ca="1" si="2"/>
        <v/>
      </c>
      <c r="BP14" s="57" t="str">
        <f t="shared" ca="1" si="2"/>
        <v/>
      </c>
      <c r="BQ14" s="57" t="str">
        <f t="shared" ca="1" si="2"/>
        <v/>
      </c>
      <c r="BR14" s="57" t="str">
        <f t="shared" ca="1" si="2"/>
        <v/>
      </c>
      <c r="BS14" s="57" t="str">
        <f t="shared" ca="1" si="2"/>
        <v/>
      </c>
      <c r="BT14" s="57" t="str">
        <f t="shared" ca="1" si="2"/>
        <v/>
      </c>
      <c r="BU14" s="57" t="str">
        <f t="shared" ca="1" si="2"/>
        <v/>
      </c>
      <c r="BV14" s="57" t="str">
        <f t="shared" ca="1" si="2"/>
        <v/>
      </c>
      <c r="BW14" s="57" t="str">
        <f t="shared" ca="1" si="2"/>
        <v/>
      </c>
      <c r="BX14" s="57" t="str">
        <f t="shared" ca="1" si="2"/>
        <v/>
      </c>
      <c r="BY14" s="57" t="str">
        <f t="shared" ca="1" si="2"/>
        <v/>
      </c>
      <c r="BZ14" s="57" t="str">
        <f t="shared" ca="1" si="2"/>
        <v/>
      </c>
      <c r="CA14" s="57" t="str">
        <f t="shared" ca="1" si="2"/>
        <v/>
      </c>
      <c r="CB14" s="57" t="str">
        <f t="shared" ca="1" si="2"/>
        <v/>
      </c>
      <c r="CC14" s="57" t="str">
        <f t="shared" ca="1" si="3"/>
        <v/>
      </c>
      <c r="CE14" s="57" t="str" cm="1">
        <f t="array" aca="1" ref="CE14" ca="1">IFERROR(_xlfn._xlws.FILTER(AF14:CC14,AF14:CC14&lt;&gt;""),"")</f>
        <v/>
      </c>
    </row>
    <row r="15" spans="1:83" x14ac:dyDescent="0.4">
      <c r="A15" s="57">
        <f ca="1"/>
        <v>5</v>
      </c>
      <c r="B15" s="57" t="str">
        <f ca="1"/>
        <v/>
      </c>
      <c r="C15" s="57">
        <f ca="1"/>
        <v>0</v>
      </c>
      <c r="D15" s="57">
        <f ca="1"/>
        <v>0</v>
      </c>
      <c r="E15" s="57">
        <f ca="1"/>
        <v>0</v>
      </c>
      <c r="F15" s="57">
        <f ca="1"/>
        <v>0</v>
      </c>
      <c r="G15" s="57">
        <f ca="1"/>
        <v>0</v>
      </c>
      <c r="H15" s="57">
        <f ca="1"/>
        <v>0</v>
      </c>
      <c r="I15" s="57">
        <f ca="1"/>
        <v>0</v>
      </c>
      <c r="J15" s="57">
        <f ca="1"/>
        <v>0</v>
      </c>
      <c r="K15" s="57">
        <f ca="1"/>
        <v>0</v>
      </c>
      <c r="L15" s="57">
        <f ca="1"/>
        <v>0</v>
      </c>
      <c r="M15" s="57">
        <f ca="1"/>
        <v>0</v>
      </c>
      <c r="N15" s="57">
        <f ca="1"/>
        <v>0</v>
      </c>
      <c r="O15" s="57">
        <f ca="1"/>
        <v>0</v>
      </c>
      <c r="P15" s="57">
        <f ca="1"/>
        <v>0</v>
      </c>
      <c r="Q15" s="57">
        <f ca="1"/>
        <v>0</v>
      </c>
      <c r="R15" s="57">
        <f ca="1"/>
        <v>0</v>
      </c>
      <c r="S15" s="57">
        <f ca="1"/>
        <v>0</v>
      </c>
      <c r="T15" s="57">
        <f ca="1"/>
        <v>0</v>
      </c>
      <c r="U15" s="57">
        <f ca="1"/>
        <v>0</v>
      </c>
      <c r="V15" s="57">
        <f ca="1"/>
        <v>0</v>
      </c>
      <c r="W15" s="57">
        <f ca="1"/>
        <v>0</v>
      </c>
      <c r="X15" s="57">
        <f ca="1"/>
        <v>0</v>
      </c>
      <c r="Y15" s="57">
        <f ca="1"/>
        <v>0</v>
      </c>
      <c r="Z15" s="57">
        <f ca="1"/>
        <v>0</v>
      </c>
      <c r="AA15" s="57">
        <f ca="1"/>
        <v>0</v>
      </c>
      <c r="AB15" s="57">
        <f ca="1"/>
        <v>0</v>
      </c>
      <c r="AC15" s="57">
        <f ca="1"/>
        <v>0</v>
      </c>
      <c r="AD15" s="57">
        <f ca="1"/>
        <v>0</v>
      </c>
      <c r="AF15" s="57" t="str">
        <f t="shared" ca="1" si="4"/>
        <v/>
      </c>
      <c r="AG15" s="57" t="str">
        <f t="shared" ca="1" si="0"/>
        <v/>
      </c>
      <c r="AH15" s="57" t="str">
        <f t="shared" ca="1" si="0"/>
        <v/>
      </c>
      <c r="AI15" s="57" t="str">
        <f t="shared" ca="1" si="0"/>
        <v/>
      </c>
      <c r="AJ15" s="57" t="str">
        <f t="shared" ca="1" si="0"/>
        <v/>
      </c>
      <c r="AK15" s="57" t="str">
        <f t="shared" ca="1" si="0"/>
        <v/>
      </c>
      <c r="AL15" s="57" t="str">
        <f t="shared" ca="1" si="0"/>
        <v/>
      </c>
      <c r="AM15" s="57" t="str">
        <f t="shared" ca="1" si="0"/>
        <v/>
      </c>
      <c r="AN15" s="57" t="str">
        <f t="shared" ca="1" si="0"/>
        <v/>
      </c>
      <c r="AO15" s="57" t="str">
        <f t="shared" ca="1" si="0"/>
        <v/>
      </c>
      <c r="AP15" s="57" t="str">
        <f t="shared" ca="1" si="0"/>
        <v/>
      </c>
      <c r="AQ15" s="57" t="str">
        <f t="shared" ca="1" si="0"/>
        <v/>
      </c>
      <c r="AR15" s="57" t="str">
        <f t="shared" ca="1" si="0"/>
        <v/>
      </c>
      <c r="AS15" s="57" t="str">
        <f t="shared" ca="1" si="0"/>
        <v/>
      </c>
      <c r="AT15" s="57" t="str">
        <f t="shared" ca="1" si="0"/>
        <v/>
      </c>
      <c r="AU15" s="57" t="str">
        <f t="shared" ca="1" si="0"/>
        <v/>
      </c>
      <c r="AV15" s="57" t="str">
        <f t="shared" ca="1" si="0"/>
        <v/>
      </c>
      <c r="AW15" s="57" t="str">
        <f t="shared" ca="1" si="1"/>
        <v/>
      </c>
      <c r="AX15" s="57" t="str">
        <f t="shared" ca="1" si="1"/>
        <v/>
      </c>
      <c r="AY15" s="57" t="str">
        <f t="shared" ca="1" si="1"/>
        <v/>
      </c>
      <c r="AZ15" s="57" t="str">
        <f t="shared" ca="1" si="1"/>
        <v/>
      </c>
      <c r="BA15" s="57" t="str">
        <f t="shared" ca="1" si="1"/>
        <v/>
      </c>
      <c r="BB15" s="57" t="str">
        <f t="shared" ca="1" si="1"/>
        <v/>
      </c>
      <c r="BC15" s="57" t="str">
        <f t="shared" ca="1" si="1"/>
        <v/>
      </c>
      <c r="BD15" s="57" t="str">
        <f t="shared" ca="1" si="1"/>
        <v/>
      </c>
      <c r="BE15" s="57" t="str">
        <f t="shared" ca="1" si="1"/>
        <v/>
      </c>
      <c r="BF15" s="57" t="str">
        <f t="shared" ca="1" si="1"/>
        <v/>
      </c>
      <c r="BG15" s="57" t="str">
        <f t="shared" ca="1" si="1"/>
        <v/>
      </c>
      <c r="BH15" s="57" t="str">
        <f t="shared" ca="1" si="1"/>
        <v/>
      </c>
      <c r="BI15" s="57" t="str">
        <f t="shared" ca="1" si="1"/>
        <v/>
      </c>
      <c r="BJ15" s="57" t="str">
        <f t="shared" ca="1" si="1"/>
        <v/>
      </c>
      <c r="BK15" s="57" t="str">
        <f t="shared" ca="1" si="1"/>
        <v/>
      </c>
      <c r="BL15" s="57" t="str">
        <f t="shared" ca="1" si="1"/>
        <v/>
      </c>
      <c r="BM15" s="57" t="str">
        <f t="shared" ca="1" si="2"/>
        <v/>
      </c>
      <c r="BN15" s="57" t="str">
        <f t="shared" ca="1" si="2"/>
        <v/>
      </c>
      <c r="BO15" s="57" t="str">
        <f t="shared" ca="1" si="2"/>
        <v/>
      </c>
      <c r="BP15" s="57" t="str">
        <f t="shared" ca="1" si="2"/>
        <v/>
      </c>
      <c r="BQ15" s="57" t="str">
        <f t="shared" ca="1" si="2"/>
        <v/>
      </c>
      <c r="BR15" s="57" t="str">
        <f t="shared" ca="1" si="2"/>
        <v/>
      </c>
      <c r="BS15" s="57" t="str">
        <f t="shared" ca="1" si="2"/>
        <v/>
      </c>
      <c r="BT15" s="57" t="str">
        <f t="shared" ca="1" si="2"/>
        <v/>
      </c>
      <c r="BU15" s="57" t="str">
        <f t="shared" ca="1" si="2"/>
        <v/>
      </c>
      <c r="BV15" s="57" t="str">
        <f t="shared" ca="1" si="2"/>
        <v/>
      </c>
      <c r="BW15" s="57" t="str">
        <f t="shared" ca="1" si="2"/>
        <v/>
      </c>
      <c r="BX15" s="57" t="str">
        <f t="shared" ca="1" si="2"/>
        <v/>
      </c>
      <c r="BY15" s="57" t="str">
        <f t="shared" ca="1" si="2"/>
        <v/>
      </c>
      <c r="BZ15" s="57" t="str">
        <f t="shared" ca="1" si="2"/>
        <v/>
      </c>
      <c r="CA15" s="57" t="str">
        <f t="shared" ca="1" si="2"/>
        <v/>
      </c>
      <c r="CB15" s="57" t="str">
        <f t="shared" ca="1" si="2"/>
        <v/>
      </c>
      <c r="CC15" s="57" t="str">
        <f t="shared" ca="1" si="3"/>
        <v/>
      </c>
      <c r="CE15" s="57" t="str" cm="1">
        <f t="array" aca="1" ref="CE15" ca="1">IFERROR(_xlfn._xlws.FILTER(AF15:CC15,AF15:CC15&lt;&gt;""),"")</f>
        <v/>
      </c>
    </row>
    <row r="16" spans="1:83" x14ac:dyDescent="0.4">
      <c r="A16" s="57">
        <f ca="1"/>
        <v>6</v>
      </c>
      <c r="B16" s="57" t="str">
        <f ca="1"/>
        <v/>
      </c>
      <c r="C16" s="57">
        <f ca="1"/>
        <v>0</v>
      </c>
      <c r="D16" s="57">
        <f ca="1"/>
        <v>0</v>
      </c>
      <c r="E16" s="57">
        <f ca="1"/>
        <v>0</v>
      </c>
      <c r="F16" s="57">
        <f ca="1"/>
        <v>0</v>
      </c>
      <c r="G16" s="57">
        <f ca="1"/>
        <v>0</v>
      </c>
      <c r="H16" s="57">
        <f ca="1"/>
        <v>0</v>
      </c>
      <c r="I16" s="57">
        <f ca="1"/>
        <v>0</v>
      </c>
      <c r="J16" s="57">
        <f ca="1"/>
        <v>0</v>
      </c>
      <c r="K16" s="57">
        <f ca="1"/>
        <v>0</v>
      </c>
      <c r="L16" s="57">
        <f ca="1"/>
        <v>0</v>
      </c>
      <c r="M16" s="57">
        <f ca="1"/>
        <v>0</v>
      </c>
      <c r="N16" s="57">
        <f ca="1"/>
        <v>0</v>
      </c>
      <c r="O16" s="57">
        <f ca="1"/>
        <v>0</v>
      </c>
      <c r="P16" s="57">
        <f ca="1"/>
        <v>0</v>
      </c>
      <c r="Q16" s="57">
        <f ca="1"/>
        <v>0</v>
      </c>
      <c r="R16" s="57">
        <f ca="1"/>
        <v>0</v>
      </c>
      <c r="S16" s="57">
        <f ca="1"/>
        <v>0</v>
      </c>
      <c r="T16" s="57">
        <f ca="1"/>
        <v>0</v>
      </c>
      <c r="U16" s="57">
        <f ca="1"/>
        <v>0</v>
      </c>
      <c r="V16" s="57">
        <f ca="1"/>
        <v>0</v>
      </c>
      <c r="W16" s="57">
        <f ca="1"/>
        <v>0</v>
      </c>
      <c r="X16" s="57">
        <f ca="1"/>
        <v>0</v>
      </c>
      <c r="Y16" s="57">
        <f ca="1"/>
        <v>0</v>
      </c>
      <c r="Z16" s="57">
        <f ca="1"/>
        <v>0</v>
      </c>
      <c r="AA16" s="57">
        <f ca="1"/>
        <v>0</v>
      </c>
      <c r="AB16" s="57">
        <f ca="1"/>
        <v>0</v>
      </c>
      <c r="AC16" s="57">
        <f ca="1"/>
        <v>0</v>
      </c>
      <c r="AD16" s="57">
        <f ca="1"/>
        <v>0</v>
      </c>
      <c r="AF16" s="57" t="str">
        <f t="shared" ca="1" si="4"/>
        <v/>
      </c>
      <c r="AG16" s="57" t="str">
        <f t="shared" ca="1" si="0"/>
        <v/>
      </c>
      <c r="AH16" s="57" t="str">
        <f t="shared" ca="1" si="0"/>
        <v/>
      </c>
      <c r="AI16" s="57" t="str">
        <f t="shared" ca="1" si="0"/>
        <v/>
      </c>
      <c r="AJ16" s="57" t="str">
        <f t="shared" ca="1" si="0"/>
        <v/>
      </c>
      <c r="AK16" s="57" t="str">
        <f t="shared" ca="1" si="0"/>
        <v/>
      </c>
      <c r="AL16" s="57" t="str">
        <f t="shared" ca="1" si="0"/>
        <v/>
      </c>
      <c r="AM16" s="57" t="str">
        <f t="shared" ca="1" si="0"/>
        <v/>
      </c>
      <c r="AN16" s="57" t="str">
        <f t="shared" ca="1" si="0"/>
        <v/>
      </c>
      <c r="AO16" s="57" t="str">
        <f t="shared" ca="1" si="0"/>
        <v/>
      </c>
      <c r="AP16" s="57" t="str">
        <f t="shared" ca="1" si="0"/>
        <v/>
      </c>
      <c r="AQ16" s="57" t="str">
        <f t="shared" ca="1" si="0"/>
        <v/>
      </c>
      <c r="AR16" s="57" t="str">
        <f t="shared" ca="1" si="0"/>
        <v/>
      </c>
      <c r="AS16" s="57" t="str">
        <f t="shared" ca="1" si="0"/>
        <v/>
      </c>
      <c r="AT16" s="57" t="str">
        <f t="shared" ca="1" si="0"/>
        <v/>
      </c>
      <c r="AU16" s="57" t="str">
        <f t="shared" ca="1" si="0"/>
        <v/>
      </c>
      <c r="AV16" s="57" t="str">
        <f t="shared" ca="1" si="0"/>
        <v/>
      </c>
      <c r="AW16" s="57" t="str">
        <f t="shared" ca="1" si="1"/>
        <v/>
      </c>
      <c r="AX16" s="57" t="str">
        <f t="shared" ca="1" si="1"/>
        <v/>
      </c>
      <c r="AY16" s="57" t="str">
        <f t="shared" ca="1" si="1"/>
        <v/>
      </c>
      <c r="AZ16" s="57" t="str">
        <f t="shared" ca="1" si="1"/>
        <v/>
      </c>
      <c r="BA16" s="57" t="str">
        <f t="shared" ca="1" si="1"/>
        <v/>
      </c>
      <c r="BB16" s="57" t="str">
        <f t="shared" ca="1" si="1"/>
        <v/>
      </c>
      <c r="BC16" s="57" t="str">
        <f t="shared" ca="1" si="1"/>
        <v/>
      </c>
      <c r="BD16" s="57" t="str">
        <f t="shared" ca="1" si="1"/>
        <v/>
      </c>
      <c r="BE16" s="57" t="str">
        <f t="shared" ca="1" si="1"/>
        <v/>
      </c>
      <c r="BF16" s="57" t="str">
        <f t="shared" ca="1" si="1"/>
        <v/>
      </c>
      <c r="BG16" s="57" t="str">
        <f t="shared" ca="1" si="1"/>
        <v/>
      </c>
      <c r="BH16" s="57" t="str">
        <f t="shared" ca="1" si="1"/>
        <v/>
      </c>
      <c r="BI16" s="57" t="str">
        <f t="shared" ca="1" si="1"/>
        <v/>
      </c>
      <c r="BJ16" s="57" t="str">
        <f t="shared" ca="1" si="1"/>
        <v/>
      </c>
      <c r="BK16" s="57" t="str">
        <f t="shared" ca="1" si="1"/>
        <v/>
      </c>
      <c r="BL16" s="57" t="str">
        <f t="shared" ca="1" si="1"/>
        <v/>
      </c>
      <c r="BM16" s="57" t="str">
        <f t="shared" ca="1" si="2"/>
        <v/>
      </c>
      <c r="BN16" s="57" t="str">
        <f t="shared" ca="1" si="2"/>
        <v/>
      </c>
      <c r="BO16" s="57" t="str">
        <f t="shared" ca="1" si="2"/>
        <v/>
      </c>
      <c r="BP16" s="57" t="str">
        <f t="shared" ca="1" si="2"/>
        <v/>
      </c>
      <c r="BQ16" s="57" t="str">
        <f t="shared" ca="1" si="2"/>
        <v/>
      </c>
      <c r="BR16" s="57" t="str">
        <f t="shared" ca="1" si="2"/>
        <v/>
      </c>
      <c r="BS16" s="57" t="str">
        <f t="shared" ca="1" si="2"/>
        <v/>
      </c>
      <c r="BT16" s="57" t="str">
        <f t="shared" ca="1" si="2"/>
        <v/>
      </c>
      <c r="BU16" s="57" t="str">
        <f t="shared" ca="1" si="2"/>
        <v/>
      </c>
      <c r="BV16" s="57" t="str">
        <f t="shared" ca="1" si="2"/>
        <v/>
      </c>
      <c r="BW16" s="57" t="str">
        <f t="shared" ca="1" si="2"/>
        <v/>
      </c>
      <c r="BX16" s="57" t="str">
        <f t="shared" ca="1" si="2"/>
        <v/>
      </c>
      <c r="BY16" s="57" t="str">
        <f t="shared" ca="1" si="2"/>
        <v/>
      </c>
      <c r="BZ16" s="57" t="str">
        <f t="shared" ca="1" si="2"/>
        <v/>
      </c>
      <c r="CA16" s="57" t="str">
        <f t="shared" ca="1" si="2"/>
        <v/>
      </c>
      <c r="CB16" s="57" t="str">
        <f t="shared" ca="1" si="2"/>
        <v/>
      </c>
      <c r="CC16" s="57" t="str">
        <f t="shared" ca="1" si="3"/>
        <v/>
      </c>
      <c r="CE16" s="57" t="str" cm="1">
        <f t="array" aca="1" ref="CE16" ca="1">IFERROR(_xlfn._xlws.FILTER(AF16:CC16,AF16:CC16&lt;&gt;""),"")</f>
        <v/>
      </c>
    </row>
    <row r="17" spans="1:83" x14ac:dyDescent="0.4">
      <c r="A17" s="57">
        <f ca="1"/>
        <v>7</v>
      </c>
      <c r="B17" s="57" t="str">
        <f ca="1"/>
        <v/>
      </c>
      <c r="C17" s="57">
        <f ca="1"/>
        <v>0</v>
      </c>
      <c r="D17" s="57">
        <f ca="1"/>
        <v>0</v>
      </c>
      <c r="E17" s="57">
        <f ca="1"/>
        <v>0</v>
      </c>
      <c r="F17" s="57">
        <f ca="1"/>
        <v>0</v>
      </c>
      <c r="G17" s="57">
        <f ca="1"/>
        <v>0</v>
      </c>
      <c r="H17" s="57">
        <f ca="1"/>
        <v>0</v>
      </c>
      <c r="I17" s="57">
        <f ca="1"/>
        <v>0</v>
      </c>
      <c r="J17" s="57">
        <f ca="1"/>
        <v>0</v>
      </c>
      <c r="K17" s="57">
        <f ca="1"/>
        <v>0</v>
      </c>
      <c r="L17" s="57">
        <f ca="1"/>
        <v>0</v>
      </c>
      <c r="M17" s="57">
        <f ca="1"/>
        <v>0</v>
      </c>
      <c r="N17" s="57">
        <f ca="1"/>
        <v>0</v>
      </c>
      <c r="O17" s="57">
        <f ca="1"/>
        <v>0</v>
      </c>
      <c r="P17" s="57">
        <f ca="1"/>
        <v>0</v>
      </c>
      <c r="Q17" s="57">
        <f ca="1"/>
        <v>0</v>
      </c>
      <c r="R17" s="57">
        <f ca="1"/>
        <v>0</v>
      </c>
      <c r="S17" s="57">
        <f ca="1"/>
        <v>0</v>
      </c>
      <c r="T17" s="57">
        <f ca="1"/>
        <v>0</v>
      </c>
      <c r="U17" s="57">
        <f ca="1"/>
        <v>0</v>
      </c>
      <c r="V17" s="57">
        <f ca="1"/>
        <v>0</v>
      </c>
      <c r="W17" s="57">
        <f ca="1"/>
        <v>0</v>
      </c>
      <c r="X17" s="57">
        <f ca="1"/>
        <v>0</v>
      </c>
      <c r="Y17" s="57">
        <f ca="1"/>
        <v>0</v>
      </c>
      <c r="Z17" s="57">
        <f ca="1"/>
        <v>0</v>
      </c>
      <c r="AA17" s="57">
        <f ca="1"/>
        <v>0</v>
      </c>
      <c r="AB17" s="57">
        <f ca="1"/>
        <v>0</v>
      </c>
      <c r="AC17" s="57">
        <f ca="1"/>
        <v>0</v>
      </c>
      <c r="AD17" s="57">
        <f ca="1"/>
        <v>0</v>
      </c>
      <c r="AF17" s="57" t="str">
        <f t="shared" ca="1" si="4"/>
        <v/>
      </c>
      <c r="AG17" s="57" t="str">
        <f t="shared" ca="1" si="0"/>
        <v/>
      </c>
      <c r="AH17" s="57" t="str">
        <f t="shared" ca="1" si="0"/>
        <v/>
      </c>
      <c r="AI17" s="57" t="str">
        <f t="shared" ca="1" si="0"/>
        <v/>
      </c>
      <c r="AJ17" s="57" t="str">
        <f t="shared" ca="1" si="0"/>
        <v/>
      </c>
      <c r="AK17" s="57" t="str">
        <f t="shared" ca="1" si="0"/>
        <v/>
      </c>
      <c r="AL17" s="57" t="str">
        <f t="shared" ca="1" si="0"/>
        <v/>
      </c>
      <c r="AM17" s="57" t="str">
        <f t="shared" ca="1" si="0"/>
        <v/>
      </c>
      <c r="AN17" s="57" t="str">
        <f t="shared" ca="1" si="0"/>
        <v/>
      </c>
      <c r="AO17" s="57" t="str">
        <f t="shared" ca="1" si="0"/>
        <v/>
      </c>
      <c r="AP17" s="57" t="str">
        <f t="shared" ca="1" si="0"/>
        <v/>
      </c>
      <c r="AQ17" s="57" t="str">
        <f t="shared" ca="1" si="0"/>
        <v/>
      </c>
      <c r="AR17" s="57" t="str">
        <f t="shared" ca="1" si="0"/>
        <v/>
      </c>
      <c r="AS17" s="57" t="str">
        <f t="shared" ca="1" si="0"/>
        <v/>
      </c>
      <c r="AT17" s="57" t="str">
        <f t="shared" ca="1" si="0"/>
        <v/>
      </c>
      <c r="AU17" s="57" t="str">
        <f t="shared" ca="1" si="0"/>
        <v/>
      </c>
      <c r="AV17" s="57" t="str">
        <f t="shared" ca="1" si="0"/>
        <v/>
      </c>
      <c r="AW17" s="57" t="str">
        <f t="shared" ca="1" si="1"/>
        <v/>
      </c>
      <c r="AX17" s="57" t="str">
        <f t="shared" ca="1" si="1"/>
        <v/>
      </c>
      <c r="AY17" s="57" t="str">
        <f t="shared" ca="1" si="1"/>
        <v/>
      </c>
      <c r="AZ17" s="57" t="str">
        <f t="shared" ca="1" si="1"/>
        <v/>
      </c>
      <c r="BA17" s="57" t="str">
        <f t="shared" ca="1" si="1"/>
        <v/>
      </c>
      <c r="BB17" s="57" t="str">
        <f t="shared" ca="1" si="1"/>
        <v/>
      </c>
      <c r="BC17" s="57" t="str">
        <f t="shared" ca="1" si="1"/>
        <v/>
      </c>
      <c r="BD17" s="57" t="str">
        <f t="shared" ca="1" si="1"/>
        <v/>
      </c>
      <c r="BE17" s="57" t="str">
        <f t="shared" ca="1" si="1"/>
        <v/>
      </c>
      <c r="BF17" s="57" t="str">
        <f t="shared" ca="1" si="1"/>
        <v/>
      </c>
      <c r="BG17" s="57" t="str">
        <f t="shared" ca="1" si="1"/>
        <v/>
      </c>
      <c r="BH17" s="57" t="str">
        <f t="shared" ca="1" si="1"/>
        <v/>
      </c>
      <c r="BI17" s="57" t="str">
        <f t="shared" ca="1" si="1"/>
        <v/>
      </c>
      <c r="BJ17" s="57" t="str">
        <f t="shared" ca="1" si="1"/>
        <v/>
      </c>
      <c r="BK17" s="57" t="str">
        <f t="shared" ca="1" si="1"/>
        <v/>
      </c>
      <c r="BL17" s="57" t="str">
        <f t="shared" ca="1" si="1"/>
        <v/>
      </c>
      <c r="BM17" s="57" t="str">
        <f t="shared" ca="1" si="2"/>
        <v/>
      </c>
      <c r="BN17" s="57" t="str">
        <f t="shared" ca="1" si="2"/>
        <v/>
      </c>
      <c r="BO17" s="57" t="str">
        <f t="shared" ca="1" si="2"/>
        <v/>
      </c>
      <c r="BP17" s="57" t="str">
        <f t="shared" ca="1" si="2"/>
        <v/>
      </c>
      <c r="BQ17" s="57" t="str">
        <f t="shared" ca="1" si="2"/>
        <v/>
      </c>
      <c r="BR17" s="57" t="str">
        <f t="shared" ca="1" si="2"/>
        <v/>
      </c>
      <c r="BS17" s="57" t="str">
        <f t="shared" ca="1" si="2"/>
        <v/>
      </c>
      <c r="BT17" s="57" t="str">
        <f t="shared" ca="1" si="2"/>
        <v/>
      </c>
      <c r="BU17" s="57" t="str">
        <f t="shared" ca="1" si="2"/>
        <v/>
      </c>
      <c r="BV17" s="57" t="str">
        <f t="shared" ca="1" si="2"/>
        <v/>
      </c>
      <c r="BW17" s="57" t="str">
        <f t="shared" ca="1" si="2"/>
        <v/>
      </c>
      <c r="BX17" s="57" t="str">
        <f t="shared" ca="1" si="2"/>
        <v/>
      </c>
      <c r="BY17" s="57" t="str">
        <f t="shared" ca="1" si="2"/>
        <v/>
      </c>
      <c r="BZ17" s="57" t="str">
        <f t="shared" ca="1" si="2"/>
        <v/>
      </c>
      <c r="CA17" s="57" t="str">
        <f t="shared" ca="1" si="2"/>
        <v/>
      </c>
      <c r="CB17" s="57" t="str">
        <f t="shared" ca="1" si="2"/>
        <v/>
      </c>
      <c r="CC17" s="57" t="str">
        <f t="shared" ca="1" si="3"/>
        <v/>
      </c>
      <c r="CE17" s="57" t="str" cm="1">
        <f t="array" aca="1" ref="CE17" ca="1">IFERROR(_xlfn._xlws.FILTER(AF17:CC17,AF17:CC17&lt;&gt;""),"")</f>
        <v/>
      </c>
    </row>
    <row r="18" spans="1:83" x14ac:dyDescent="0.4">
      <c r="A18" s="57">
        <f ca="1"/>
        <v>8</v>
      </c>
      <c r="B18" s="57" t="str">
        <f ca="1"/>
        <v/>
      </c>
      <c r="C18" s="57">
        <f ca="1"/>
        <v>0</v>
      </c>
      <c r="D18" s="57">
        <f ca="1"/>
        <v>0</v>
      </c>
      <c r="E18" s="57">
        <f ca="1"/>
        <v>0</v>
      </c>
      <c r="F18" s="57">
        <f ca="1"/>
        <v>0</v>
      </c>
      <c r="G18" s="57">
        <f ca="1"/>
        <v>0</v>
      </c>
      <c r="H18" s="57">
        <f ca="1"/>
        <v>0</v>
      </c>
      <c r="I18" s="57">
        <f ca="1"/>
        <v>0</v>
      </c>
      <c r="J18" s="57">
        <f ca="1"/>
        <v>0</v>
      </c>
      <c r="K18" s="57">
        <f ca="1"/>
        <v>0</v>
      </c>
      <c r="L18" s="57">
        <f ca="1"/>
        <v>0</v>
      </c>
      <c r="M18" s="57">
        <f ca="1"/>
        <v>0</v>
      </c>
      <c r="N18" s="57">
        <f ca="1"/>
        <v>0</v>
      </c>
      <c r="O18" s="57">
        <f ca="1"/>
        <v>0</v>
      </c>
      <c r="P18" s="57">
        <f ca="1"/>
        <v>0</v>
      </c>
      <c r="Q18" s="57">
        <f ca="1"/>
        <v>0</v>
      </c>
      <c r="R18" s="57">
        <f ca="1"/>
        <v>0</v>
      </c>
      <c r="S18" s="57">
        <f ca="1"/>
        <v>0</v>
      </c>
      <c r="T18" s="57">
        <f ca="1"/>
        <v>0</v>
      </c>
      <c r="U18" s="57">
        <f ca="1"/>
        <v>0</v>
      </c>
      <c r="V18" s="57">
        <f ca="1"/>
        <v>0</v>
      </c>
      <c r="W18" s="57">
        <f ca="1"/>
        <v>0</v>
      </c>
      <c r="X18" s="57">
        <f ca="1"/>
        <v>0</v>
      </c>
      <c r="Y18" s="57">
        <f ca="1"/>
        <v>0</v>
      </c>
      <c r="Z18" s="57">
        <f ca="1"/>
        <v>0</v>
      </c>
      <c r="AA18" s="57">
        <f ca="1"/>
        <v>0</v>
      </c>
      <c r="AB18" s="57">
        <f ca="1"/>
        <v>0</v>
      </c>
      <c r="AC18" s="57">
        <f ca="1"/>
        <v>0</v>
      </c>
      <c r="AD18" s="57">
        <f ca="1"/>
        <v>0</v>
      </c>
      <c r="AF18" s="57" t="str">
        <f t="shared" ca="1" si="4"/>
        <v/>
      </c>
      <c r="AG18" s="57" t="str">
        <f t="shared" ca="1" si="0"/>
        <v/>
      </c>
      <c r="AH18" s="57" t="str">
        <f t="shared" ca="1" si="0"/>
        <v/>
      </c>
      <c r="AI18" s="57" t="str">
        <f t="shared" ca="1" si="0"/>
        <v/>
      </c>
      <c r="AJ18" s="57" t="str">
        <f t="shared" ca="1" si="0"/>
        <v/>
      </c>
      <c r="AK18" s="57" t="str">
        <f t="shared" ca="1" si="0"/>
        <v/>
      </c>
      <c r="AL18" s="57" t="str">
        <f t="shared" ca="1" si="0"/>
        <v/>
      </c>
      <c r="AM18" s="57" t="str">
        <f t="shared" ca="1" si="0"/>
        <v/>
      </c>
      <c r="AN18" s="57" t="str">
        <f t="shared" ca="1" si="0"/>
        <v/>
      </c>
      <c r="AO18" s="57" t="str">
        <f t="shared" ca="1" si="0"/>
        <v/>
      </c>
      <c r="AP18" s="57" t="str">
        <f t="shared" ca="1" si="0"/>
        <v/>
      </c>
      <c r="AQ18" s="57" t="str">
        <f t="shared" ca="1" si="0"/>
        <v/>
      </c>
      <c r="AR18" s="57" t="str">
        <f t="shared" ca="1" si="0"/>
        <v/>
      </c>
      <c r="AS18" s="57" t="str">
        <f t="shared" ca="1" si="0"/>
        <v/>
      </c>
      <c r="AT18" s="57" t="str">
        <f t="shared" ca="1" si="0"/>
        <v/>
      </c>
      <c r="AU18" s="57" t="str">
        <f t="shared" ca="1" si="0"/>
        <v/>
      </c>
      <c r="AV18" s="57" t="str">
        <f t="shared" ca="1" si="0"/>
        <v/>
      </c>
      <c r="AW18" s="57" t="str">
        <f t="shared" ca="1" si="1"/>
        <v/>
      </c>
      <c r="AX18" s="57" t="str">
        <f t="shared" ca="1" si="1"/>
        <v/>
      </c>
      <c r="AY18" s="57" t="str">
        <f t="shared" ca="1" si="1"/>
        <v/>
      </c>
      <c r="AZ18" s="57" t="str">
        <f t="shared" ca="1" si="1"/>
        <v/>
      </c>
      <c r="BA18" s="57" t="str">
        <f t="shared" ca="1" si="1"/>
        <v/>
      </c>
      <c r="BB18" s="57" t="str">
        <f t="shared" ca="1" si="1"/>
        <v/>
      </c>
      <c r="BC18" s="57" t="str">
        <f t="shared" ca="1" si="1"/>
        <v/>
      </c>
      <c r="BD18" s="57" t="str">
        <f t="shared" ca="1" si="1"/>
        <v/>
      </c>
      <c r="BE18" s="57" t="str">
        <f t="shared" ca="1" si="1"/>
        <v/>
      </c>
      <c r="BF18" s="57" t="str">
        <f t="shared" ca="1" si="1"/>
        <v/>
      </c>
      <c r="BG18" s="57" t="str">
        <f t="shared" ca="1" si="1"/>
        <v/>
      </c>
      <c r="BH18" s="57" t="str">
        <f t="shared" ca="1" si="1"/>
        <v/>
      </c>
      <c r="BI18" s="57" t="str">
        <f t="shared" ca="1" si="1"/>
        <v/>
      </c>
      <c r="BJ18" s="57" t="str">
        <f t="shared" ca="1" si="1"/>
        <v/>
      </c>
      <c r="BK18" s="57" t="str">
        <f t="shared" ca="1" si="1"/>
        <v/>
      </c>
      <c r="BL18" s="57" t="str">
        <f t="shared" ca="1" si="1"/>
        <v/>
      </c>
      <c r="BM18" s="57" t="str">
        <f t="shared" ca="1" si="2"/>
        <v/>
      </c>
      <c r="BN18" s="57" t="str">
        <f t="shared" ca="1" si="2"/>
        <v/>
      </c>
      <c r="BO18" s="57" t="str">
        <f t="shared" ca="1" si="2"/>
        <v/>
      </c>
      <c r="BP18" s="57" t="str">
        <f t="shared" ca="1" si="2"/>
        <v/>
      </c>
      <c r="BQ18" s="57" t="str">
        <f t="shared" ca="1" si="2"/>
        <v/>
      </c>
      <c r="BR18" s="57" t="str">
        <f t="shared" ca="1" si="2"/>
        <v/>
      </c>
      <c r="BS18" s="57" t="str">
        <f t="shared" ca="1" si="2"/>
        <v/>
      </c>
      <c r="BT18" s="57" t="str">
        <f t="shared" ca="1" si="2"/>
        <v/>
      </c>
      <c r="BU18" s="57" t="str">
        <f t="shared" ca="1" si="2"/>
        <v/>
      </c>
      <c r="BV18" s="57" t="str">
        <f t="shared" ca="1" si="2"/>
        <v/>
      </c>
      <c r="BW18" s="57" t="str">
        <f t="shared" ca="1" si="2"/>
        <v/>
      </c>
      <c r="BX18" s="57" t="str">
        <f t="shared" ca="1" si="2"/>
        <v/>
      </c>
      <c r="BY18" s="57" t="str">
        <f t="shared" ca="1" si="2"/>
        <v/>
      </c>
      <c r="BZ18" s="57" t="str">
        <f t="shared" ca="1" si="2"/>
        <v/>
      </c>
      <c r="CA18" s="57" t="str">
        <f t="shared" ca="1" si="2"/>
        <v/>
      </c>
      <c r="CB18" s="57" t="str">
        <f t="shared" ca="1" si="2"/>
        <v/>
      </c>
      <c r="CC18" s="57" t="str">
        <f t="shared" ca="1" si="3"/>
        <v/>
      </c>
      <c r="CE18" s="57" t="str" cm="1">
        <f t="array" aca="1" ref="CE18" ca="1">IFERROR(_xlfn._xlws.FILTER(AF18:CC18,AF18:CC18&lt;&gt;""),"")</f>
        <v/>
      </c>
    </row>
    <row r="19" spans="1:83" x14ac:dyDescent="0.4">
      <c r="A19" s="57">
        <f ca="1"/>
        <v>9</v>
      </c>
      <c r="B19" s="57" t="str">
        <f ca="1"/>
        <v/>
      </c>
      <c r="C19" s="57">
        <f ca="1"/>
        <v>0</v>
      </c>
      <c r="D19" s="57">
        <f ca="1"/>
        <v>0</v>
      </c>
      <c r="E19" s="57">
        <f ca="1"/>
        <v>0</v>
      </c>
      <c r="F19" s="57">
        <f ca="1"/>
        <v>0</v>
      </c>
      <c r="G19" s="57">
        <f ca="1"/>
        <v>0</v>
      </c>
      <c r="H19" s="57">
        <f ca="1"/>
        <v>0</v>
      </c>
      <c r="I19" s="57">
        <f ca="1"/>
        <v>0</v>
      </c>
      <c r="J19" s="57">
        <f ca="1"/>
        <v>0</v>
      </c>
      <c r="K19" s="57">
        <f ca="1"/>
        <v>0</v>
      </c>
      <c r="L19" s="57">
        <f ca="1"/>
        <v>0</v>
      </c>
      <c r="M19" s="57">
        <f ca="1"/>
        <v>0</v>
      </c>
      <c r="N19" s="57">
        <f ca="1"/>
        <v>0</v>
      </c>
      <c r="O19" s="57">
        <f ca="1"/>
        <v>0</v>
      </c>
      <c r="P19" s="57">
        <f ca="1"/>
        <v>0</v>
      </c>
      <c r="Q19" s="57">
        <f ca="1"/>
        <v>0</v>
      </c>
      <c r="R19" s="57">
        <f ca="1"/>
        <v>0</v>
      </c>
      <c r="S19" s="57">
        <f ca="1"/>
        <v>0</v>
      </c>
      <c r="T19" s="57">
        <f ca="1"/>
        <v>0</v>
      </c>
      <c r="U19" s="57">
        <f ca="1"/>
        <v>0</v>
      </c>
      <c r="V19" s="57">
        <f ca="1"/>
        <v>0</v>
      </c>
      <c r="W19" s="57">
        <f ca="1"/>
        <v>0</v>
      </c>
      <c r="X19" s="57">
        <f ca="1"/>
        <v>0</v>
      </c>
      <c r="Y19" s="57">
        <f ca="1"/>
        <v>0</v>
      </c>
      <c r="Z19" s="57">
        <f ca="1"/>
        <v>0</v>
      </c>
      <c r="AA19" s="57">
        <f ca="1"/>
        <v>0</v>
      </c>
      <c r="AB19" s="57">
        <f ca="1"/>
        <v>0</v>
      </c>
      <c r="AC19" s="57">
        <f ca="1"/>
        <v>0</v>
      </c>
      <c r="AD19" s="57">
        <f ca="1"/>
        <v>0</v>
      </c>
      <c r="AF19" s="57" t="str">
        <f t="shared" ca="1" si="4"/>
        <v/>
      </c>
      <c r="AG19" s="57" t="str">
        <f t="shared" ca="1" si="0"/>
        <v/>
      </c>
      <c r="AH19" s="57" t="str">
        <f t="shared" ca="1" si="0"/>
        <v/>
      </c>
      <c r="AI19" s="57" t="str">
        <f t="shared" ca="1" si="0"/>
        <v/>
      </c>
      <c r="AJ19" s="57" t="str">
        <f t="shared" ca="1" si="0"/>
        <v/>
      </c>
      <c r="AK19" s="57" t="str">
        <f t="shared" ca="1" si="0"/>
        <v/>
      </c>
      <c r="AL19" s="57" t="str">
        <f t="shared" ca="1" si="0"/>
        <v/>
      </c>
      <c r="AM19" s="57" t="str">
        <f t="shared" ca="1" si="0"/>
        <v/>
      </c>
      <c r="AN19" s="57" t="str">
        <f t="shared" ca="1" si="0"/>
        <v/>
      </c>
      <c r="AO19" s="57" t="str">
        <f t="shared" ca="1" si="0"/>
        <v/>
      </c>
      <c r="AP19" s="57" t="str">
        <f t="shared" ca="1" si="0"/>
        <v/>
      </c>
      <c r="AQ19" s="57" t="str">
        <f t="shared" ca="1" si="0"/>
        <v/>
      </c>
      <c r="AR19" s="57" t="str">
        <f t="shared" ca="1" si="0"/>
        <v/>
      </c>
      <c r="AS19" s="57" t="str">
        <f t="shared" ca="1" si="0"/>
        <v/>
      </c>
      <c r="AT19" s="57" t="str">
        <f t="shared" ca="1" si="0"/>
        <v/>
      </c>
      <c r="AU19" s="57" t="str">
        <f t="shared" ca="1" si="0"/>
        <v/>
      </c>
      <c r="AV19" s="57" t="str">
        <f t="shared" ca="1" si="0"/>
        <v/>
      </c>
      <c r="AW19" s="57" t="str">
        <f t="shared" ca="1" si="1"/>
        <v/>
      </c>
      <c r="AX19" s="57" t="str">
        <f t="shared" ca="1" si="1"/>
        <v/>
      </c>
      <c r="AY19" s="57" t="str">
        <f t="shared" ca="1" si="1"/>
        <v/>
      </c>
      <c r="AZ19" s="57" t="str">
        <f t="shared" ca="1" si="1"/>
        <v/>
      </c>
      <c r="BA19" s="57" t="str">
        <f t="shared" ca="1" si="1"/>
        <v/>
      </c>
      <c r="BB19" s="57" t="str">
        <f t="shared" ca="1" si="1"/>
        <v/>
      </c>
      <c r="BC19" s="57" t="str">
        <f t="shared" ca="1" si="1"/>
        <v/>
      </c>
      <c r="BD19" s="57" t="str">
        <f t="shared" ca="1" si="1"/>
        <v/>
      </c>
      <c r="BE19" s="57" t="str">
        <f t="shared" ca="1" si="1"/>
        <v/>
      </c>
      <c r="BF19" s="57" t="str">
        <f t="shared" ca="1" si="1"/>
        <v/>
      </c>
      <c r="BG19" s="57" t="str">
        <f t="shared" ca="1" si="1"/>
        <v/>
      </c>
      <c r="BH19" s="57" t="str">
        <f t="shared" ca="1" si="1"/>
        <v/>
      </c>
      <c r="BI19" s="57" t="str">
        <f t="shared" ca="1" si="1"/>
        <v/>
      </c>
      <c r="BJ19" s="57" t="str">
        <f t="shared" ca="1" si="1"/>
        <v/>
      </c>
      <c r="BK19" s="57" t="str">
        <f t="shared" ca="1" si="1"/>
        <v/>
      </c>
      <c r="BL19" s="57" t="str">
        <f t="shared" ca="1" si="1"/>
        <v/>
      </c>
      <c r="BM19" s="57" t="str">
        <f t="shared" ca="1" si="2"/>
        <v/>
      </c>
      <c r="BN19" s="57" t="str">
        <f t="shared" ca="1" si="2"/>
        <v/>
      </c>
      <c r="BO19" s="57" t="str">
        <f t="shared" ca="1" si="2"/>
        <v/>
      </c>
      <c r="BP19" s="57" t="str">
        <f t="shared" ca="1" si="2"/>
        <v/>
      </c>
      <c r="BQ19" s="57" t="str">
        <f t="shared" ca="1" si="2"/>
        <v/>
      </c>
      <c r="BR19" s="57" t="str">
        <f t="shared" ca="1" si="2"/>
        <v/>
      </c>
      <c r="BS19" s="57" t="str">
        <f t="shared" ca="1" si="2"/>
        <v/>
      </c>
      <c r="BT19" s="57" t="str">
        <f t="shared" ca="1" si="2"/>
        <v/>
      </c>
      <c r="BU19" s="57" t="str">
        <f t="shared" ca="1" si="2"/>
        <v/>
      </c>
      <c r="BV19" s="57" t="str">
        <f t="shared" ca="1" si="2"/>
        <v/>
      </c>
      <c r="BW19" s="57" t="str">
        <f t="shared" ca="1" si="2"/>
        <v/>
      </c>
      <c r="BX19" s="57" t="str">
        <f t="shared" ca="1" si="2"/>
        <v/>
      </c>
      <c r="BY19" s="57" t="str">
        <f t="shared" ca="1" si="2"/>
        <v/>
      </c>
      <c r="BZ19" s="57" t="str">
        <f t="shared" ca="1" si="2"/>
        <v/>
      </c>
      <c r="CA19" s="57" t="str">
        <f t="shared" ca="1" si="2"/>
        <v/>
      </c>
      <c r="CB19" s="57" t="str">
        <f t="shared" ca="1" si="2"/>
        <v/>
      </c>
      <c r="CC19" s="57" t="str">
        <f t="shared" ca="1" si="3"/>
        <v/>
      </c>
      <c r="CE19" s="57" t="str" cm="1">
        <f t="array" aca="1" ref="CE19" ca="1">IFERROR(_xlfn._xlws.FILTER(AF19:CC19,AF19:CC19&lt;&gt;""),"")</f>
        <v/>
      </c>
    </row>
    <row r="20" spans="1:83" x14ac:dyDescent="0.4">
      <c r="A20" s="57">
        <f ca="1"/>
        <v>10</v>
      </c>
      <c r="B20" s="57" t="str">
        <f ca="1"/>
        <v/>
      </c>
      <c r="C20" s="57">
        <f ca="1"/>
        <v>0</v>
      </c>
      <c r="D20" s="57">
        <f ca="1"/>
        <v>0</v>
      </c>
      <c r="E20" s="57">
        <f ca="1"/>
        <v>0</v>
      </c>
      <c r="F20" s="57">
        <f ca="1"/>
        <v>0</v>
      </c>
      <c r="G20" s="57">
        <f ca="1"/>
        <v>0</v>
      </c>
      <c r="H20" s="57">
        <f ca="1"/>
        <v>0</v>
      </c>
      <c r="I20" s="57">
        <f ca="1"/>
        <v>0</v>
      </c>
      <c r="J20" s="57">
        <f ca="1"/>
        <v>0</v>
      </c>
      <c r="K20" s="57">
        <f ca="1"/>
        <v>0</v>
      </c>
      <c r="L20" s="57">
        <f ca="1"/>
        <v>0</v>
      </c>
      <c r="M20" s="57">
        <f ca="1"/>
        <v>0</v>
      </c>
      <c r="N20" s="57">
        <f ca="1"/>
        <v>0</v>
      </c>
      <c r="O20" s="57">
        <f ca="1"/>
        <v>0</v>
      </c>
      <c r="P20" s="57">
        <f ca="1"/>
        <v>0</v>
      </c>
      <c r="Q20" s="57">
        <f ca="1"/>
        <v>0</v>
      </c>
      <c r="R20" s="57">
        <f ca="1"/>
        <v>0</v>
      </c>
      <c r="S20" s="57">
        <f ca="1"/>
        <v>0</v>
      </c>
      <c r="T20" s="57">
        <f ca="1"/>
        <v>0</v>
      </c>
      <c r="U20" s="57">
        <f ca="1"/>
        <v>0</v>
      </c>
      <c r="V20" s="57">
        <f ca="1"/>
        <v>0</v>
      </c>
      <c r="W20" s="57">
        <f ca="1"/>
        <v>0</v>
      </c>
      <c r="X20" s="57">
        <f ca="1"/>
        <v>0</v>
      </c>
      <c r="Y20" s="57">
        <f ca="1"/>
        <v>0</v>
      </c>
      <c r="Z20" s="57">
        <f ca="1"/>
        <v>0</v>
      </c>
      <c r="AA20" s="57">
        <f ca="1"/>
        <v>0</v>
      </c>
      <c r="AB20" s="57">
        <f ca="1"/>
        <v>0</v>
      </c>
      <c r="AC20" s="57">
        <f ca="1"/>
        <v>0</v>
      </c>
      <c r="AD20" s="57">
        <f ca="1"/>
        <v>0</v>
      </c>
      <c r="AF20" s="57" t="str">
        <f t="shared" ca="1" si="4"/>
        <v/>
      </c>
      <c r="AG20" s="57" t="str">
        <f t="shared" ca="1" si="0"/>
        <v/>
      </c>
      <c r="AH20" s="57" t="str">
        <f t="shared" ca="1" si="0"/>
        <v/>
      </c>
      <c r="AI20" s="57" t="str">
        <f t="shared" ca="1" si="0"/>
        <v/>
      </c>
      <c r="AJ20" s="57" t="str">
        <f t="shared" ca="1" si="0"/>
        <v/>
      </c>
      <c r="AK20" s="57" t="str">
        <f t="shared" ca="1" si="0"/>
        <v/>
      </c>
      <c r="AL20" s="57" t="str">
        <f t="shared" ca="1" si="0"/>
        <v/>
      </c>
      <c r="AM20" s="57" t="str">
        <f t="shared" ca="1" si="0"/>
        <v/>
      </c>
      <c r="AN20" s="57" t="str">
        <f t="shared" ca="1" si="0"/>
        <v/>
      </c>
      <c r="AO20" s="57" t="str">
        <f t="shared" ca="1" si="0"/>
        <v/>
      </c>
      <c r="AP20" s="57" t="str">
        <f t="shared" ca="1" si="0"/>
        <v/>
      </c>
      <c r="AQ20" s="57" t="str">
        <f t="shared" ca="1" si="0"/>
        <v/>
      </c>
      <c r="AR20" s="57" t="str">
        <f t="shared" ca="1" si="0"/>
        <v/>
      </c>
      <c r="AS20" s="57" t="str">
        <f t="shared" ca="1" si="0"/>
        <v/>
      </c>
      <c r="AT20" s="57" t="str">
        <f t="shared" ca="1" si="0"/>
        <v/>
      </c>
      <c r="AU20" s="57" t="str">
        <f t="shared" ca="1" si="0"/>
        <v/>
      </c>
      <c r="AV20" s="57" t="str">
        <f t="shared" ca="1" si="0"/>
        <v/>
      </c>
      <c r="AW20" s="57" t="str">
        <f t="shared" ca="1" si="1"/>
        <v/>
      </c>
      <c r="AX20" s="57" t="str">
        <f t="shared" ca="1" si="1"/>
        <v/>
      </c>
      <c r="AY20" s="57" t="str">
        <f t="shared" ca="1" si="1"/>
        <v/>
      </c>
      <c r="AZ20" s="57" t="str">
        <f t="shared" ca="1" si="1"/>
        <v/>
      </c>
      <c r="BA20" s="57" t="str">
        <f t="shared" ca="1" si="1"/>
        <v/>
      </c>
      <c r="BB20" s="57" t="str">
        <f t="shared" ca="1" si="1"/>
        <v/>
      </c>
      <c r="BC20" s="57" t="str">
        <f t="shared" ca="1" si="1"/>
        <v/>
      </c>
      <c r="BD20" s="57" t="str">
        <f t="shared" ca="1" si="1"/>
        <v/>
      </c>
      <c r="BE20" s="57" t="str">
        <f t="shared" ca="1" si="1"/>
        <v/>
      </c>
      <c r="BF20" s="57" t="str">
        <f t="shared" ca="1" si="1"/>
        <v/>
      </c>
      <c r="BG20" s="57" t="str">
        <f t="shared" ca="1" si="1"/>
        <v/>
      </c>
      <c r="BH20" s="57" t="str">
        <f t="shared" ca="1" si="1"/>
        <v/>
      </c>
      <c r="BI20" s="57" t="str">
        <f t="shared" ca="1" si="1"/>
        <v/>
      </c>
      <c r="BJ20" s="57" t="str">
        <f t="shared" ca="1" si="1"/>
        <v/>
      </c>
      <c r="BK20" s="57" t="str">
        <f t="shared" ca="1" si="1"/>
        <v/>
      </c>
      <c r="BL20" s="57" t="str">
        <f t="shared" ca="1" si="1"/>
        <v/>
      </c>
      <c r="BM20" s="57" t="str">
        <f t="shared" ca="1" si="2"/>
        <v/>
      </c>
      <c r="BN20" s="57" t="str">
        <f t="shared" ca="1" si="2"/>
        <v/>
      </c>
      <c r="BO20" s="57" t="str">
        <f t="shared" ca="1" si="2"/>
        <v/>
      </c>
      <c r="BP20" s="57" t="str">
        <f t="shared" ca="1" si="2"/>
        <v/>
      </c>
      <c r="BQ20" s="57" t="str">
        <f t="shared" ca="1" si="2"/>
        <v/>
      </c>
      <c r="BR20" s="57" t="str">
        <f t="shared" ca="1" si="2"/>
        <v/>
      </c>
      <c r="BS20" s="57" t="str">
        <f t="shared" ca="1" si="2"/>
        <v/>
      </c>
      <c r="BT20" s="57" t="str">
        <f t="shared" ca="1" si="2"/>
        <v/>
      </c>
      <c r="BU20" s="57" t="str">
        <f t="shared" ca="1" si="2"/>
        <v/>
      </c>
      <c r="BV20" s="57" t="str">
        <f t="shared" ca="1" si="2"/>
        <v/>
      </c>
      <c r="BW20" s="57" t="str">
        <f t="shared" ca="1" si="2"/>
        <v/>
      </c>
      <c r="BX20" s="57" t="str">
        <f t="shared" ca="1" si="2"/>
        <v/>
      </c>
      <c r="BY20" s="57" t="str">
        <f t="shared" ca="1" si="2"/>
        <v/>
      </c>
      <c r="BZ20" s="57" t="str">
        <f t="shared" ca="1" si="2"/>
        <v/>
      </c>
      <c r="CA20" s="57" t="str">
        <f t="shared" ca="1" si="2"/>
        <v/>
      </c>
      <c r="CB20" s="57" t="str">
        <f t="shared" ca="1" si="2"/>
        <v/>
      </c>
      <c r="CC20" s="57" t="str">
        <f t="shared" ca="1" si="3"/>
        <v/>
      </c>
      <c r="CE20" s="57" t="str" cm="1">
        <f t="array" aca="1" ref="CE20" ca="1">IFERROR(_xlfn._xlws.FILTER(AF20:CC20,AF20:CC20&lt;&gt;""),"")</f>
        <v/>
      </c>
    </row>
    <row r="21" spans="1:83" x14ac:dyDescent="0.4">
      <c r="A21" s="57">
        <f ca="1"/>
        <v>11</v>
      </c>
      <c r="B21" s="57" t="str">
        <f ca="1"/>
        <v/>
      </c>
      <c r="C21" s="57">
        <f ca="1"/>
        <v>0</v>
      </c>
      <c r="D21" s="57">
        <f ca="1"/>
        <v>0</v>
      </c>
      <c r="E21" s="57">
        <f ca="1"/>
        <v>0</v>
      </c>
      <c r="F21" s="57">
        <f ca="1"/>
        <v>0</v>
      </c>
      <c r="G21" s="57">
        <f ca="1"/>
        <v>0</v>
      </c>
      <c r="H21" s="57">
        <f ca="1"/>
        <v>0</v>
      </c>
      <c r="I21" s="57">
        <f ca="1"/>
        <v>0</v>
      </c>
      <c r="J21" s="57">
        <f ca="1"/>
        <v>0</v>
      </c>
      <c r="K21" s="57">
        <f ca="1"/>
        <v>0</v>
      </c>
      <c r="L21" s="57">
        <f ca="1"/>
        <v>0</v>
      </c>
      <c r="M21" s="57">
        <f ca="1"/>
        <v>0</v>
      </c>
      <c r="N21" s="57">
        <f ca="1"/>
        <v>0</v>
      </c>
      <c r="O21" s="57">
        <f ca="1"/>
        <v>0</v>
      </c>
      <c r="P21" s="57">
        <f ca="1"/>
        <v>0</v>
      </c>
      <c r="Q21" s="57">
        <f ca="1"/>
        <v>0</v>
      </c>
      <c r="R21" s="57">
        <f ca="1"/>
        <v>0</v>
      </c>
      <c r="S21" s="57">
        <f ca="1"/>
        <v>0</v>
      </c>
      <c r="T21" s="57">
        <f ca="1"/>
        <v>0</v>
      </c>
      <c r="U21" s="57">
        <f ca="1"/>
        <v>0</v>
      </c>
      <c r="V21" s="57">
        <f ca="1"/>
        <v>0</v>
      </c>
      <c r="W21" s="57">
        <f ca="1"/>
        <v>0</v>
      </c>
      <c r="X21" s="57">
        <f ca="1"/>
        <v>0</v>
      </c>
      <c r="Y21" s="57">
        <f ca="1"/>
        <v>0</v>
      </c>
      <c r="Z21" s="57">
        <f ca="1"/>
        <v>0</v>
      </c>
      <c r="AA21" s="57">
        <f ca="1"/>
        <v>0</v>
      </c>
      <c r="AB21" s="57">
        <f ca="1"/>
        <v>0</v>
      </c>
      <c r="AC21" s="57">
        <f ca="1"/>
        <v>0</v>
      </c>
      <c r="AD21" s="57">
        <f ca="1"/>
        <v>0</v>
      </c>
      <c r="AF21" s="57" t="str">
        <f t="shared" ca="1" si="4"/>
        <v/>
      </c>
      <c r="AG21" s="57" t="str">
        <f t="shared" ca="1" si="0"/>
        <v/>
      </c>
      <c r="AH21" s="57" t="str">
        <f t="shared" ca="1" si="0"/>
        <v/>
      </c>
      <c r="AI21" s="57" t="str">
        <f t="shared" ca="1" si="0"/>
        <v/>
      </c>
      <c r="AJ21" s="57" t="str">
        <f t="shared" ca="1" si="0"/>
        <v/>
      </c>
      <c r="AK21" s="57" t="str">
        <f t="shared" ca="1" si="0"/>
        <v/>
      </c>
      <c r="AL21" s="57" t="str">
        <f t="shared" ca="1" si="0"/>
        <v/>
      </c>
      <c r="AM21" s="57" t="str">
        <f t="shared" ca="1" si="0"/>
        <v/>
      </c>
      <c r="AN21" s="57" t="str">
        <f t="shared" ca="1" si="0"/>
        <v/>
      </c>
      <c r="AO21" s="57" t="str">
        <f t="shared" ca="1" si="0"/>
        <v/>
      </c>
      <c r="AP21" s="57" t="str">
        <f t="shared" ca="1" si="0"/>
        <v/>
      </c>
      <c r="AQ21" s="57" t="str">
        <f t="shared" ca="1" si="0"/>
        <v/>
      </c>
      <c r="AR21" s="57" t="str">
        <f t="shared" ca="1" si="0"/>
        <v/>
      </c>
      <c r="AS21" s="57" t="str">
        <f t="shared" ca="1" si="0"/>
        <v/>
      </c>
      <c r="AT21" s="57" t="str">
        <f t="shared" ca="1" si="0"/>
        <v/>
      </c>
      <c r="AU21" s="57" t="str">
        <f t="shared" ca="1" si="0"/>
        <v/>
      </c>
      <c r="AV21" s="57" t="str">
        <f t="shared" ca="1" si="0"/>
        <v/>
      </c>
      <c r="AW21" s="57" t="str">
        <f t="shared" ca="1" si="1"/>
        <v/>
      </c>
      <c r="AX21" s="57" t="str">
        <f t="shared" ca="1" si="1"/>
        <v/>
      </c>
      <c r="AY21" s="57" t="str">
        <f t="shared" ca="1" si="1"/>
        <v/>
      </c>
      <c r="AZ21" s="57" t="str">
        <f t="shared" ca="1" si="1"/>
        <v/>
      </c>
      <c r="BA21" s="57" t="str">
        <f t="shared" ca="1" si="1"/>
        <v/>
      </c>
      <c r="BB21" s="57" t="str">
        <f t="shared" ca="1" si="1"/>
        <v/>
      </c>
      <c r="BC21" s="57" t="str">
        <f t="shared" ca="1" si="1"/>
        <v/>
      </c>
      <c r="BD21" s="57" t="str">
        <f t="shared" ca="1" si="1"/>
        <v/>
      </c>
      <c r="BE21" s="57" t="str">
        <f t="shared" ca="1" si="1"/>
        <v/>
      </c>
      <c r="BF21" s="57" t="str">
        <f t="shared" ca="1" si="1"/>
        <v/>
      </c>
      <c r="BG21" s="57" t="str">
        <f t="shared" ca="1" si="1"/>
        <v/>
      </c>
      <c r="BH21" s="57" t="str">
        <f t="shared" ca="1" si="1"/>
        <v/>
      </c>
      <c r="BI21" s="57" t="str">
        <f t="shared" ca="1" si="1"/>
        <v/>
      </c>
      <c r="BJ21" s="57" t="str">
        <f t="shared" ca="1" si="1"/>
        <v/>
      </c>
      <c r="BK21" s="57" t="str">
        <f t="shared" ca="1" si="1"/>
        <v/>
      </c>
      <c r="BL21" s="57" t="str">
        <f t="shared" ca="1" si="1"/>
        <v/>
      </c>
      <c r="BM21" s="57" t="str">
        <f t="shared" ca="1" si="2"/>
        <v/>
      </c>
      <c r="BN21" s="57" t="str">
        <f t="shared" ca="1" si="2"/>
        <v/>
      </c>
      <c r="BO21" s="57" t="str">
        <f t="shared" ca="1" si="2"/>
        <v/>
      </c>
      <c r="BP21" s="57" t="str">
        <f t="shared" ca="1" si="2"/>
        <v/>
      </c>
      <c r="BQ21" s="57" t="str">
        <f t="shared" ca="1" si="2"/>
        <v/>
      </c>
      <c r="BR21" s="57" t="str">
        <f t="shared" ca="1" si="2"/>
        <v/>
      </c>
      <c r="BS21" s="57" t="str">
        <f t="shared" ca="1" si="2"/>
        <v/>
      </c>
      <c r="BT21" s="57" t="str">
        <f t="shared" ca="1" si="2"/>
        <v/>
      </c>
      <c r="BU21" s="57" t="str">
        <f t="shared" ca="1" si="2"/>
        <v/>
      </c>
      <c r="BV21" s="57" t="str">
        <f t="shared" ca="1" si="2"/>
        <v/>
      </c>
      <c r="BW21" s="57" t="str">
        <f t="shared" ca="1" si="2"/>
        <v/>
      </c>
      <c r="BX21" s="57" t="str">
        <f t="shared" ca="1" si="2"/>
        <v/>
      </c>
      <c r="BY21" s="57" t="str">
        <f t="shared" ca="1" si="2"/>
        <v/>
      </c>
      <c r="BZ21" s="57" t="str">
        <f t="shared" ca="1" si="2"/>
        <v/>
      </c>
      <c r="CA21" s="57" t="str">
        <f t="shared" ca="1" si="2"/>
        <v/>
      </c>
      <c r="CB21" s="57" t="str">
        <f t="shared" ca="1" si="2"/>
        <v/>
      </c>
      <c r="CC21" s="57" t="str">
        <f t="shared" ca="1" si="3"/>
        <v/>
      </c>
      <c r="CE21" s="57" t="str" cm="1">
        <f t="array" aca="1" ref="CE21" ca="1">IFERROR(_xlfn._xlws.FILTER(AF21:CC21,AF21:CC21&lt;&gt;""),"")</f>
        <v/>
      </c>
    </row>
    <row r="22" spans="1:83" x14ac:dyDescent="0.4">
      <c r="A22" s="57">
        <f ca="1"/>
        <v>12</v>
      </c>
      <c r="B22" s="57" t="str">
        <f ca="1"/>
        <v/>
      </c>
      <c r="C22" s="57">
        <f ca="1"/>
        <v>0</v>
      </c>
      <c r="D22" s="57">
        <f ca="1"/>
        <v>0</v>
      </c>
      <c r="E22" s="57">
        <f ca="1"/>
        <v>0</v>
      </c>
      <c r="F22" s="57">
        <f ca="1"/>
        <v>0</v>
      </c>
      <c r="G22" s="57">
        <f ca="1"/>
        <v>0</v>
      </c>
      <c r="H22" s="57">
        <f ca="1"/>
        <v>0</v>
      </c>
      <c r="I22" s="57">
        <f ca="1"/>
        <v>0</v>
      </c>
      <c r="J22" s="57">
        <f ca="1"/>
        <v>0</v>
      </c>
      <c r="K22" s="57">
        <f ca="1"/>
        <v>0</v>
      </c>
      <c r="L22" s="57">
        <f ca="1"/>
        <v>0</v>
      </c>
      <c r="M22" s="57">
        <f ca="1"/>
        <v>0</v>
      </c>
      <c r="N22" s="57">
        <f ca="1"/>
        <v>0</v>
      </c>
      <c r="O22" s="57">
        <f ca="1"/>
        <v>0</v>
      </c>
      <c r="P22" s="57">
        <f ca="1"/>
        <v>0</v>
      </c>
      <c r="Q22" s="57">
        <f ca="1"/>
        <v>0</v>
      </c>
      <c r="R22" s="57">
        <f ca="1"/>
        <v>0</v>
      </c>
      <c r="S22" s="57">
        <f ca="1"/>
        <v>0</v>
      </c>
      <c r="T22" s="57">
        <f ca="1"/>
        <v>0</v>
      </c>
      <c r="U22" s="57">
        <f ca="1"/>
        <v>0</v>
      </c>
      <c r="V22" s="57">
        <f ca="1"/>
        <v>0</v>
      </c>
      <c r="W22" s="57">
        <f ca="1"/>
        <v>0</v>
      </c>
      <c r="X22" s="57">
        <f ca="1"/>
        <v>0</v>
      </c>
      <c r="Y22" s="57">
        <f ca="1"/>
        <v>0</v>
      </c>
      <c r="Z22" s="57">
        <f ca="1"/>
        <v>0</v>
      </c>
      <c r="AA22" s="57">
        <f ca="1"/>
        <v>0</v>
      </c>
      <c r="AB22" s="57">
        <f ca="1"/>
        <v>0</v>
      </c>
      <c r="AC22" s="57">
        <f ca="1"/>
        <v>0</v>
      </c>
      <c r="AD22" s="57">
        <f ca="1"/>
        <v>0</v>
      </c>
      <c r="AF22" s="57" t="str">
        <f t="shared" ca="1" si="4"/>
        <v/>
      </c>
      <c r="AG22" s="57" t="str">
        <f t="shared" ca="1" si="0"/>
        <v/>
      </c>
      <c r="AH22" s="57" t="str">
        <f t="shared" ca="1" si="0"/>
        <v/>
      </c>
      <c r="AI22" s="57" t="str">
        <f t="shared" ca="1" si="0"/>
        <v/>
      </c>
      <c r="AJ22" s="57" t="str">
        <f t="shared" ca="1" si="0"/>
        <v/>
      </c>
      <c r="AK22" s="57" t="str">
        <f t="shared" ca="1" si="0"/>
        <v/>
      </c>
      <c r="AL22" s="57" t="str">
        <f t="shared" ca="1" si="0"/>
        <v/>
      </c>
      <c r="AM22" s="57" t="str">
        <f t="shared" ca="1" si="0"/>
        <v/>
      </c>
      <c r="AN22" s="57" t="str">
        <f t="shared" ca="1" si="0"/>
        <v/>
      </c>
      <c r="AO22" s="57" t="str">
        <f t="shared" ca="1" si="0"/>
        <v/>
      </c>
      <c r="AP22" s="57" t="str">
        <f t="shared" ca="1" si="0"/>
        <v/>
      </c>
      <c r="AQ22" s="57" t="str">
        <f t="shared" ca="1" si="0"/>
        <v/>
      </c>
      <c r="AR22" s="57" t="str">
        <f t="shared" ca="1" si="0"/>
        <v/>
      </c>
      <c r="AS22" s="57" t="str">
        <f t="shared" ca="1" si="0"/>
        <v/>
      </c>
      <c r="AT22" s="57" t="str">
        <f t="shared" ca="1" si="0"/>
        <v/>
      </c>
      <c r="AU22" s="57" t="str">
        <f t="shared" ca="1" si="0"/>
        <v/>
      </c>
      <c r="AV22" s="57" t="str">
        <f t="shared" ca="1" si="0"/>
        <v/>
      </c>
      <c r="AW22" s="57" t="str">
        <f t="shared" ca="1" si="1"/>
        <v/>
      </c>
      <c r="AX22" s="57" t="str">
        <f t="shared" ca="1" si="1"/>
        <v/>
      </c>
      <c r="AY22" s="57" t="str">
        <f t="shared" ca="1" si="1"/>
        <v/>
      </c>
      <c r="AZ22" s="57" t="str">
        <f t="shared" ca="1" si="1"/>
        <v/>
      </c>
      <c r="BA22" s="57" t="str">
        <f t="shared" ca="1" si="1"/>
        <v/>
      </c>
      <c r="BB22" s="57" t="str">
        <f t="shared" ca="1" si="1"/>
        <v/>
      </c>
      <c r="BC22" s="57" t="str">
        <f t="shared" ca="1" si="1"/>
        <v/>
      </c>
      <c r="BD22" s="57" t="str">
        <f t="shared" ca="1" si="1"/>
        <v/>
      </c>
      <c r="BE22" s="57" t="str">
        <f t="shared" ca="1" si="1"/>
        <v/>
      </c>
      <c r="BF22" s="57" t="str">
        <f t="shared" ca="1" si="1"/>
        <v/>
      </c>
      <c r="BG22" s="57" t="str">
        <f t="shared" ca="1" si="1"/>
        <v/>
      </c>
      <c r="BH22" s="57" t="str">
        <f t="shared" ca="1" si="1"/>
        <v/>
      </c>
      <c r="BI22" s="57" t="str">
        <f t="shared" ca="1" si="1"/>
        <v/>
      </c>
      <c r="BJ22" s="57" t="str">
        <f t="shared" ca="1" si="1"/>
        <v/>
      </c>
      <c r="BK22" s="57" t="str">
        <f t="shared" ca="1" si="1"/>
        <v/>
      </c>
      <c r="BL22" s="57" t="str">
        <f t="shared" ca="1" si="1"/>
        <v/>
      </c>
      <c r="BM22" s="57" t="str">
        <f t="shared" ca="1" si="2"/>
        <v/>
      </c>
      <c r="BN22" s="57" t="str">
        <f t="shared" ca="1" si="2"/>
        <v/>
      </c>
      <c r="BO22" s="57" t="str">
        <f t="shared" ca="1" si="2"/>
        <v/>
      </c>
      <c r="BP22" s="57" t="str">
        <f t="shared" ca="1" si="2"/>
        <v/>
      </c>
      <c r="BQ22" s="57" t="str">
        <f t="shared" ca="1" si="2"/>
        <v/>
      </c>
      <c r="BR22" s="57" t="str">
        <f t="shared" ca="1" si="2"/>
        <v/>
      </c>
      <c r="BS22" s="57" t="str">
        <f t="shared" ca="1" si="2"/>
        <v/>
      </c>
      <c r="BT22" s="57" t="str">
        <f t="shared" ca="1" si="2"/>
        <v/>
      </c>
      <c r="BU22" s="57" t="str">
        <f t="shared" ca="1" si="2"/>
        <v/>
      </c>
      <c r="BV22" s="57" t="str">
        <f t="shared" ca="1" si="2"/>
        <v/>
      </c>
      <c r="BW22" s="57" t="str">
        <f t="shared" ca="1" si="2"/>
        <v/>
      </c>
      <c r="BX22" s="57" t="str">
        <f t="shared" ca="1" si="2"/>
        <v/>
      </c>
      <c r="BY22" s="57" t="str">
        <f t="shared" ca="1" si="2"/>
        <v/>
      </c>
      <c r="BZ22" s="57" t="str">
        <f t="shared" ca="1" si="2"/>
        <v/>
      </c>
      <c r="CA22" s="57" t="str">
        <f t="shared" ca="1" si="2"/>
        <v/>
      </c>
      <c r="CB22" s="57" t="str">
        <f t="shared" ca="1" si="2"/>
        <v/>
      </c>
      <c r="CC22" s="57" t="str">
        <f t="shared" ca="1" si="3"/>
        <v/>
      </c>
      <c r="CE22" s="57" t="str" cm="1">
        <f t="array" aca="1" ref="CE22" ca="1">IFERROR(_xlfn._xlws.FILTER(AF22:CC22,AF22:CC22&lt;&gt;""),"")</f>
        <v/>
      </c>
    </row>
    <row r="23" spans="1:83" x14ac:dyDescent="0.4">
      <c r="A23" s="57">
        <f ca="1"/>
        <v>13</v>
      </c>
      <c r="B23" s="57" t="str">
        <f ca="1"/>
        <v/>
      </c>
      <c r="C23" s="57">
        <f ca="1"/>
        <v>0</v>
      </c>
      <c r="D23" s="57">
        <f ca="1"/>
        <v>0</v>
      </c>
      <c r="E23" s="57">
        <f ca="1"/>
        <v>0</v>
      </c>
      <c r="F23" s="57">
        <f ca="1"/>
        <v>0</v>
      </c>
      <c r="G23" s="57">
        <f ca="1"/>
        <v>0</v>
      </c>
      <c r="H23" s="57">
        <f ca="1"/>
        <v>0</v>
      </c>
      <c r="I23" s="57">
        <f ca="1"/>
        <v>0</v>
      </c>
      <c r="J23" s="57">
        <f ca="1"/>
        <v>0</v>
      </c>
      <c r="K23" s="57">
        <f ca="1"/>
        <v>0</v>
      </c>
      <c r="L23" s="57">
        <f ca="1"/>
        <v>0</v>
      </c>
      <c r="M23" s="57">
        <f ca="1"/>
        <v>0</v>
      </c>
      <c r="N23" s="57">
        <f ca="1"/>
        <v>0</v>
      </c>
      <c r="O23" s="57">
        <f ca="1"/>
        <v>0</v>
      </c>
      <c r="P23" s="57">
        <f ca="1"/>
        <v>0</v>
      </c>
      <c r="Q23" s="57">
        <f ca="1"/>
        <v>0</v>
      </c>
      <c r="R23" s="57">
        <f ca="1"/>
        <v>0</v>
      </c>
      <c r="S23" s="57">
        <f ca="1"/>
        <v>0</v>
      </c>
      <c r="T23" s="57">
        <f ca="1"/>
        <v>0</v>
      </c>
      <c r="U23" s="57">
        <f ca="1"/>
        <v>0</v>
      </c>
      <c r="V23" s="57">
        <f ca="1"/>
        <v>0</v>
      </c>
      <c r="W23" s="57">
        <f ca="1"/>
        <v>0</v>
      </c>
      <c r="X23" s="57">
        <f ca="1"/>
        <v>0</v>
      </c>
      <c r="Y23" s="57">
        <f ca="1"/>
        <v>0</v>
      </c>
      <c r="Z23" s="57">
        <f ca="1"/>
        <v>0</v>
      </c>
      <c r="AA23" s="57">
        <f ca="1"/>
        <v>0</v>
      </c>
      <c r="AB23" s="57">
        <f ca="1"/>
        <v>0</v>
      </c>
      <c r="AC23" s="57">
        <f ca="1"/>
        <v>0</v>
      </c>
      <c r="AD23" s="57">
        <f ca="1"/>
        <v>0</v>
      </c>
      <c r="AF23" s="57" t="str">
        <f t="shared" ca="1" si="4"/>
        <v/>
      </c>
      <c r="AG23" s="57" t="str">
        <f t="shared" ca="1" si="0"/>
        <v/>
      </c>
      <c r="AH23" s="57" t="str">
        <f t="shared" ca="1" si="0"/>
        <v/>
      </c>
      <c r="AI23" s="57" t="str">
        <f t="shared" ca="1" si="0"/>
        <v/>
      </c>
      <c r="AJ23" s="57" t="str">
        <f t="shared" ca="1" si="0"/>
        <v/>
      </c>
      <c r="AK23" s="57" t="str">
        <f t="shared" ca="1" si="0"/>
        <v/>
      </c>
      <c r="AL23" s="57" t="str">
        <f t="shared" ca="1" si="0"/>
        <v/>
      </c>
      <c r="AM23" s="57" t="str">
        <f t="shared" ca="1" si="0"/>
        <v/>
      </c>
      <c r="AN23" s="57" t="str">
        <f t="shared" ca="1" si="0"/>
        <v/>
      </c>
      <c r="AO23" s="57" t="str">
        <f t="shared" ca="1" si="0"/>
        <v/>
      </c>
      <c r="AP23" s="57" t="str">
        <f t="shared" ca="1" si="0"/>
        <v/>
      </c>
      <c r="AQ23" s="57" t="str">
        <f t="shared" ca="1" si="0"/>
        <v/>
      </c>
      <c r="AR23" s="57" t="str">
        <f t="shared" ca="1" si="0"/>
        <v/>
      </c>
      <c r="AS23" s="57" t="str">
        <f t="shared" ca="1" si="0"/>
        <v/>
      </c>
      <c r="AT23" s="57" t="str">
        <f t="shared" ca="1" si="0"/>
        <v/>
      </c>
      <c r="AU23" s="57" t="str">
        <f t="shared" ca="1" si="0"/>
        <v/>
      </c>
      <c r="AV23" s="57" t="str">
        <f t="shared" ca="1" si="0"/>
        <v/>
      </c>
      <c r="AW23" s="57" t="str">
        <f t="shared" ca="1" si="1"/>
        <v/>
      </c>
      <c r="AX23" s="57" t="str">
        <f t="shared" ca="1" si="1"/>
        <v/>
      </c>
      <c r="AY23" s="57" t="str">
        <f t="shared" ca="1" si="1"/>
        <v/>
      </c>
      <c r="AZ23" s="57" t="str">
        <f t="shared" ca="1" si="1"/>
        <v/>
      </c>
      <c r="BA23" s="57" t="str">
        <f t="shared" ca="1" si="1"/>
        <v/>
      </c>
      <c r="BB23" s="57" t="str">
        <f t="shared" ca="1" si="1"/>
        <v/>
      </c>
      <c r="BC23" s="57" t="str">
        <f t="shared" ca="1" si="1"/>
        <v/>
      </c>
      <c r="BD23" s="57" t="str">
        <f t="shared" ca="1" si="1"/>
        <v/>
      </c>
      <c r="BE23" s="57" t="str">
        <f t="shared" ca="1" si="1"/>
        <v/>
      </c>
      <c r="BF23" s="57" t="str">
        <f t="shared" ca="1" si="1"/>
        <v/>
      </c>
      <c r="BG23" s="57" t="str">
        <f t="shared" ca="1" si="1"/>
        <v/>
      </c>
      <c r="BH23" s="57" t="str">
        <f t="shared" ca="1" si="1"/>
        <v/>
      </c>
      <c r="BI23" s="57" t="str">
        <f t="shared" ca="1" si="1"/>
        <v/>
      </c>
      <c r="BJ23" s="57" t="str">
        <f t="shared" ca="1" si="1"/>
        <v/>
      </c>
      <c r="BK23" s="57" t="str">
        <f t="shared" ca="1" si="1"/>
        <v/>
      </c>
      <c r="BL23" s="57" t="str">
        <f t="shared" ca="1" si="1"/>
        <v/>
      </c>
      <c r="BM23" s="57" t="str">
        <f t="shared" ca="1" si="2"/>
        <v/>
      </c>
      <c r="BN23" s="57" t="str">
        <f t="shared" ca="1" si="2"/>
        <v/>
      </c>
      <c r="BO23" s="57" t="str">
        <f t="shared" ca="1" si="2"/>
        <v/>
      </c>
      <c r="BP23" s="57" t="str">
        <f t="shared" ca="1" si="2"/>
        <v/>
      </c>
      <c r="BQ23" s="57" t="str">
        <f t="shared" ca="1" si="2"/>
        <v/>
      </c>
      <c r="BR23" s="57" t="str">
        <f t="shared" ca="1" si="2"/>
        <v/>
      </c>
      <c r="BS23" s="57" t="str">
        <f t="shared" ca="1" si="2"/>
        <v/>
      </c>
      <c r="BT23" s="57" t="str">
        <f t="shared" ca="1" si="2"/>
        <v/>
      </c>
      <c r="BU23" s="57" t="str">
        <f t="shared" ca="1" si="2"/>
        <v/>
      </c>
      <c r="BV23" s="57" t="str">
        <f t="shared" ca="1" si="2"/>
        <v/>
      </c>
      <c r="BW23" s="57" t="str">
        <f t="shared" ca="1" si="2"/>
        <v/>
      </c>
      <c r="BX23" s="57" t="str">
        <f t="shared" ca="1" si="2"/>
        <v/>
      </c>
      <c r="BY23" s="57" t="str">
        <f t="shared" ca="1" si="2"/>
        <v/>
      </c>
      <c r="BZ23" s="57" t="str">
        <f t="shared" ca="1" si="2"/>
        <v/>
      </c>
      <c r="CA23" s="57" t="str">
        <f t="shared" ca="1" si="2"/>
        <v/>
      </c>
      <c r="CB23" s="57" t="str">
        <f t="shared" ca="1" si="2"/>
        <v/>
      </c>
      <c r="CC23" s="57" t="str">
        <f t="shared" ca="1" si="3"/>
        <v/>
      </c>
      <c r="CE23" s="57" t="str" cm="1">
        <f t="array" aca="1" ref="CE23" ca="1">IFERROR(_xlfn._xlws.FILTER(AF23:CC23,AF23:CC23&lt;&gt;""),"")</f>
        <v/>
      </c>
    </row>
    <row r="24" spans="1:83" x14ac:dyDescent="0.4">
      <c r="A24" s="57">
        <f ca="1"/>
        <v>14</v>
      </c>
      <c r="B24" s="57" t="str">
        <f ca="1"/>
        <v/>
      </c>
      <c r="C24" s="57">
        <f ca="1"/>
        <v>0</v>
      </c>
      <c r="D24" s="57">
        <f ca="1"/>
        <v>0</v>
      </c>
      <c r="E24" s="57">
        <f ca="1"/>
        <v>0</v>
      </c>
      <c r="F24" s="57">
        <f ca="1"/>
        <v>0</v>
      </c>
      <c r="G24" s="57">
        <f ca="1"/>
        <v>0</v>
      </c>
      <c r="H24" s="57">
        <f ca="1"/>
        <v>0</v>
      </c>
      <c r="I24" s="57">
        <f ca="1"/>
        <v>0</v>
      </c>
      <c r="J24" s="57">
        <f ca="1"/>
        <v>0</v>
      </c>
      <c r="K24" s="57">
        <f ca="1"/>
        <v>0</v>
      </c>
      <c r="L24" s="57">
        <f ca="1"/>
        <v>0</v>
      </c>
      <c r="M24" s="57">
        <f ca="1"/>
        <v>0</v>
      </c>
      <c r="N24" s="57">
        <f ca="1"/>
        <v>0</v>
      </c>
      <c r="O24" s="57">
        <f ca="1"/>
        <v>0</v>
      </c>
      <c r="P24" s="57">
        <f ca="1"/>
        <v>0</v>
      </c>
      <c r="Q24" s="57">
        <f ca="1"/>
        <v>0</v>
      </c>
      <c r="R24" s="57">
        <f ca="1"/>
        <v>0</v>
      </c>
      <c r="S24" s="57">
        <f ca="1"/>
        <v>0</v>
      </c>
      <c r="T24" s="57">
        <f ca="1"/>
        <v>0</v>
      </c>
      <c r="U24" s="57">
        <f ca="1"/>
        <v>0</v>
      </c>
      <c r="V24" s="57">
        <f ca="1"/>
        <v>0</v>
      </c>
      <c r="W24" s="57">
        <f ca="1"/>
        <v>0</v>
      </c>
      <c r="X24" s="57">
        <f ca="1"/>
        <v>0</v>
      </c>
      <c r="Y24" s="57">
        <f ca="1"/>
        <v>0</v>
      </c>
      <c r="Z24" s="57">
        <f ca="1"/>
        <v>0</v>
      </c>
      <c r="AA24" s="57">
        <f ca="1"/>
        <v>0</v>
      </c>
      <c r="AB24" s="57">
        <f ca="1"/>
        <v>0</v>
      </c>
      <c r="AC24" s="57">
        <f ca="1"/>
        <v>0</v>
      </c>
      <c r="AD24" s="57">
        <f ca="1"/>
        <v>0</v>
      </c>
      <c r="AF24" s="57" t="str">
        <f t="shared" ca="1" si="4"/>
        <v/>
      </c>
      <c r="AG24" s="57" t="str">
        <f t="shared" ca="1" si="0"/>
        <v/>
      </c>
      <c r="AH24" s="57" t="str">
        <f t="shared" ca="1" si="0"/>
        <v/>
      </c>
      <c r="AI24" s="57" t="str">
        <f t="shared" ca="1" si="0"/>
        <v/>
      </c>
      <c r="AJ24" s="57" t="str">
        <f t="shared" ca="1" si="0"/>
        <v/>
      </c>
      <c r="AK24" s="57" t="str">
        <f t="shared" ca="1" si="0"/>
        <v/>
      </c>
      <c r="AL24" s="57" t="str">
        <f t="shared" ca="1" si="0"/>
        <v/>
      </c>
      <c r="AM24" s="57" t="str">
        <f t="shared" ca="1" si="0"/>
        <v/>
      </c>
      <c r="AN24" s="57" t="str">
        <f t="shared" ca="1" si="0"/>
        <v/>
      </c>
      <c r="AO24" s="57" t="str">
        <f t="shared" ca="1" si="0"/>
        <v/>
      </c>
      <c r="AP24" s="57" t="str">
        <f t="shared" ca="1" si="0"/>
        <v/>
      </c>
      <c r="AQ24" s="57" t="str">
        <f t="shared" ca="1" si="0"/>
        <v/>
      </c>
      <c r="AR24" s="57" t="str">
        <f t="shared" ca="1" si="0"/>
        <v/>
      </c>
      <c r="AS24" s="57" t="str">
        <f t="shared" ca="1" si="0"/>
        <v/>
      </c>
      <c r="AT24" s="57" t="str">
        <f t="shared" ca="1" si="0"/>
        <v/>
      </c>
      <c r="AU24" s="57" t="str">
        <f t="shared" ca="1" si="0"/>
        <v/>
      </c>
      <c r="AV24" s="57" t="str">
        <f t="shared" ca="1" si="0"/>
        <v/>
      </c>
      <c r="AW24" s="57" t="str">
        <f t="shared" ca="1" si="1"/>
        <v/>
      </c>
      <c r="AX24" s="57" t="str">
        <f t="shared" ca="1" si="1"/>
        <v/>
      </c>
      <c r="AY24" s="57" t="str">
        <f t="shared" ca="1" si="1"/>
        <v/>
      </c>
      <c r="AZ24" s="57" t="str">
        <f t="shared" ca="1" si="1"/>
        <v/>
      </c>
      <c r="BA24" s="57" t="str">
        <f t="shared" ca="1" si="1"/>
        <v/>
      </c>
      <c r="BB24" s="57" t="str">
        <f t="shared" ca="1" si="1"/>
        <v/>
      </c>
      <c r="BC24" s="57" t="str">
        <f t="shared" ca="1" si="1"/>
        <v/>
      </c>
      <c r="BD24" s="57" t="str">
        <f t="shared" ca="1" si="1"/>
        <v/>
      </c>
      <c r="BE24" s="57" t="str">
        <f t="shared" ca="1" si="1"/>
        <v/>
      </c>
      <c r="BF24" s="57" t="str">
        <f t="shared" ca="1" si="1"/>
        <v/>
      </c>
      <c r="BG24" s="57" t="str">
        <f t="shared" ca="1" si="1"/>
        <v/>
      </c>
      <c r="BH24" s="57" t="str">
        <f t="shared" ca="1" si="1"/>
        <v/>
      </c>
      <c r="BI24" s="57" t="str">
        <f t="shared" ca="1" si="1"/>
        <v/>
      </c>
      <c r="BJ24" s="57" t="str">
        <f t="shared" ca="1" si="1"/>
        <v/>
      </c>
      <c r="BK24" s="57" t="str">
        <f t="shared" ca="1" si="1"/>
        <v/>
      </c>
      <c r="BL24" s="57" t="str">
        <f t="shared" ca="1" si="1"/>
        <v/>
      </c>
      <c r="BM24" s="57" t="str">
        <f t="shared" ca="1" si="2"/>
        <v/>
      </c>
      <c r="BN24" s="57" t="str">
        <f t="shared" ca="1" si="2"/>
        <v/>
      </c>
      <c r="BO24" s="57" t="str">
        <f t="shared" ca="1" si="2"/>
        <v/>
      </c>
      <c r="BP24" s="57" t="str">
        <f t="shared" ca="1" si="2"/>
        <v/>
      </c>
      <c r="BQ24" s="57" t="str">
        <f t="shared" ca="1" si="2"/>
        <v/>
      </c>
      <c r="BR24" s="57" t="str">
        <f t="shared" ca="1" si="2"/>
        <v/>
      </c>
      <c r="BS24" s="57" t="str">
        <f t="shared" ca="1" si="2"/>
        <v/>
      </c>
      <c r="BT24" s="57" t="str">
        <f t="shared" ca="1" si="2"/>
        <v/>
      </c>
      <c r="BU24" s="57" t="str">
        <f t="shared" ca="1" si="2"/>
        <v/>
      </c>
      <c r="BV24" s="57" t="str">
        <f t="shared" ca="1" si="2"/>
        <v/>
      </c>
      <c r="BW24" s="57" t="str">
        <f t="shared" ca="1" si="2"/>
        <v/>
      </c>
      <c r="BX24" s="57" t="str">
        <f t="shared" ca="1" si="2"/>
        <v/>
      </c>
      <c r="BY24" s="57" t="str">
        <f t="shared" ca="1" si="2"/>
        <v/>
      </c>
      <c r="BZ24" s="57" t="str">
        <f t="shared" ca="1" si="2"/>
        <v/>
      </c>
      <c r="CA24" s="57" t="str">
        <f t="shared" ca="1" si="2"/>
        <v/>
      </c>
      <c r="CB24" s="57" t="str">
        <f t="shared" ca="1" si="2"/>
        <v/>
      </c>
      <c r="CC24" s="57" t="str">
        <f t="shared" ca="1" si="3"/>
        <v/>
      </c>
      <c r="CE24" s="57" t="str" cm="1">
        <f t="array" aca="1" ref="CE24" ca="1">IFERROR(_xlfn._xlws.FILTER(AF24:CC24,AF24:CC24&lt;&gt;""),"")</f>
        <v/>
      </c>
    </row>
    <row r="25" spans="1:83" x14ac:dyDescent="0.4">
      <c r="A25" s="57">
        <f ca="1"/>
        <v>15</v>
      </c>
      <c r="B25" s="57" t="str">
        <f ca="1"/>
        <v/>
      </c>
      <c r="C25" s="57">
        <f ca="1"/>
        <v>0</v>
      </c>
      <c r="D25" s="57">
        <f ca="1"/>
        <v>0</v>
      </c>
      <c r="E25" s="57">
        <f ca="1"/>
        <v>0</v>
      </c>
      <c r="F25" s="57">
        <f ca="1"/>
        <v>0</v>
      </c>
      <c r="G25" s="57">
        <f ca="1"/>
        <v>0</v>
      </c>
      <c r="H25" s="57">
        <f ca="1"/>
        <v>0</v>
      </c>
      <c r="I25" s="57">
        <f ca="1"/>
        <v>0</v>
      </c>
      <c r="J25" s="57">
        <f ca="1"/>
        <v>0</v>
      </c>
      <c r="K25" s="57">
        <f ca="1"/>
        <v>0</v>
      </c>
      <c r="L25" s="57">
        <f ca="1"/>
        <v>0</v>
      </c>
      <c r="M25" s="57">
        <f ca="1"/>
        <v>0</v>
      </c>
      <c r="N25" s="57">
        <f ca="1"/>
        <v>0</v>
      </c>
      <c r="O25" s="57">
        <f ca="1"/>
        <v>0</v>
      </c>
      <c r="P25" s="57">
        <f ca="1"/>
        <v>0</v>
      </c>
      <c r="Q25" s="57">
        <f ca="1"/>
        <v>0</v>
      </c>
      <c r="R25" s="57">
        <f ca="1"/>
        <v>0</v>
      </c>
      <c r="S25" s="57">
        <f ca="1"/>
        <v>0</v>
      </c>
      <c r="T25" s="57">
        <f ca="1"/>
        <v>0</v>
      </c>
      <c r="U25" s="57">
        <f ca="1"/>
        <v>0</v>
      </c>
      <c r="V25" s="57">
        <f ca="1"/>
        <v>0</v>
      </c>
      <c r="W25" s="57">
        <f ca="1"/>
        <v>0</v>
      </c>
      <c r="X25" s="57">
        <f ca="1"/>
        <v>0</v>
      </c>
      <c r="Y25" s="57">
        <f ca="1"/>
        <v>0</v>
      </c>
      <c r="Z25" s="57">
        <f ca="1"/>
        <v>0</v>
      </c>
      <c r="AA25" s="57">
        <f ca="1"/>
        <v>0</v>
      </c>
      <c r="AB25" s="57">
        <f ca="1"/>
        <v>0</v>
      </c>
      <c r="AC25" s="57">
        <f ca="1"/>
        <v>0</v>
      </c>
      <c r="AD25" s="57">
        <f ca="1"/>
        <v>0</v>
      </c>
      <c r="AF25" s="57" t="str">
        <f t="shared" ca="1" si="4"/>
        <v/>
      </c>
      <c r="AG25" s="57" t="str">
        <f t="shared" ca="1" si="0"/>
        <v/>
      </c>
      <c r="AH25" s="57" t="str">
        <f t="shared" ca="1" si="0"/>
        <v/>
      </c>
      <c r="AI25" s="57" t="str">
        <f t="shared" ca="1" si="0"/>
        <v/>
      </c>
      <c r="AJ25" s="57" t="str">
        <f t="shared" ca="1" si="0"/>
        <v/>
      </c>
      <c r="AK25" s="57" t="str">
        <f t="shared" ca="1" si="0"/>
        <v/>
      </c>
      <c r="AL25" s="57" t="str">
        <f t="shared" ca="1" si="0"/>
        <v/>
      </c>
      <c r="AM25" s="57" t="str">
        <f t="shared" ca="1" si="0"/>
        <v/>
      </c>
      <c r="AN25" s="57" t="str">
        <f t="shared" ca="1" si="0"/>
        <v/>
      </c>
      <c r="AO25" s="57" t="str">
        <f t="shared" ca="1" si="0"/>
        <v/>
      </c>
      <c r="AP25" s="57" t="str">
        <f t="shared" ca="1" si="0"/>
        <v/>
      </c>
      <c r="AQ25" s="57" t="str">
        <f t="shared" ca="1" si="0"/>
        <v/>
      </c>
      <c r="AR25" s="57" t="str">
        <f t="shared" ca="1" si="0"/>
        <v/>
      </c>
      <c r="AS25" s="57" t="str">
        <f t="shared" ca="1" si="0"/>
        <v/>
      </c>
      <c r="AT25" s="57" t="str">
        <f t="shared" ca="1" si="0"/>
        <v/>
      </c>
      <c r="AU25" s="57" t="str">
        <f t="shared" ca="1" si="0"/>
        <v/>
      </c>
      <c r="AV25" s="57" t="str">
        <f t="shared" ca="1" si="0"/>
        <v/>
      </c>
      <c r="AW25" s="57" t="str">
        <f t="shared" ca="1" si="1"/>
        <v/>
      </c>
      <c r="AX25" s="57" t="str">
        <f t="shared" ca="1" si="1"/>
        <v/>
      </c>
      <c r="AY25" s="57" t="str">
        <f t="shared" ca="1" si="1"/>
        <v/>
      </c>
      <c r="AZ25" s="57" t="str">
        <f t="shared" ca="1" si="1"/>
        <v/>
      </c>
      <c r="BA25" s="57" t="str">
        <f t="shared" ca="1" si="1"/>
        <v/>
      </c>
      <c r="BB25" s="57" t="str">
        <f t="shared" ca="1" si="1"/>
        <v/>
      </c>
      <c r="BC25" s="57" t="str">
        <f t="shared" ca="1" si="1"/>
        <v/>
      </c>
      <c r="BD25" s="57" t="str">
        <f t="shared" ca="1" si="1"/>
        <v/>
      </c>
      <c r="BE25" s="57" t="str">
        <f t="shared" ca="1" si="1"/>
        <v/>
      </c>
      <c r="BF25" s="57" t="str">
        <f t="shared" ca="1" si="1"/>
        <v/>
      </c>
      <c r="BG25" s="57" t="str">
        <f t="shared" ca="1" si="1"/>
        <v/>
      </c>
      <c r="BH25" s="57" t="str">
        <f t="shared" ca="1" si="1"/>
        <v/>
      </c>
      <c r="BI25" s="57" t="str">
        <f t="shared" ca="1" si="1"/>
        <v/>
      </c>
      <c r="BJ25" s="57" t="str">
        <f t="shared" ca="1" si="1"/>
        <v/>
      </c>
      <c r="BK25" s="57" t="str">
        <f t="shared" ca="1" si="1"/>
        <v/>
      </c>
      <c r="BL25" s="57" t="str">
        <f t="shared" ca="1" si="1"/>
        <v/>
      </c>
      <c r="BM25" s="57" t="str">
        <f t="shared" ca="1" si="2"/>
        <v/>
      </c>
      <c r="BN25" s="57" t="str">
        <f t="shared" ca="1" si="2"/>
        <v/>
      </c>
      <c r="BO25" s="57" t="str">
        <f t="shared" ca="1" si="2"/>
        <v/>
      </c>
      <c r="BP25" s="57" t="str">
        <f t="shared" ca="1" si="2"/>
        <v/>
      </c>
      <c r="BQ25" s="57" t="str">
        <f t="shared" ca="1" si="2"/>
        <v/>
      </c>
      <c r="BR25" s="57" t="str">
        <f t="shared" ca="1" si="2"/>
        <v/>
      </c>
      <c r="BS25" s="57" t="str">
        <f t="shared" ca="1" si="2"/>
        <v/>
      </c>
      <c r="BT25" s="57" t="str">
        <f t="shared" ca="1" si="2"/>
        <v/>
      </c>
      <c r="BU25" s="57" t="str">
        <f t="shared" ca="1" si="2"/>
        <v/>
      </c>
      <c r="BV25" s="57" t="str">
        <f t="shared" ca="1" si="2"/>
        <v/>
      </c>
      <c r="BW25" s="57" t="str">
        <f t="shared" ca="1" si="2"/>
        <v/>
      </c>
      <c r="BX25" s="57" t="str">
        <f t="shared" ca="1" si="2"/>
        <v/>
      </c>
      <c r="BY25" s="57" t="str">
        <f t="shared" ca="1" si="2"/>
        <v/>
      </c>
      <c r="BZ25" s="57" t="str">
        <f t="shared" ca="1" si="2"/>
        <v/>
      </c>
      <c r="CA25" s="57" t="str">
        <f t="shared" ca="1" si="2"/>
        <v/>
      </c>
      <c r="CB25" s="57" t="str">
        <f t="shared" ca="1" si="2"/>
        <v/>
      </c>
      <c r="CC25" s="57" t="str">
        <f t="shared" ca="1" si="3"/>
        <v/>
      </c>
      <c r="CE25" s="57" t="str" cm="1">
        <f t="array" aca="1" ref="CE25" ca="1">IFERROR(_xlfn._xlws.FILTER(AF25:CC25,AF25:CC25&lt;&gt;""),"")</f>
        <v/>
      </c>
    </row>
    <row r="26" spans="1:83" x14ac:dyDescent="0.4">
      <c r="A26" s="57">
        <f ca="1"/>
        <v>16</v>
      </c>
      <c r="B26" s="57" t="str">
        <f ca="1"/>
        <v/>
      </c>
      <c r="C26" s="57">
        <f ca="1"/>
        <v>0</v>
      </c>
      <c r="D26" s="57">
        <f ca="1"/>
        <v>0</v>
      </c>
      <c r="E26" s="57">
        <f ca="1"/>
        <v>0</v>
      </c>
      <c r="F26" s="57">
        <f ca="1"/>
        <v>0</v>
      </c>
      <c r="G26" s="57">
        <f ca="1"/>
        <v>0</v>
      </c>
      <c r="H26" s="57">
        <f ca="1"/>
        <v>0</v>
      </c>
      <c r="I26" s="57">
        <f ca="1"/>
        <v>0</v>
      </c>
      <c r="J26" s="57">
        <f ca="1"/>
        <v>0</v>
      </c>
      <c r="K26" s="57">
        <f ca="1"/>
        <v>0</v>
      </c>
      <c r="L26" s="57">
        <f ca="1"/>
        <v>0</v>
      </c>
      <c r="M26" s="57">
        <f ca="1"/>
        <v>0</v>
      </c>
      <c r="N26" s="57">
        <f ca="1"/>
        <v>0</v>
      </c>
      <c r="O26" s="57">
        <f ca="1"/>
        <v>0</v>
      </c>
      <c r="P26" s="57">
        <f ca="1"/>
        <v>0</v>
      </c>
      <c r="Q26" s="57">
        <f ca="1"/>
        <v>0</v>
      </c>
      <c r="R26" s="57">
        <f ca="1"/>
        <v>0</v>
      </c>
      <c r="S26" s="57">
        <f ca="1"/>
        <v>0</v>
      </c>
      <c r="T26" s="57">
        <f ca="1"/>
        <v>0</v>
      </c>
      <c r="U26" s="57">
        <f ca="1"/>
        <v>0</v>
      </c>
      <c r="V26" s="57">
        <f ca="1"/>
        <v>0</v>
      </c>
      <c r="W26" s="57">
        <f ca="1"/>
        <v>0</v>
      </c>
      <c r="X26" s="57">
        <f ca="1"/>
        <v>0</v>
      </c>
      <c r="Y26" s="57">
        <f ca="1"/>
        <v>0</v>
      </c>
      <c r="Z26" s="57">
        <f ca="1"/>
        <v>0</v>
      </c>
      <c r="AA26" s="57">
        <f ca="1"/>
        <v>0</v>
      </c>
      <c r="AB26" s="57">
        <f ca="1"/>
        <v>0</v>
      </c>
      <c r="AC26" s="57">
        <f ca="1"/>
        <v>0</v>
      </c>
      <c r="AD26" s="57">
        <f ca="1"/>
        <v>0</v>
      </c>
      <c r="AF26" s="57" t="str">
        <f t="shared" ca="1" si="4"/>
        <v/>
      </c>
      <c r="AG26" s="57" t="str">
        <f t="shared" ca="1" si="0"/>
        <v/>
      </c>
      <c r="AH26" s="57" t="str">
        <f t="shared" ca="1" si="0"/>
        <v/>
      </c>
      <c r="AI26" s="57" t="str">
        <f t="shared" ca="1" si="0"/>
        <v/>
      </c>
      <c r="AJ26" s="57" t="str">
        <f t="shared" ca="1" si="0"/>
        <v/>
      </c>
      <c r="AK26" s="57" t="str">
        <f t="shared" ca="1" si="0"/>
        <v/>
      </c>
      <c r="AL26" s="57" t="str">
        <f t="shared" ca="1" si="0"/>
        <v/>
      </c>
      <c r="AM26" s="57" t="str">
        <f t="shared" ca="1" si="0"/>
        <v/>
      </c>
      <c r="AN26" s="57" t="str">
        <f t="shared" ca="1" si="0"/>
        <v/>
      </c>
      <c r="AO26" s="57" t="str">
        <f t="shared" ca="1" si="0"/>
        <v/>
      </c>
      <c r="AP26" s="57" t="str">
        <f t="shared" ca="1" si="0"/>
        <v/>
      </c>
      <c r="AQ26" s="57" t="str">
        <f t="shared" ca="1" si="0"/>
        <v/>
      </c>
      <c r="AR26" s="57" t="str">
        <f t="shared" ca="1" si="0"/>
        <v/>
      </c>
      <c r="AS26" s="57" t="str">
        <f t="shared" ca="1" si="0"/>
        <v/>
      </c>
      <c r="AT26" s="57" t="str">
        <f t="shared" ca="1" si="0"/>
        <v/>
      </c>
      <c r="AU26" s="57" t="str">
        <f t="shared" ca="1" si="0"/>
        <v/>
      </c>
      <c r="AV26" s="57" t="str">
        <f t="shared" ref="AV26:BK41" ca="1" si="5">IF(COUNTIF($K26:$AD26,AV$10)&gt;0, "",AV$10)</f>
        <v/>
      </c>
      <c r="AW26" s="57" t="str">
        <f t="shared" ca="1" si="1"/>
        <v/>
      </c>
      <c r="AX26" s="57" t="str">
        <f t="shared" ca="1" si="1"/>
        <v/>
      </c>
      <c r="AY26" s="57" t="str">
        <f t="shared" ca="1" si="1"/>
        <v/>
      </c>
      <c r="AZ26" s="57" t="str">
        <f t="shared" ca="1" si="1"/>
        <v/>
      </c>
      <c r="BA26" s="57" t="str">
        <f t="shared" ca="1" si="1"/>
        <v/>
      </c>
      <c r="BB26" s="57" t="str">
        <f t="shared" ca="1" si="1"/>
        <v/>
      </c>
      <c r="BC26" s="57" t="str">
        <f t="shared" ca="1" si="1"/>
        <v/>
      </c>
      <c r="BD26" s="57" t="str">
        <f t="shared" ca="1" si="1"/>
        <v/>
      </c>
      <c r="BE26" s="57" t="str">
        <f t="shared" ca="1" si="1"/>
        <v/>
      </c>
      <c r="BF26" s="57" t="str">
        <f t="shared" ca="1" si="1"/>
        <v/>
      </c>
      <c r="BG26" s="57" t="str">
        <f t="shared" ca="1" si="1"/>
        <v/>
      </c>
      <c r="BH26" s="57" t="str">
        <f t="shared" ca="1" si="1"/>
        <v/>
      </c>
      <c r="BI26" s="57" t="str">
        <f t="shared" ca="1" si="1"/>
        <v/>
      </c>
      <c r="BJ26" s="57" t="str">
        <f t="shared" ca="1" si="1"/>
        <v/>
      </c>
      <c r="BK26" s="57" t="str">
        <f t="shared" ca="1" si="1"/>
        <v/>
      </c>
      <c r="BL26" s="57" t="str">
        <f t="shared" ref="BL26:CA41" ca="1" si="6">IF(COUNTIF($K26:$AD26,BL$10)&gt;0, "",BL$10)</f>
        <v/>
      </c>
      <c r="BM26" s="57" t="str">
        <f t="shared" ca="1" si="2"/>
        <v/>
      </c>
      <c r="BN26" s="57" t="str">
        <f t="shared" ca="1" si="2"/>
        <v/>
      </c>
      <c r="BO26" s="57" t="str">
        <f t="shared" ca="1" si="2"/>
        <v/>
      </c>
      <c r="BP26" s="57" t="str">
        <f t="shared" ca="1" si="2"/>
        <v/>
      </c>
      <c r="BQ26" s="57" t="str">
        <f t="shared" ca="1" si="2"/>
        <v/>
      </c>
      <c r="BR26" s="57" t="str">
        <f t="shared" ca="1" si="2"/>
        <v/>
      </c>
      <c r="BS26" s="57" t="str">
        <f t="shared" ca="1" si="2"/>
        <v/>
      </c>
      <c r="BT26" s="57" t="str">
        <f t="shared" ca="1" si="2"/>
        <v/>
      </c>
      <c r="BU26" s="57" t="str">
        <f t="shared" ca="1" si="2"/>
        <v/>
      </c>
      <c r="BV26" s="57" t="str">
        <f t="shared" ca="1" si="2"/>
        <v/>
      </c>
      <c r="BW26" s="57" t="str">
        <f t="shared" ca="1" si="2"/>
        <v/>
      </c>
      <c r="BX26" s="57" t="str">
        <f t="shared" ca="1" si="2"/>
        <v/>
      </c>
      <c r="BY26" s="57" t="str">
        <f t="shared" ca="1" si="2"/>
        <v/>
      </c>
      <c r="BZ26" s="57" t="str">
        <f t="shared" ca="1" si="2"/>
        <v/>
      </c>
      <c r="CA26" s="57" t="str">
        <f t="shared" ca="1" si="2"/>
        <v/>
      </c>
      <c r="CB26" s="57" t="str">
        <f t="shared" ref="CB26:CB41" ca="1" si="7">IF(COUNTIF($K26:$AD26,CB$10)&gt;0, "",CB$10)</f>
        <v/>
      </c>
      <c r="CC26" s="57" t="str">
        <f t="shared" ca="1" si="3"/>
        <v/>
      </c>
      <c r="CE26" s="57" t="str" cm="1">
        <f t="array" aca="1" ref="CE26" ca="1">IFERROR(_xlfn._xlws.FILTER(AF26:CC26,AF26:CC26&lt;&gt;""),"")</f>
        <v/>
      </c>
    </row>
    <row r="27" spans="1:83" x14ac:dyDescent="0.4">
      <c r="A27" s="57">
        <f ca="1"/>
        <v>17</v>
      </c>
      <c r="B27" s="57" t="str">
        <f ca="1"/>
        <v/>
      </c>
      <c r="C27" s="57">
        <f ca="1"/>
        <v>0</v>
      </c>
      <c r="D27" s="57">
        <f ca="1"/>
        <v>0</v>
      </c>
      <c r="E27" s="57">
        <f ca="1"/>
        <v>0</v>
      </c>
      <c r="F27" s="57">
        <f ca="1"/>
        <v>0</v>
      </c>
      <c r="G27" s="57">
        <f ca="1"/>
        <v>0</v>
      </c>
      <c r="H27" s="57">
        <f ca="1"/>
        <v>0</v>
      </c>
      <c r="I27" s="57">
        <f ca="1"/>
        <v>0</v>
      </c>
      <c r="J27" s="57">
        <f ca="1"/>
        <v>0</v>
      </c>
      <c r="K27" s="57">
        <f ca="1"/>
        <v>0</v>
      </c>
      <c r="L27" s="57">
        <f ca="1"/>
        <v>0</v>
      </c>
      <c r="M27" s="57">
        <f ca="1"/>
        <v>0</v>
      </c>
      <c r="N27" s="57">
        <f ca="1"/>
        <v>0</v>
      </c>
      <c r="O27" s="57">
        <f ca="1"/>
        <v>0</v>
      </c>
      <c r="P27" s="57">
        <f ca="1"/>
        <v>0</v>
      </c>
      <c r="Q27" s="57">
        <f ca="1"/>
        <v>0</v>
      </c>
      <c r="R27" s="57">
        <f ca="1"/>
        <v>0</v>
      </c>
      <c r="S27" s="57">
        <f ca="1"/>
        <v>0</v>
      </c>
      <c r="T27" s="57">
        <f ca="1"/>
        <v>0</v>
      </c>
      <c r="U27" s="57">
        <f ca="1"/>
        <v>0</v>
      </c>
      <c r="V27" s="57">
        <f ca="1"/>
        <v>0</v>
      </c>
      <c r="W27" s="57">
        <f ca="1"/>
        <v>0</v>
      </c>
      <c r="X27" s="57">
        <f ca="1"/>
        <v>0</v>
      </c>
      <c r="Y27" s="57">
        <f ca="1"/>
        <v>0</v>
      </c>
      <c r="Z27" s="57">
        <f ca="1"/>
        <v>0</v>
      </c>
      <c r="AA27" s="57">
        <f ca="1"/>
        <v>0</v>
      </c>
      <c r="AB27" s="57">
        <f ca="1"/>
        <v>0</v>
      </c>
      <c r="AC27" s="57">
        <f ca="1"/>
        <v>0</v>
      </c>
      <c r="AD27" s="57">
        <f ca="1"/>
        <v>0</v>
      </c>
      <c r="AF27" s="57" t="str">
        <f t="shared" ca="1" si="4"/>
        <v/>
      </c>
      <c r="AG27" s="57" t="str">
        <f t="shared" ca="1" si="4"/>
        <v/>
      </c>
      <c r="AH27" s="57" t="str">
        <f t="shared" ca="1" si="4"/>
        <v/>
      </c>
      <c r="AI27" s="57" t="str">
        <f t="shared" ca="1" si="4"/>
        <v/>
      </c>
      <c r="AJ27" s="57" t="str">
        <f t="shared" ca="1" si="4"/>
        <v/>
      </c>
      <c r="AK27" s="57" t="str">
        <f t="shared" ca="1" si="4"/>
        <v/>
      </c>
      <c r="AL27" s="57" t="str">
        <f t="shared" ca="1" si="4"/>
        <v/>
      </c>
      <c r="AM27" s="57" t="str">
        <f t="shared" ca="1" si="4"/>
        <v/>
      </c>
      <c r="AN27" s="57" t="str">
        <f t="shared" ca="1" si="4"/>
        <v/>
      </c>
      <c r="AO27" s="57" t="str">
        <f t="shared" ca="1" si="4"/>
        <v/>
      </c>
      <c r="AP27" s="57" t="str">
        <f t="shared" ca="1" si="4"/>
        <v/>
      </c>
      <c r="AQ27" s="57" t="str">
        <f t="shared" ca="1" si="4"/>
        <v/>
      </c>
      <c r="AR27" s="57" t="str">
        <f t="shared" ca="1" si="4"/>
        <v/>
      </c>
      <c r="AS27" s="57" t="str">
        <f t="shared" ca="1" si="4"/>
        <v/>
      </c>
      <c r="AT27" s="57" t="str">
        <f t="shared" ca="1" si="4"/>
        <v/>
      </c>
      <c r="AU27" s="57" t="str">
        <f t="shared" ca="1" si="4"/>
        <v/>
      </c>
      <c r="AV27" s="57" t="str">
        <f t="shared" ca="1" si="5"/>
        <v/>
      </c>
      <c r="AW27" s="57" t="str">
        <f t="shared" ca="1" si="5"/>
        <v/>
      </c>
      <c r="AX27" s="57" t="str">
        <f t="shared" ca="1" si="5"/>
        <v/>
      </c>
      <c r="AY27" s="57" t="str">
        <f t="shared" ca="1" si="5"/>
        <v/>
      </c>
      <c r="AZ27" s="57" t="str">
        <f t="shared" ca="1" si="5"/>
        <v/>
      </c>
      <c r="BA27" s="57" t="str">
        <f t="shared" ca="1" si="5"/>
        <v/>
      </c>
      <c r="BB27" s="57" t="str">
        <f t="shared" ca="1" si="5"/>
        <v/>
      </c>
      <c r="BC27" s="57" t="str">
        <f t="shared" ca="1" si="5"/>
        <v/>
      </c>
      <c r="BD27" s="57" t="str">
        <f t="shared" ca="1" si="5"/>
        <v/>
      </c>
      <c r="BE27" s="57" t="str">
        <f t="shared" ca="1" si="5"/>
        <v/>
      </c>
      <c r="BF27" s="57" t="str">
        <f t="shared" ca="1" si="5"/>
        <v/>
      </c>
      <c r="BG27" s="57" t="str">
        <f t="shared" ca="1" si="5"/>
        <v/>
      </c>
      <c r="BH27" s="57" t="str">
        <f t="shared" ca="1" si="5"/>
        <v/>
      </c>
      <c r="BI27" s="57" t="str">
        <f t="shared" ca="1" si="5"/>
        <v/>
      </c>
      <c r="BJ27" s="57" t="str">
        <f t="shared" ca="1" si="5"/>
        <v/>
      </c>
      <c r="BK27" s="57" t="str">
        <f t="shared" ca="1" si="5"/>
        <v/>
      </c>
      <c r="BL27" s="57" t="str">
        <f t="shared" ca="1" si="6"/>
        <v/>
      </c>
      <c r="BM27" s="57" t="str">
        <f t="shared" ca="1" si="6"/>
        <v/>
      </c>
      <c r="BN27" s="57" t="str">
        <f t="shared" ca="1" si="6"/>
        <v/>
      </c>
      <c r="BO27" s="57" t="str">
        <f t="shared" ca="1" si="6"/>
        <v/>
      </c>
      <c r="BP27" s="57" t="str">
        <f t="shared" ca="1" si="6"/>
        <v/>
      </c>
      <c r="BQ27" s="57" t="str">
        <f t="shared" ca="1" si="6"/>
        <v/>
      </c>
      <c r="BR27" s="57" t="str">
        <f t="shared" ca="1" si="6"/>
        <v/>
      </c>
      <c r="BS27" s="57" t="str">
        <f t="shared" ca="1" si="6"/>
        <v/>
      </c>
      <c r="BT27" s="57" t="str">
        <f t="shared" ca="1" si="6"/>
        <v/>
      </c>
      <c r="BU27" s="57" t="str">
        <f t="shared" ca="1" si="6"/>
        <v/>
      </c>
      <c r="BV27" s="57" t="str">
        <f t="shared" ca="1" si="6"/>
        <v/>
      </c>
      <c r="BW27" s="57" t="str">
        <f t="shared" ca="1" si="6"/>
        <v/>
      </c>
      <c r="BX27" s="57" t="str">
        <f t="shared" ca="1" si="6"/>
        <v/>
      </c>
      <c r="BY27" s="57" t="str">
        <f t="shared" ca="1" si="6"/>
        <v/>
      </c>
      <c r="BZ27" s="57" t="str">
        <f t="shared" ca="1" si="6"/>
        <v/>
      </c>
      <c r="CA27" s="57" t="str">
        <f t="shared" ca="1" si="6"/>
        <v/>
      </c>
      <c r="CB27" s="57" t="str">
        <f t="shared" ca="1" si="7"/>
        <v/>
      </c>
      <c r="CC27" s="57" t="str">
        <f t="shared" ca="1" si="3"/>
        <v/>
      </c>
      <c r="CE27" s="57" t="str" cm="1">
        <f t="array" aca="1" ref="CE27" ca="1">IFERROR(_xlfn._xlws.FILTER(AF27:CC27,AF27:CC27&lt;&gt;""),"")</f>
        <v/>
      </c>
    </row>
    <row r="28" spans="1:83" x14ac:dyDescent="0.4">
      <c r="A28" s="57">
        <f ca="1"/>
        <v>18</v>
      </c>
      <c r="B28" s="57" t="str">
        <f ca="1"/>
        <v/>
      </c>
      <c r="C28" s="57">
        <f ca="1"/>
        <v>0</v>
      </c>
      <c r="D28" s="57">
        <f ca="1"/>
        <v>0</v>
      </c>
      <c r="E28" s="57">
        <f ca="1"/>
        <v>0</v>
      </c>
      <c r="F28" s="57">
        <f ca="1"/>
        <v>0</v>
      </c>
      <c r="G28" s="57">
        <f ca="1"/>
        <v>0</v>
      </c>
      <c r="H28" s="57">
        <f ca="1"/>
        <v>0</v>
      </c>
      <c r="I28" s="57">
        <f ca="1"/>
        <v>0</v>
      </c>
      <c r="J28" s="57">
        <f ca="1"/>
        <v>0</v>
      </c>
      <c r="K28" s="57">
        <f ca="1"/>
        <v>0</v>
      </c>
      <c r="L28" s="57">
        <f ca="1"/>
        <v>0</v>
      </c>
      <c r="M28" s="57">
        <f ca="1"/>
        <v>0</v>
      </c>
      <c r="N28" s="57">
        <f ca="1"/>
        <v>0</v>
      </c>
      <c r="O28" s="57">
        <f ca="1"/>
        <v>0</v>
      </c>
      <c r="P28" s="57">
        <f ca="1"/>
        <v>0</v>
      </c>
      <c r="Q28" s="57">
        <f ca="1"/>
        <v>0</v>
      </c>
      <c r="R28" s="57">
        <f ca="1"/>
        <v>0</v>
      </c>
      <c r="S28" s="57">
        <f ca="1"/>
        <v>0</v>
      </c>
      <c r="T28" s="57">
        <f ca="1"/>
        <v>0</v>
      </c>
      <c r="U28" s="57">
        <f ca="1"/>
        <v>0</v>
      </c>
      <c r="V28" s="57">
        <f ca="1"/>
        <v>0</v>
      </c>
      <c r="W28" s="57">
        <f ca="1"/>
        <v>0</v>
      </c>
      <c r="X28" s="57">
        <f ca="1"/>
        <v>0</v>
      </c>
      <c r="Y28" s="57">
        <f ca="1"/>
        <v>0</v>
      </c>
      <c r="Z28" s="57">
        <f ca="1"/>
        <v>0</v>
      </c>
      <c r="AA28" s="57">
        <f ca="1"/>
        <v>0</v>
      </c>
      <c r="AB28" s="57">
        <f ca="1"/>
        <v>0</v>
      </c>
      <c r="AC28" s="57">
        <f ca="1"/>
        <v>0</v>
      </c>
      <c r="AD28" s="57">
        <f ca="1"/>
        <v>0</v>
      </c>
      <c r="AF28" s="57" t="str">
        <f t="shared" ref="AF28:AU41" ca="1" si="8">IF(COUNTIF($K28:$AD28,AF$10)&gt;0, "",AF$10)</f>
        <v/>
      </c>
      <c r="AG28" s="57" t="str">
        <f t="shared" ca="1" si="8"/>
        <v/>
      </c>
      <c r="AH28" s="57" t="str">
        <f t="shared" ca="1" si="8"/>
        <v/>
      </c>
      <c r="AI28" s="57" t="str">
        <f t="shared" ca="1" si="8"/>
        <v/>
      </c>
      <c r="AJ28" s="57" t="str">
        <f t="shared" ca="1" si="8"/>
        <v/>
      </c>
      <c r="AK28" s="57" t="str">
        <f t="shared" ca="1" si="8"/>
        <v/>
      </c>
      <c r="AL28" s="57" t="str">
        <f t="shared" ca="1" si="8"/>
        <v/>
      </c>
      <c r="AM28" s="57" t="str">
        <f t="shared" ca="1" si="8"/>
        <v/>
      </c>
      <c r="AN28" s="57" t="str">
        <f t="shared" ca="1" si="8"/>
        <v/>
      </c>
      <c r="AO28" s="57" t="str">
        <f t="shared" ca="1" si="8"/>
        <v/>
      </c>
      <c r="AP28" s="57" t="str">
        <f t="shared" ca="1" si="8"/>
        <v/>
      </c>
      <c r="AQ28" s="57" t="str">
        <f t="shared" ca="1" si="8"/>
        <v/>
      </c>
      <c r="AR28" s="57" t="str">
        <f t="shared" ca="1" si="8"/>
        <v/>
      </c>
      <c r="AS28" s="57" t="str">
        <f t="shared" ca="1" si="8"/>
        <v/>
      </c>
      <c r="AT28" s="57" t="str">
        <f t="shared" ca="1" si="8"/>
        <v/>
      </c>
      <c r="AU28" s="57" t="str">
        <f t="shared" ca="1" si="8"/>
        <v/>
      </c>
      <c r="AV28" s="57" t="str">
        <f t="shared" ca="1" si="5"/>
        <v/>
      </c>
      <c r="AW28" s="57" t="str">
        <f t="shared" ca="1" si="5"/>
        <v/>
      </c>
      <c r="AX28" s="57" t="str">
        <f t="shared" ca="1" si="5"/>
        <v/>
      </c>
      <c r="AY28" s="57" t="str">
        <f t="shared" ca="1" si="5"/>
        <v/>
      </c>
      <c r="AZ28" s="57" t="str">
        <f t="shared" ca="1" si="5"/>
        <v/>
      </c>
      <c r="BA28" s="57" t="str">
        <f t="shared" ca="1" si="5"/>
        <v/>
      </c>
      <c r="BB28" s="57" t="str">
        <f t="shared" ca="1" si="5"/>
        <v/>
      </c>
      <c r="BC28" s="57" t="str">
        <f t="shared" ca="1" si="5"/>
        <v/>
      </c>
      <c r="BD28" s="57" t="str">
        <f t="shared" ca="1" si="5"/>
        <v/>
      </c>
      <c r="BE28" s="57" t="str">
        <f t="shared" ca="1" si="5"/>
        <v/>
      </c>
      <c r="BF28" s="57" t="str">
        <f t="shared" ca="1" si="5"/>
        <v/>
      </c>
      <c r="BG28" s="57" t="str">
        <f t="shared" ca="1" si="5"/>
        <v/>
      </c>
      <c r="BH28" s="57" t="str">
        <f t="shared" ca="1" si="5"/>
        <v/>
      </c>
      <c r="BI28" s="57" t="str">
        <f t="shared" ca="1" si="5"/>
        <v/>
      </c>
      <c r="BJ28" s="57" t="str">
        <f t="shared" ca="1" si="5"/>
        <v/>
      </c>
      <c r="BK28" s="57" t="str">
        <f t="shared" ca="1" si="5"/>
        <v/>
      </c>
      <c r="BL28" s="57" t="str">
        <f t="shared" ca="1" si="6"/>
        <v/>
      </c>
      <c r="BM28" s="57" t="str">
        <f t="shared" ca="1" si="6"/>
        <v/>
      </c>
      <c r="BN28" s="57" t="str">
        <f t="shared" ca="1" si="6"/>
        <v/>
      </c>
      <c r="BO28" s="57" t="str">
        <f t="shared" ca="1" si="6"/>
        <v/>
      </c>
      <c r="BP28" s="57" t="str">
        <f t="shared" ca="1" si="6"/>
        <v/>
      </c>
      <c r="BQ28" s="57" t="str">
        <f t="shared" ca="1" si="6"/>
        <v/>
      </c>
      <c r="BR28" s="57" t="str">
        <f t="shared" ca="1" si="6"/>
        <v/>
      </c>
      <c r="BS28" s="57" t="str">
        <f t="shared" ca="1" si="6"/>
        <v/>
      </c>
      <c r="BT28" s="57" t="str">
        <f t="shared" ca="1" si="6"/>
        <v/>
      </c>
      <c r="BU28" s="57" t="str">
        <f t="shared" ca="1" si="6"/>
        <v/>
      </c>
      <c r="BV28" s="57" t="str">
        <f t="shared" ca="1" si="6"/>
        <v/>
      </c>
      <c r="BW28" s="57" t="str">
        <f t="shared" ca="1" si="6"/>
        <v/>
      </c>
      <c r="BX28" s="57" t="str">
        <f t="shared" ca="1" si="6"/>
        <v/>
      </c>
      <c r="BY28" s="57" t="str">
        <f t="shared" ca="1" si="6"/>
        <v/>
      </c>
      <c r="BZ28" s="57" t="str">
        <f t="shared" ca="1" si="6"/>
        <v/>
      </c>
      <c r="CA28" s="57" t="str">
        <f t="shared" ca="1" si="6"/>
        <v/>
      </c>
      <c r="CB28" s="57" t="str">
        <f t="shared" ca="1" si="7"/>
        <v/>
      </c>
      <c r="CC28" s="57" t="str">
        <f t="shared" ca="1" si="3"/>
        <v/>
      </c>
      <c r="CE28" s="57" t="str" cm="1">
        <f t="array" aca="1" ref="CE28" ca="1">IFERROR(_xlfn._xlws.FILTER(AF28:CC28,AF28:CC28&lt;&gt;""),"")</f>
        <v/>
      </c>
    </row>
    <row r="29" spans="1:83" x14ac:dyDescent="0.4">
      <c r="A29" s="57">
        <f ca="1"/>
        <v>19</v>
      </c>
      <c r="B29" s="57" t="str">
        <f ca="1"/>
        <v/>
      </c>
      <c r="C29" s="57">
        <f ca="1"/>
        <v>0</v>
      </c>
      <c r="D29" s="57">
        <f ca="1"/>
        <v>0</v>
      </c>
      <c r="E29" s="57">
        <f ca="1"/>
        <v>0</v>
      </c>
      <c r="F29" s="57">
        <f ca="1"/>
        <v>0</v>
      </c>
      <c r="G29" s="57">
        <f ca="1"/>
        <v>0</v>
      </c>
      <c r="H29" s="57">
        <f ca="1"/>
        <v>0</v>
      </c>
      <c r="I29" s="57">
        <f ca="1"/>
        <v>0</v>
      </c>
      <c r="J29" s="57">
        <f ca="1"/>
        <v>0</v>
      </c>
      <c r="K29" s="57">
        <f ca="1"/>
        <v>0</v>
      </c>
      <c r="L29" s="57">
        <f ca="1"/>
        <v>0</v>
      </c>
      <c r="M29" s="57">
        <f ca="1"/>
        <v>0</v>
      </c>
      <c r="N29" s="57">
        <f ca="1"/>
        <v>0</v>
      </c>
      <c r="O29" s="57">
        <f ca="1"/>
        <v>0</v>
      </c>
      <c r="P29" s="57">
        <f ca="1"/>
        <v>0</v>
      </c>
      <c r="Q29" s="57">
        <f ca="1"/>
        <v>0</v>
      </c>
      <c r="R29" s="57">
        <f ca="1"/>
        <v>0</v>
      </c>
      <c r="S29" s="57">
        <f ca="1"/>
        <v>0</v>
      </c>
      <c r="T29" s="57">
        <f ca="1"/>
        <v>0</v>
      </c>
      <c r="U29" s="57">
        <f ca="1"/>
        <v>0</v>
      </c>
      <c r="V29" s="57">
        <f ca="1"/>
        <v>0</v>
      </c>
      <c r="W29" s="57">
        <f ca="1"/>
        <v>0</v>
      </c>
      <c r="X29" s="57">
        <f ca="1"/>
        <v>0</v>
      </c>
      <c r="Y29" s="57">
        <f ca="1"/>
        <v>0</v>
      </c>
      <c r="Z29" s="57">
        <f ca="1"/>
        <v>0</v>
      </c>
      <c r="AA29" s="57">
        <f ca="1"/>
        <v>0</v>
      </c>
      <c r="AB29" s="57">
        <f ca="1"/>
        <v>0</v>
      </c>
      <c r="AC29" s="57">
        <f ca="1"/>
        <v>0</v>
      </c>
      <c r="AD29" s="57">
        <f ca="1"/>
        <v>0</v>
      </c>
      <c r="AF29" s="57" t="str">
        <f t="shared" ca="1" si="8"/>
        <v/>
      </c>
      <c r="AG29" s="57" t="str">
        <f t="shared" ca="1" si="8"/>
        <v/>
      </c>
      <c r="AH29" s="57" t="str">
        <f t="shared" ca="1" si="8"/>
        <v/>
      </c>
      <c r="AI29" s="57" t="str">
        <f t="shared" ca="1" si="8"/>
        <v/>
      </c>
      <c r="AJ29" s="57" t="str">
        <f t="shared" ca="1" si="8"/>
        <v/>
      </c>
      <c r="AK29" s="57" t="str">
        <f t="shared" ca="1" si="8"/>
        <v/>
      </c>
      <c r="AL29" s="57" t="str">
        <f t="shared" ca="1" si="8"/>
        <v/>
      </c>
      <c r="AM29" s="57" t="str">
        <f t="shared" ca="1" si="8"/>
        <v/>
      </c>
      <c r="AN29" s="57" t="str">
        <f t="shared" ca="1" si="8"/>
        <v/>
      </c>
      <c r="AO29" s="57" t="str">
        <f t="shared" ca="1" si="8"/>
        <v/>
      </c>
      <c r="AP29" s="57" t="str">
        <f t="shared" ca="1" si="8"/>
        <v/>
      </c>
      <c r="AQ29" s="57" t="str">
        <f t="shared" ca="1" si="8"/>
        <v/>
      </c>
      <c r="AR29" s="57" t="str">
        <f t="shared" ca="1" si="8"/>
        <v/>
      </c>
      <c r="AS29" s="57" t="str">
        <f t="shared" ca="1" si="8"/>
        <v/>
      </c>
      <c r="AT29" s="57" t="str">
        <f t="shared" ca="1" si="8"/>
        <v/>
      </c>
      <c r="AU29" s="57" t="str">
        <f t="shared" ca="1" si="8"/>
        <v/>
      </c>
      <c r="AV29" s="57" t="str">
        <f t="shared" ca="1" si="5"/>
        <v/>
      </c>
      <c r="AW29" s="57" t="str">
        <f t="shared" ca="1" si="5"/>
        <v/>
      </c>
      <c r="AX29" s="57" t="str">
        <f t="shared" ca="1" si="5"/>
        <v/>
      </c>
      <c r="AY29" s="57" t="str">
        <f t="shared" ca="1" si="5"/>
        <v/>
      </c>
      <c r="AZ29" s="57" t="str">
        <f t="shared" ca="1" si="5"/>
        <v/>
      </c>
      <c r="BA29" s="57" t="str">
        <f t="shared" ca="1" si="5"/>
        <v/>
      </c>
      <c r="BB29" s="57" t="str">
        <f t="shared" ca="1" si="5"/>
        <v/>
      </c>
      <c r="BC29" s="57" t="str">
        <f t="shared" ca="1" si="5"/>
        <v/>
      </c>
      <c r="BD29" s="57" t="str">
        <f t="shared" ca="1" si="5"/>
        <v/>
      </c>
      <c r="BE29" s="57" t="str">
        <f t="shared" ca="1" si="5"/>
        <v/>
      </c>
      <c r="BF29" s="57" t="str">
        <f t="shared" ca="1" si="5"/>
        <v/>
      </c>
      <c r="BG29" s="57" t="str">
        <f t="shared" ca="1" si="5"/>
        <v/>
      </c>
      <c r="BH29" s="57" t="str">
        <f t="shared" ca="1" si="5"/>
        <v/>
      </c>
      <c r="BI29" s="57" t="str">
        <f t="shared" ca="1" si="5"/>
        <v/>
      </c>
      <c r="BJ29" s="57" t="str">
        <f t="shared" ca="1" si="5"/>
        <v/>
      </c>
      <c r="BK29" s="57" t="str">
        <f t="shared" ca="1" si="5"/>
        <v/>
      </c>
      <c r="BL29" s="57" t="str">
        <f t="shared" ca="1" si="6"/>
        <v/>
      </c>
      <c r="BM29" s="57" t="str">
        <f t="shared" ca="1" si="6"/>
        <v/>
      </c>
      <c r="BN29" s="57" t="str">
        <f t="shared" ca="1" si="6"/>
        <v/>
      </c>
      <c r="BO29" s="57" t="str">
        <f t="shared" ca="1" si="6"/>
        <v/>
      </c>
      <c r="BP29" s="57" t="str">
        <f t="shared" ca="1" si="6"/>
        <v/>
      </c>
      <c r="BQ29" s="57" t="str">
        <f t="shared" ca="1" si="6"/>
        <v/>
      </c>
      <c r="BR29" s="57" t="str">
        <f t="shared" ca="1" si="6"/>
        <v/>
      </c>
      <c r="BS29" s="57" t="str">
        <f t="shared" ca="1" si="6"/>
        <v/>
      </c>
      <c r="BT29" s="57" t="str">
        <f t="shared" ca="1" si="6"/>
        <v/>
      </c>
      <c r="BU29" s="57" t="str">
        <f t="shared" ca="1" si="6"/>
        <v/>
      </c>
      <c r="BV29" s="57" t="str">
        <f t="shared" ca="1" si="6"/>
        <v/>
      </c>
      <c r="BW29" s="57" t="str">
        <f t="shared" ca="1" si="6"/>
        <v/>
      </c>
      <c r="BX29" s="57" t="str">
        <f t="shared" ca="1" si="6"/>
        <v/>
      </c>
      <c r="BY29" s="57" t="str">
        <f t="shared" ca="1" si="6"/>
        <v/>
      </c>
      <c r="BZ29" s="57" t="str">
        <f t="shared" ca="1" si="6"/>
        <v/>
      </c>
      <c r="CA29" s="57" t="str">
        <f t="shared" ca="1" si="6"/>
        <v/>
      </c>
      <c r="CB29" s="57" t="str">
        <f t="shared" ca="1" si="7"/>
        <v/>
      </c>
      <c r="CC29" s="57" t="str">
        <f t="shared" ca="1" si="3"/>
        <v/>
      </c>
      <c r="CE29" s="57" t="str" cm="1">
        <f t="array" aca="1" ref="CE29" ca="1">IFERROR(_xlfn._xlws.FILTER(AF29:CC29,AF29:CC29&lt;&gt;""),"")</f>
        <v/>
      </c>
    </row>
    <row r="30" spans="1:83" x14ac:dyDescent="0.4">
      <c r="A30" s="57">
        <f ca="1"/>
        <v>20</v>
      </c>
      <c r="B30" s="57" t="str">
        <f ca="1"/>
        <v/>
      </c>
      <c r="C30" s="57">
        <f ca="1"/>
        <v>0</v>
      </c>
      <c r="D30" s="57">
        <f ca="1"/>
        <v>0</v>
      </c>
      <c r="E30" s="57">
        <f ca="1"/>
        <v>0</v>
      </c>
      <c r="F30" s="57">
        <f ca="1"/>
        <v>0</v>
      </c>
      <c r="G30" s="57">
        <f ca="1"/>
        <v>0</v>
      </c>
      <c r="H30" s="57">
        <f ca="1"/>
        <v>0</v>
      </c>
      <c r="I30" s="57">
        <f ca="1"/>
        <v>0</v>
      </c>
      <c r="J30" s="57">
        <f ca="1"/>
        <v>0</v>
      </c>
      <c r="K30" s="57">
        <f ca="1"/>
        <v>0</v>
      </c>
      <c r="L30" s="57">
        <f ca="1"/>
        <v>0</v>
      </c>
      <c r="M30" s="57">
        <f ca="1"/>
        <v>0</v>
      </c>
      <c r="N30" s="57">
        <f ca="1"/>
        <v>0</v>
      </c>
      <c r="O30" s="57">
        <f ca="1"/>
        <v>0</v>
      </c>
      <c r="P30" s="57">
        <f ca="1"/>
        <v>0</v>
      </c>
      <c r="Q30" s="57">
        <f ca="1"/>
        <v>0</v>
      </c>
      <c r="R30" s="57">
        <f ca="1"/>
        <v>0</v>
      </c>
      <c r="S30" s="57">
        <f ca="1"/>
        <v>0</v>
      </c>
      <c r="T30" s="57">
        <f ca="1"/>
        <v>0</v>
      </c>
      <c r="U30" s="57">
        <f ca="1"/>
        <v>0</v>
      </c>
      <c r="V30" s="57">
        <f ca="1"/>
        <v>0</v>
      </c>
      <c r="W30" s="57">
        <f ca="1"/>
        <v>0</v>
      </c>
      <c r="X30" s="57">
        <f ca="1"/>
        <v>0</v>
      </c>
      <c r="Y30" s="57">
        <f ca="1"/>
        <v>0</v>
      </c>
      <c r="Z30" s="57">
        <f ca="1"/>
        <v>0</v>
      </c>
      <c r="AA30" s="57">
        <f ca="1"/>
        <v>0</v>
      </c>
      <c r="AB30" s="57">
        <f ca="1"/>
        <v>0</v>
      </c>
      <c r="AC30" s="57">
        <f ca="1"/>
        <v>0</v>
      </c>
      <c r="AD30" s="57">
        <f ca="1"/>
        <v>0</v>
      </c>
      <c r="AF30" s="57" t="str">
        <f t="shared" ca="1" si="8"/>
        <v/>
      </c>
      <c r="AG30" s="57" t="str">
        <f t="shared" ca="1" si="8"/>
        <v/>
      </c>
      <c r="AH30" s="57" t="str">
        <f t="shared" ca="1" si="8"/>
        <v/>
      </c>
      <c r="AI30" s="57" t="str">
        <f t="shared" ca="1" si="8"/>
        <v/>
      </c>
      <c r="AJ30" s="57" t="str">
        <f t="shared" ca="1" si="8"/>
        <v/>
      </c>
      <c r="AK30" s="57" t="str">
        <f t="shared" ca="1" si="8"/>
        <v/>
      </c>
      <c r="AL30" s="57" t="str">
        <f t="shared" ca="1" si="8"/>
        <v/>
      </c>
      <c r="AM30" s="57" t="str">
        <f t="shared" ca="1" si="8"/>
        <v/>
      </c>
      <c r="AN30" s="57" t="str">
        <f t="shared" ca="1" si="8"/>
        <v/>
      </c>
      <c r="AO30" s="57" t="str">
        <f t="shared" ca="1" si="8"/>
        <v/>
      </c>
      <c r="AP30" s="57" t="str">
        <f t="shared" ca="1" si="8"/>
        <v/>
      </c>
      <c r="AQ30" s="57" t="str">
        <f t="shared" ca="1" si="8"/>
        <v/>
      </c>
      <c r="AR30" s="57" t="str">
        <f t="shared" ca="1" si="8"/>
        <v/>
      </c>
      <c r="AS30" s="57" t="str">
        <f t="shared" ca="1" si="8"/>
        <v/>
      </c>
      <c r="AT30" s="57" t="str">
        <f t="shared" ca="1" si="8"/>
        <v/>
      </c>
      <c r="AU30" s="57" t="str">
        <f t="shared" ca="1" si="8"/>
        <v/>
      </c>
      <c r="AV30" s="57" t="str">
        <f t="shared" ca="1" si="5"/>
        <v/>
      </c>
      <c r="AW30" s="57" t="str">
        <f t="shared" ca="1" si="5"/>
        <v/>
      </c>
      <c r="AX30" s="57" t="str">
        <f t="shared" ca="1" si="5"/>
        <v/>
      </c>
      <c r="AY30" s="57" t="str">
        <f t="shared" ca="1" si="5"/>
        <v/>
      </c>
      <c r="AZ30" s="57" t="str">
        <f t="shared" ca="1" si="5"/>
        <v/>
      </c>
      <c r="BA30" s="57" t="str">
        <f t="shared" ca="1" si="5"/>
        <v/>
      </c>
      <c r="BB30" s="57" t="str">
        <f t="shared" ca="1" si="5"/>
        <v/>
      </c>
      <c r="BC30" s="57" t="str">
        <f t="shared" ca="1" si="5"/>
        <v/>
      </c>
      <c r="BD30" s="57" t="str">
        <f t="shared" ca="1" si="5"/>
        <v/>
      </c>
      <c r="BE30" s="57" t="str">
        <f t="shared" ca="1" si="5"/>
        <v/>
      </c>
      <c r="BF30" s="57" t="str">
        <f t="shared" ca="1" si="5"/>
        <v/>
      </c>
      <c r="BG30" s="57" t="str">
        <f t="shared" ca="1" si="5"/>
        <v/>
      </c>
      <c r="BH30" s="57" t="str">
        <f t="shared" ca="1" si="5"/>
        <v/>
      </c>
      <c r="BI30" s="57" t="str">
        <f t="shared" ca="1" si="5"/>
        <v/>
      </c>
      <c r="BJ30" s="57" t="str">
        <f t="shared" ca="1" si="5"/>
        <v/>
      </c>
      <c r="BK30" s="57" t="str">
        <f t="shared" ca="1" si="5"/>
        <v/>
      </c>
      <c r="BL30" s="57" t="str">
        <f t="shared" ca="1" si="6"/>
        <v/>
      </c>
      <c r="BM30" s="57" t="str">
        <f t="shared" ca="1" si="6"/>
        <v/>
      </c>
      <c r="BN30" s="57" t="str">
        <f t="shared" ca="1" si="6"/>
        <v/>
      </c>
      <c r="BO30" s="57" t="str">
        <f t="shared" ca="1" si="6"/>
        <v/>
      </c>
      <c r="BP30" s="57" t="str">
        <f t="shared" ca="1" si="6"/>
        <v/>
      </c>
      <c r="BQ30" s="57" t="str">
        <f t="shared" ca="1" si="6"/>
        <v/>
      </c>
      <c r="BR30" s="57" t="str">
        <f t="shared" ca="1" si="6"/>
        <v/>
      </c>
      <c r="BS30" s="57" t="str">
        <f t="shared" ca="1" si="6"/>
        <v/>
      </c>
      <c r="BT30" s="57" t="str">
        <f t="shared" ca="1" si="6"/>
        <v/>
      </c>
      <c r="BU30" s="57" t="str">
        <f t="shared" ca="1" si="6"/>
        <v/>
      </c>
      <c r="BV30" s="57" t="str">
        <f t="shared" ca="1" si="6"/>
        <v/>
      </c>
      <c r="BW30" s="57" t="str">
        <f t="shared" ca="1" si="6"/>
        <v/>
      </c>
      <c r="BX30" s="57" t="str">
        <f t="shared" ca="1" si="6"/>
        <v/>
      </c>
      <c r="BY30" s="57" t="str">
        <f t="shared" ca="1" si="6"/>
        <v/>
      </c>
      <c r="BZ30" s="57" t="str">
        <f t="shared" ca="1" si="6"/>
        <v/>
      </c>
      <c r="CA30" s="57" t="str">
        <f t="shared" ca="1" si="6"/>
        <v/>
      </c>
      <c r="CB30" s="57" t="str">
        <f t="shared" ca="1" si="7"/>
        <v/>
      </c>
      <c r="CC30" s="57" t="str">
        <f t="shared" ca="1" si="3"/>
        <v/>
      </c>
      <c r="CE30" s="57" t="str" cm="1">
        <f t="array" aca="1" ref="CE30" ca="1">IFERROR(_xlfn._xlws.FILTER(AF30:CC30,AF30:CC30&lt;&gt;""),"")</f>
        <v/>
      </c>
    </row>
    <row r="31" spans="1:83" x14ac:dyDescent="0.4">
      <c r="A31" s="57">
        <f ca="1"/>
        <v>21</v>
      </c>
      <c r="B31" s="57" t="str">
        <f ca="1"/>
        <v/>
      </c>
      <c r="C31" s="57">
        <f ca="1"/>
        <v>0</v>
      </c>
      <c r="D31" s="57">
        <f ca="1"/>
        <v>0</v>
      </c>
      <c r="E31" s="57">
        <f ca="1"/>
        <v>0</v>
      </c>
      <c r="F31" s="57">
        <f ca="1"/>
        <v>0</v>
      </c>
      <c r="G31" s="57">
        <f ca="1"/>
        <v>0</v>
      </c>
      <c r="H31" s="57">
        <f ca="1"/>
        <v>0</v>
      </c>
      <c r="I31" s="57">
        <f ca="1"/>
        <v>0</v>
      </c>
      <c r="J31" s="57">
        <f ca="1"/>
        <v>0</v>
      </c>
      <c r="K31" s="57">
        <f ca="1"/>
        <v>0</v>
      </c>
      <c r="L31" s="57">
        <f ca="1"/>
        <v>0</v>
      </c>
      <c r="M31" s="57">
        <f ca="1"/>
        <v>0</v>
      </c>
      <c r="N31" s="57">
        <f ca="1"/>
        <v>0</v>
      </c>
      <c r="O31" s="57">
        <f ca="1"/>
        <v>0</v>
      </c>
      <c r="P31" s="57">
        <f ca="1"/>
        <v>0</v>
      </c>
      <c r="Q31" s="57">
        <f ca="1"/>
        <v>0</v>
      </c>
      <c r="R31" s="57">
        <f ca="1"/>
        <v>0</v>
      </c>
      <c r="S31" s="57">
        <f ca="1"/>
        <v>0</v>
      </c>
      <c r="T31" s="57">
        <f ca="1"/>
        <v>0</v>
      </c>
      <c r="U31" s="57">
        <f ca="1"/>
        <v>0</v>
      </c>
      <c r="V31" s="57">
        <f ca="1"/>
        <v>0</v>
      </c>
      <c r="W31" s="57">
        <f ca="1"/>
        <v>0</v>
      </c>
      <c r="X31" s="57">
        <f ca="1"/>
        <v>0</v>
      </c>
      <c r="Y31" s="57">
        <f ca="1"/>
        <v>0</v>
      </c>
      <c r="Z31" s="57">
        <f ca="1"/>
        <v>0</v>
      </c>
      <c r="AA31" s="57">
        <f ca="1"/>
        <v>0</v>
      </c>
      <c r="AB31" s="57">
        <f ca="1"/>
        <v>0</v>
      </c>
      <c r="AC31" s="57">
        <f ca="1"/>
        <v>0</v>
      </c>
      <c r="AD31" s="57">
        <f ca="1"/>
        <v>0</v>
      </c>
      <c r="AF31" s="57" t="str">
        <f t="shared" ca="1" si="8"/>
        <v/>
      </c>
      <c r="AG31" s="57" t="str">
        <f t="shared" ca="1" si="8"/>
        <v/>
      </c>
      <c r="AH31" s="57" t="str">
        <f t="shared" ca="1" si="8"/>
        <v/>
      </c>
      <c r="AI31" s="57" t="str">
        <f t="shared" ca="1" si="8"/>
        <v/>
      </c>
      <c r="AJ31" s="57" t="str">
        <f t="shared" ca="1" si="8"/>
        <v/>
      </c>
      <c r="AK31" s="57" t="str">
        <f t="shared" ca="1" si="8"/>
        <v/>
      </c>
      <c r="AL31" s="57" t="str">
        <f t="shared" ca="1" si="8"/>
        <v/>
      </c>
      <c r="AM31" s="57" t="str">
        <f t="shared" ca="1" si="8"/>
        <v/>
      </c>
      <c r="AN31" s="57" t="str">
        <f t="shared" ca="1" si="8"/>
        <v/>
      </c>
      <c r="AO31" s="57" t="str">
        <f t="shared" ca="1" si="8"/>
        <v/>
      </c>
      <c r="AP31" s="57" t="str">
        <f t="shared" ca="1" si="8"/>
        <v/>
      </c>
      <c r="AQ31" s="57" t="str">
        <f t="shared" ca="1" si="8"/>
        <v/>
      </c>
      <c r="AR31" s="57" t="str">
        <f t="shared" ca="1" si="8"/>
        <v/>
      </c>
      <c r="AS31" s="57" t="str">
        <f t="shared" ca="1" si="8"/>
        <v/>
      </c>
      <c r="AT31" s="57" t="str">
        <f t="shared" ca="1" si="8"/>
        <v/>
      </c>
      <c r="AU31" s="57" t="str">
        <f t="shared" ca="1" si="8"/>
        <v/>
      </c>
      <c r="AV31" s="57" t="str">
        <f t="shared" ca="1" si="5"/>
        <v/>
      </c>
      <c r="AW31" s="57" t="str">
        <f t="shared" ca="1" si="5"/>
        <v/>
      </c>
      <c r="AX31" s="57" t="str">
        <f t="shared" ca="1" si="5"/>
        <v/>
      </c>
      <c r="AY31" s="57" t="str">
        <f t="shared" ca="1" si="5"/>
        <v/>
      </c>
      <c r="AZ31" s="57" t="str">
        <f t="shared" ca="1" si="5"/>
        <v/>
      </c>
      <c r="BA31" s="57" t="str">
        <f t="shared" ca="1" si="5"/>
        <v/>
      </c>
      <c r="BB31" s="57" t="str">
        <f t="shared" ca="1" si="5"/>
        <v/>
      </c>
      <c r="BC31" s="57" t="str">
        <f t="shared" ca="1" si="5"/>
        <v/>
      </c>
      <c r="BD31" s="57" t="str">
        <f t="shared" ca="1" si="5"/>
        <v/>
      </c>
      <c r="BE31" s="57" t="str">
        <f t="shared" ca="1" si="5"/>
        <v/>
      </c>
      <c r="BF31" s="57" t="str">
        <f t="shared" ca="1" si="5"/>
        <v/>
      </c>
      <c r="BG31" s="57" t="str">
        <f t="shared" ca="1" si="5"/>
        <v/>
      </c>
      <c r="BH31" s="57" t="str">
        <f t="shared" ca="1" si="5"/>
        <v/>
      </c>
      <c r="BI31" s="57" t="str">
        <f t="shared" ca="1" si="5"/>
        <v/>
      </c>
      <c r="BJ31" s="57" t="str">
        <f t="shared" ca="1" si="5"/>
        <v/>
      </c>
      <c r="BK31" s="57" t="str">
        <f t="shared" ca="1" si="5"/>
        <v/>
      </c>
      <c r="BL31" s="57" t="str">
        <f t="shared" ca="1" si="6"/>
        <v/>
      </c>
      <c r="BM31" s="57" t="str">
        <f t="shared" ca="1" si="6"/>
        <v/>
      </c>
      <c r="BN31" s="57" t="str">
        <f t="shared" ca="1" si="6"/>
        <v/>
      </c>
      <c r="BO31" s="57" t="str">
        <f t="shared" ca="1" si="6"/>
        <v/>
      </c>
      <c r="BP31" s="57" t="str">
        <f t="shared" ca="1" si="6"/>
        <v/>
      </c>
      <c r="BQ31" s="57" t="str">
        <f t="shared" ca="1" si="6"/>
        <v/>
      </c>
      <c r="BR31" s="57" t="str">
        <f t="shared" ca="1" si="6"/>
        <v/>
      </c>
      <c r="BS31" s="57" t="str">
        <f t="shared" ca="1" si="6"/>
        <v/>
      </c>
      <c r="BT31" s="57" t="str">
        <f t="shared" ca="1" si="6"/>
        <v/>
      </c>
      <c r="BU31" s="57" t="str">
        <f t="shared" ca="1" si="6"/>
        <v/>
      </c>
      <c r="BV31" s="57" t="str">
        <f t="shared" ca="1" si="6"/>
        <v/>
      </c>
      <c r="BW31" s="57" t="str">
        <f t="shared" ca="1" si="6"/>
        <v/>
      </c>
      <c r="BX31" s="57" t="str">
        <f t="shared" ca="1" si="6"/>
        <v/>
      </c>
      <c r="BY31" s="57" t="str">
        <f t="shared" ca="1" si="6"/>
        <v/>
      </c>
      <c r="BZ31" s="57" t="str">
        <f t="shared" ca="1" si="6"/>
        <v/>
      </c>
      <c r="CA31" s="57" t="str">
        <f t="shared" ca="1" si="6"/>
        <v/>
      </c>
      <c r="CB31" s="57" t="str">
        <f t="shared" ca="1" si="7"/>
        <v/>
      </c>
      <c r="CC31" s="57" t="str">
        <f t="shared" ca="1" si="3"/>
        <v/>
      </c>
      <c r="CE31" s="57" t="str" cm="1">
        <f t="array" aca="1" ref="CE31" ca="1">IFERROR(_xlfn._xlws.FILTER(AF31:CC31,AF31:CC31&lt;&gt;""),"")</f>
        <v/>
      </c>
    </row>
    <row r="32" spans="1:83" x14ac:dyDescent="0.4">
      <c r="A32" s="57">
        <f ca="1"/>
        <v>22</v>
      </c>
      <c r="B32" s="57" t="str">
        <f ca="1"/>
        <v/>
      </c>
      <c r="C32" s="57">
        <f ca="1"/>
        <v>0</v>
      </c>
      <c r="D32" s="57">
        <f ca="1"/>
        <v>0</v>
      </c>
      <c r="E32" s="57">
        <f ca="1"/>
        <v>0</v>
      </c>
      <c r="F32" s="57">
        <f ca="1"/>
        <v>0</v>
      </c>
      <c r="G32" s="57">
        <f ca="1"/>
        <v>0</v>
      </c>
      <c r="H32" s="57">
        <f ca="1"/>
        <v>0</v>
      </c>
      <c r="I32" s="57">
        <f ca="1"/>
        <v>0</v>
      </c>
      <c r="J32" s="57">
        <f ca="1"/>
        <v>0</v>
      </c>
      <c r="K32" s="57">
        <f ca="1"/>
        <v>0</v>
      </c>
      <c r="L32" s="57">
        <f ca="1"/>
        <v>0</v>
      </c>
      <c r="M32" s="57">
        <f ca="1"/>
        <v>0</v>
      </c>
      <c r="N32" s="57">
        <f ca="1"/>
        <v>0</v>
      </c>
      <c r="O32" s="57">
        <f ca="1"/>
        <v>0</v>
      </c>
      <c r="P32" s="57">
        <f ca="1"/>
        <v>0</v>
      </c>
      <c r="Q32" s="57">
        <f ca="1"/>
        <v>0</v>
      </c>
      <c r="R32" s="57">
        <f ca="1"/>
        <v>0</v>
      </c>
      <c r="S32" s="57">
        <f ca="1"/>
        <v>0</v>
      </c>
      <c r="T32" s="57">
        <f ca="1"/>
        <v>0</v>
      </c>
      <c r="U32" s="57">
        <f ca="1"/>
        <v>0</v>
      </c>
      <c r="V32" s="57">
        <f ca="1"/>
        <v>0</v>
      </c>
      <c r="W32" s="57">
        <f ca="1"/>
        <v>0</v>
      </c>
      <c r="X32" s="57">
        <f ca="1"/>
        <v>0</v>
      </c>
      <c r="Y32" s="57">
        <f ca="1"/>
        <v>0</v>
      </c>
      <c r="Z32" s="57">
        <f ca="1"/>
        <v>0</v>
      </c>
      <c r="AA32" s="57">
        <f ca="1"/>
        <v>0</v>
      </c>
      <c r="AB32" s="57">
        <f ca="1"/>
        <v>0</v>
      </c>
      <c r="AC32" s="57">
        <f ca="1"/>
        <v>0</v>
      </c>
      <c r="AD32" s="57">
        <f ca="1"/>
        <v>0</v>
      </c>
      <c r="AF32" s="57" t="str">
        <f t="shared" ca="1" si="8"/>
        <v/>
      </c>
      <c r="AG32" s="57" t="str">
        <f t="shared" ca="1" si="8"/>
        <v/>
      </c>
      <c r="AH32" s="57" t="str">
        <f t="shared" ca="1" si="8"/>
        <v/>
      </c>
      <c r="AI32" s="57" t="str">
        <f t="shared" ca="1" si="8"/>
        <v/>
      </c>
      <c r="AJ32" s="57" t="str">
        <f t="shared" ca="1" si="8"/>
        <v/>
      </c>
      <c r="AK32" s="57" t="str">
        <f t="shared" ca="1" si="8"/>
        <v/>
      </c>
      <c r="AL32" s="57" t="str">
        <f t="shared" ca="1" si="8"/>
        <v/>
      </c>
      <c r="AM32" s="57" t="str">
        <f t="shared" ca="1" si="8"/>
        <v/>
      </c>
      <c r="AN32" s="57" t="str">
        <f t="shared" ca="1" si="8"/>
        <v/>
      </c>
      <c r="AO32" s="57" t="str">
        <f t="shared" ca="1" si="8"/>
        <v/>
      </c>
      <c r="AP32" s="57" t="str">
        <f t="shared" ca="1" si="8"/>
        <v/>
      </c>
      <c r="AQ32" s="57" t="str">
        <f t="shared" ca="1" si="8"/>
        <v/>
      </c>
      <c r="AR32" s="57" t="str">
        <f t="shared" ca="1" si="8"/>
        <v/>
      </c>
      <c r="AS32" s="57" t="str">
        <f t="shared" ca="1" si="8"/>
        <v/>
      </c>
      <c r="AT32" s="57" t="str">
        <f t="shared" ca="1" si="8"/>
        <v/>
      </c>
      <c r="AU32" s="57" t="str">
        <f t="shared" ca="1" si="8"/>
        <v/>
      </c>
      <c r="AV32" s="57" t="str">
        <f t="shared" ca="1" si="5"/>
        <v/>
      </c>
      <c r="AW32" s="57" t="str">
        <f t="shared" ca="1" si="5"/>
        <v/>
      </c>
      <c r="AX32" s="57" t="str">
        <f t="shared" ca="1" si="5"/>
        <v/>
      </c>
      <c r="AY32" s="57" t="str">
        <f t="shared" ca="1" si="5"/>
        <v/>
      </c>
      <c r="AZ32" s="57" t="str">
        <f t="shared" ca="1" si="5"/>
        <v/>
      </c>
      <c r="BA32" s="57" t="str">
        <f t="shared" ca="1" si="5"/>
        <v/>
      </c>
      <c r="BB32" s="57" t="str">
        <f t="shared" ca="1" si="5"/>
        <v/>
      </c>
      <c r="BC32" s="57" t="str">
        <f t="shared" ca="1" si="5"/>
        <v/>
      </c>
      <c r="BD32" s="57" t="str">
        <f t="shared" ca="1" si="5"/>
        <v/>
      </c>
      <c r="BE32" s="57" t="str">
        <f t="shared" ca="1" si="5"/>
        <v/>
      </c>
      <c r="BF32" s="57" t="str">
        <f t="shared" ca="1" si="5"/>
        <v/>
      </c>
      <c r="BG32" s="57" t="str">
        <f t="shared" ca="1" si="5"/>
        <v/>
      </c>
      <c r="BH32" s="57" t="str">
        <f t="shared" ca="1" si="5"/>
        <v/>
      </c>
      <c r="BI32" s="57" t="str">
        <f t="shared" ca="1" si="5"/>
        <v/>
      </c>
      <c r="BJ32" s="57" t="str">
        <f t="shared" ca="1" si="5"/>
        <v/>
      </c>
      <c r="BK32" s="57" t="str">
        <f t="shared" ca="1" si="5"/>
        <v/>
      </c>
      <c r="BL32" s="57" t="str">
        <f t="shared" ca="1" si="6"/>
        <v/>
      </c>
      <c r="BM32" s="57" t="str">
        <f t="shared" ca="1" si="6"/>
        <v/>
      </c>
      <c r="BN32" s="57" t="str">
        <f t="shared" ca="1" si="6"/>
        <v/>
      </c>
      <c r="BO32" s="57" t="str">
        <f t="shared" ca="1" si="6"/>
        <v/>
      </c>
      <c r="BP32" s="57" t="str">
        <f t="shared" ca="1" si="6"/>
        <v/>
      </c>
      <c r="BQ32" s="57" t="str">
        <f t="shared" ca="1" si="6"/>
        <v/>
      </c>
      <c r="BR32" s="57" t="str">
        <f t="shared" ca="1" si="6"/>
        <v/>
      </c>
      <c r="BS32" s="57" t="str">
        <f t="shared" ca="1" si="6"/>
        <v/>
      </c>
      <c r="BT32" s="57" t="str">
        <f t="shared" ca="1" si="6"/>
        <v/>
      </c>
      <c r="BU32" s="57" t="str">
        <f t="shared" ca="1" si="6"/>
        <v/>
      </c>
      <c r="BV32" s="57" t="str">
        <f t="shared" ca="1" si="6"/>
        <v/>
      </c>
      <c r="BW32" s="57" t="str">
        <f t="shared" ca="1" si="6"/>
        <v/>
      </c>
      <c r="BX32" s="57" t="str">
        <f t="shared" ca="1" si="6"/>
        <v/>
      </c>
      <c r="BY32" s="57" t="str">
        <f t="shared" ca="1" si="6"/>
        <v/>
      </c>
      <c r="BZ32" s="57" t="str">
        <f t="shared" ca="1" si="6"/>
        <v/>
      </c>
      <c r="CA32" s="57" t="str">
        <f t="shared" ca="1" si="6"/>
        <v/>
      </c>
      <c r="CB32" s="57" t="str">
        <f t="shared" ca="1" si="7"/>
        <v/>
      </c>
      <c r="CC32" s="57" t="str">
        <f t="shared" ca="1" si="3"/>
        <v/>
      </c>
      <c r="CE32" s="57" t="str" cm="1">
        <f t="array" aca="1" ref="CE32" ca="1">IFERROR(_xlfn._xlws.FILTER(AF32:CC32,AF32:CC32&lt;&gt;""),"")</f>
        <v/>
      </c>
    </row>
    <row r="33" spans="1:83" x14ac:dyDescent="0.4">
      <c r="A33" s="57">
        <f ca="1"/>
        <v>23</v>
      </c>
      <c r="B33" s="57" t="str">
        <f ca="1"/>
        <v/>
      </c>
      <c r="C33" s="57">
        <f ca="1"/>
        <v>0</v>
      </c>
      <c r="D33" s="57">
        <f ca="1"/>
        <v>0</v>
      </c>
      <c r="E33" s="57">
        <f ca="1"/>
        <v>0</v>
      </c>
      <c r="F33" s="57">
        <f ca="1"/>
        <v>0</v>
      </c>
      <c r="G33" s="57">
        <f ca="1"/>
        <v>0</v>
      </c>
      <c r="H33" s="57">
        <f ca="1"/>
        <v>0</v>
      </c>
      <c r="I33" s="57">
        <f ca="1"/>
        <v>0</v>
      </c>
      <c r="J33" s="57">
        <f ca="1"/>
        <v>0</v>
      </c>
      <c r="K33" s="57">
        <f ca="1"/>
        <v>0</v>
      </c>
      <c r="L33" s="57">
        <f ca="1"/>
        <v>0</v>
      </c>
      <c r="M33" s="57">
        <f ca="1"/>
        <v>0</v>
      </c>
      <c r="N33" s="57">
        <f ca="1"/>
        <v>0</v>
      </c>
      <c r="O33" s="57">
        <f ca="1"/>
        <v>0</v>
      </c>
      <c r="P33" s="57">
        <f ca="1"/>
        <v>0</v>
      </c>
      <c r="Q33" s="57">
        <f ca="1"/>
        <v>0</v>
      </c>
      <c r="R33" s="57">
        <f ca="1"/>
        <v>0</v>
      </c>
      <c r="S33" s="57">
        <f ca="1"/>
        <v>0</v>
      </c>
      <c r="T33" s="57">
        <f ca="1"/>
        <v>0</v>
      </c>
      <c r="U33" s="57">
        <f ca="1"/>
        <v>0</v>
      </c>
      <c r="V33" s="57">
        <f ca="1"/>
        <v>0</v>
      </c>
      <c r="W33" s="57">
        <f ca="1"/>
        <v>0</v>
      </c>
      <c r="X33" s="57">
        <f ca="1"/>
        <v>0</v>
      </c>
      <c r="Y33" s="57">
        <f ca="1"/>
        <v>0</v>
      </c>
      <c r="Z33" s="57">
        <f ca="1"/>
        <v>0</v>
      </c>
      <c r="AA33" s="57">
        <f ca="1"/>
        <v>0</v>
      </c>
      <c r="AB33" s="57">
        <f ca="1"/>
        <v>0</v>
      </c>
      <c r="AC33" s="57">
        <f ca="1"/>
        <v>0</v>
      </c>
      <c r="AD33" s="57">
        <f ca="1"/>
        <v>0</v>
      </c>
      <c r="AF33" s="57" t="str">
        <f t="shared" ca="1" si="8"/>
        <v/>
      </c>
      <c r="AG33" s="57" t="str">
        <f t="shared" ca="1" si="8"/>
        <v/>
      </c>
      <c r="AH33" s="57" t="str">
        <f t="shared" ca="1" si="8"/>
        <v/>
      </c>
      <c r="AI33" s="57" t="str">
        <f t="shared" ca="1" si="8"/>
        <v/>
      </c>
      <c r="AJ33" s="57" t="str">
        <f t="shared" ca="1" si="8"/>
        <v/>
      </c>
      <c r="AK33" s="57" t="str">
        <f t="shared" ca="1" si="8"/>
        <v/>
      </c>
      <c r="AL33" s="57" t="str">
        <f t="shared" ca="1" si="8"/>
        <v/>
      </c>
      <c r="AM33" s="57" t="str">
        <f t="shared" ca="1" si="8"/>
        <v/>
      </c>
      <c r="AN33" s="57" t="str">
        <f t="shared" ca="1" si="8"/>
        <v/>
      </c>
      <c r="AO33" s="57" t="str">
        <f t="shared" ca="1" si="8"/>
        <v/>
      </c>
      <c r="AP33" s="57" t="str">
        <f t="shared" ca="1" si="8"/>
        <v/>
      </c>
      <c r="AQ33" s="57" t="str">
        <f t="shared" ca="1" si="8"/>
        <v/>
      </c>
      <c r="AR33" s="57" t="str">
        <f t="shared" ca="1" si="8"/>
        <v/>
      </c>
      <c r="AS33" s="57" t="str">
        <f t="shared" ca="1" si="8"/>
        <v/>
      </c>
      <c r="AT33" s="57" t="str">
        <f t="shared" ca="1" si="8"/>
        <v/>
      </c>
      <c r="AU33" s="57" t="str">
        <f t="shared" ca="1" si="8"/>
        <v/>
      </c>
      <c r="AV33" s="57" t="str">
        <f t="shared" ca="1" si="5"/>
        <v/>
      </c>
      <c r="AW33" s="57" t="str">
        <f t="shared" ca="1" si="5"/>
        <v/>
      </c>
      <c r="AX33" s="57" t="str">
        <f t="shared" ca="1" si="5"/>
        <v/>
      </c>
      <c r="AY33" s="57" t="str">
        <f t="shared" ca="1" si="5"/>
        <v/>
      </c>
      <c r="AZ33" s="57" t="str">
        <f t="shared" ca="1" si="5"/>
        <v/>
      </c>
      <c r="BA33" s="57" t="str">
        <f t="shared" ca="1" si="5"/>
        <v/>
      </c>
      <c r="BB33" s="57" t="str">
        <f t="shared" ca="1" si="5"/>
        <v/>
      </c>
      <c r="BC33" s="57" t="str">
        <f t="shared" ca="1" si="5"/>
        <v/>
      </c>
      <c r="BD33" s="57" t="str">
        <f t="shared" ca="1" si="5"/>
        <v/>
      </c>
      <c r="BE33" s="57" t="str">
        <f t="shared" ca="1" si="5"/>
        <v/>
      </c>
      <c r="BF33" s="57" t="str">
        <f t="shared" ca="1" si="5"/>
        <v/>
      </c>
      <c r="BG33" s="57" t="str">
        <f t="shared" ca="1" si="5"/>
        <v/>
      </c>
      <c r="BH33" s="57" t="str">
        <f t="shared" ca="1" si="5"/>
        <v/>
      </c>
      <c r="BI33" s="57" t="str">
        <f t="shared" ca="1" si="5"/>
        <v/>
      </c>
      <c r="BJ33" s="57" t="str">
        <f t="shared" ca="1" si="5"/>
        <v/>
      </c>
      <c r="BK33" s="57" t="str">
        <f t="shared" ca="1" si="5"/>
        <v/>
      </c>
      <c r="BL33" s="57" t="str">
        <f t="shared" ca="1" si="6"/>
        <v/>
      </c>
      <c r="BM33" s="57" t="str">
        <f t="shared" ca="1" si="6"/>
        <v/>
      </c>
      <c r="BN33" s="57" t="str">
        <f t="shared" ca="1" si="6"/>
        <v/>
      </c>
      <c r="BO33" s="57" t="str">
        <f t="shared" ca="1" si="6"/>
        <v/>
      </c>
      <c r="BP33" s="57" t="str">
        <f t="shared" ca="1" si="6"/>
        <v/>
      </c>
      <c r="BQ33" s="57" t="str">
        <f t="shared" ca="1" si="6"/>
        <v/>
      </c>
      <c r="BR33" s="57" t="str">
        <f t="shared" ca="1" si="6"/>
        <v/>
      </c>
      <c r="BS33" s="57" t="str">
        <f t="shared" ca="1" si="6"/>
        <v/>
      </c>
      <c r="BT33" s="57" t="str">
        <f t="shared" ca="1" si="6"/>
        <v/>
      </c>
      <c r="BU33" s="57" t="str">
        <f t="shared" ca="1" si="6"/>
        <v/>
      </c>
      <c r="BV33" s="57" t="str">
        <f t="shared" ca="1" si="6"/>
        <v/>
      </c>
      <c r="BW33" s="57" t="str">
        <f t="shared" ca="1" si="6"/>
        <v/>
      </c>
      <c r="BX33" s="57" t="str">
        <f t="shared" ca="1" si="6"/>
        <v/>
      </c>
      <c r="BY33" s="57" t="str">
        <f t="shared" ca="1" si="6"/>
        <v/>
      </c>
      <c r="BZ33" s="57" t="str">
        <f t="shared" ca="1" si="6"/>
        <v/>
      </c>
      <c r="CA33" s="57" t="str">
        <f t="shared" ca="1" si="6"/>
        <v/>
      </c>
      <c r="CB33" s="57" t="str">
        <f t="shared" ca="1" si="7"/>
        <v/>
      </c>
      <c r="CC33" s="57" t="str">
        <f t="shared" ca="1" si="3"/>
        <v/>
      </c>
      <c r="CE33" s="57" t="str" cm="1">
        <f t="array" aca="1" ref="CE33" ca="1">IFERROR(_xlfn._xlws.FILTER(AF33:CC33,AF33:CC33&lt;&gt;""),"")</f>
        <v/>
      </c>
    </row>
    <row r="34" spans="1:83" x14ac:dyDescent="0.4">
      <c r="A34" s="57">
        <f ca="1"/>
        <v>24</v>
      </c>
      <c r="B34" s="57" t="str">
        <f ca="1"/>
        <v/>
      </c>
      <c r="C34" s="57">
        <f ca="1"/>
        <v>0</v>
      </c>
      <c r="D34" s="57">
        <f ca="1"/>
        <v>0</v>
      </c>
      <c r="E34" s="57">
        <f ca="1"/>
        <v>0</v>
      </c>
      <c r="F34" s="57">
        <f ca="1"/>
        <v>0</v>
      </c>
      <c r="G34" s="57">
        <f ca="1"/>
        <v>0</v>
      </c>
      <c r="H34" s="57">
        <f ca="1"/>
        <v>0</v>
      </c>
      <c r="I34" s="57">
        <f ca="1"/>
        <v>0</v>
      </c>
      <c r="J34" s="57">
        <f ca="1"/>
        <v>0</v>
      </c>
      <c r="K34" s="57">
        <f ca="1"/>
        <v>0</v>
      </c>
      <c r="L34" s="57">
        <f ca="1"/>
        <v>0</v>
      </c>
      <c r="M34" s="57">
        <f ca="1"/>
        <v>0</v>
      </c>
      <c r="N34" s="57">
        <f ca="1"/>
        <v>0</v>
      </c>
      <c r="O34" s="57">
        <f ca="1"/>
        <v>0</v>
      </c>
      <c r="P34" s="57">
        <f ca="1"/>
        <v>0</v>
      </c>
      <c r="Q34" s="57">
        <f ca="1"/>
        <v>0</v>
      </c>
      <c r="R34" s="57">
        <f ca="1"/>
        <v>0</v>
      </c>
      <c r="S34" s="57">
        <f ca="1"/>
        <v>0</v>
      </c>
      <c r="T34" s="57">
        <f ca="1"/>
        <v>0</v>
      </c>
      <c r="U34" s="57">
        <f ca="1"/>
        <v>0</v>
      </c>
      <c r="V34" s="57">
        <f ca="1"/>
        <v>0</v>
      </c>
      <c r="W34" s="57">
        <f ca="1"/>
        <v>0</v>
      </c>
      <c r="X34" s="57">
        <f ca="1"/>
        <v>0</v>
      </c>
      <c r="Y34" s="57">
        <f ca="1"/>
        <v>0</v>
      </c>
      <c r="Z34" s="57">
        <f ca="1"/>
        <v>0</v>
      </c>
      <c r="AA34" s="57">
        <f ca="1"/>
        <v>0</v>
      </c>
      <c r="AB34" s="57">
        <f ca="1"/>
        <v>0</v>
      </c>
      <c r="AC34" s="57">
        <f ca="1"/>
        <v>0</v>
      </c>
      <c r="AD34" s="57">
        <f ca="1"/>
        <v>0</v>
      </c>
      <c r="AF34" s="57" t="str">
        <f t="shared" ca="1" si="8"/>
        <v/>
      </c>
      <c r="AG34" s="57" t="str">
        <f t="shared" ca="1" si="8"/>
        <v/>
      </c>
      <c r="AH34" s="57" t="str">
        <f t="shared" ca="1" si="8"/>
        <v/>
      </c>
      <c r="AI34" s="57" t="str">
        <f t="shared" ca="1" si="8"/>
        <v/>
      </c>
      <c r="AJ34" s="57" t="str">
        <f t="shared" ca="1" si="8"/>
        <v/>
      </c>
      <c r="AK34" s="57" t="str">
        <f t="shared" ca="1" si="8"/>
        <v/>
      </c>
      <c r="AL34" s="57" t="str">
        <f t="shared" ca="1" si="8"/>
        <v/>
      </c>
      <c r="AM34" s="57" t="str">
        <f t="shared" ca="1" si="8"/>
        <v/>
      </c>
      <c r="AN34" s="57" t="str">
        <f t="shared" ca="1" si="8"/>
        <v/>
      </c>
      <c r="AO34" s="57" t="str">
        <f t="shared" ca="1" si="8"/>
        <v/>
      </c>
      <c r="AP34" s="57" t="str">
        <f t="shared" ca="1" si="8"/>
        <v/>
      </c>
      <c r="AQ34" s="57" t="str">
        <f t="shared" ca="1" si="8"/>
        <v/>
      </c>
      <c r="AR34" s="57" t="str">
        <f t="shared" ca="1" si="8"/>
        <v/>
      </c>
      <c r="AS34" s="57" t="str">
        <f t="shared" ca="1" si="8"/>
        <v/>
      </c>
      <c r="AT34" s="57" t="str">
        <f t="shared" ca="1" si="8"/>
        <v/>
      </c>
      <c r="AU34" s="57" t="str">
        <f t="shared" ca="1" si="8"/>
        <v/>
      </c>
      <c r="AV34" s="57" t="str">
        <f t="shared" ca="1" si="5"/>
        <v/>
      </c>
      <c r="AW34" s="57" t="str">
        <f t="shared" ca="1" si="5"/>
        <v/>
      </c>
      <c r="AX34" s="57" t="str">
        <f t="shared" ca="1" si="5"/>
        <v/>
      </c>
      <c r="AY34" s="57" t="str">
        <f t="shared" ca="1" si="5"/>
        <v/>
      </c>
      <c r="AZ34" s="57" t="str">
        <f t="shared" ca="1" si="5"/>
        <v/>
      </c>
      <c r="BA34" s="57" t="str">
        <f t="shared" ca="1" si="5"/>
        <v/>
      </c>
      <c r="BB34" s="57" t="str">
        <f t="shared" ca="1" si="5"/>
        <v/>
      </c>
      <c r="BC34" s="57" t="str">
        <f t="shared" ca="1" si="5"/>
        <v/>
      </c>
      <c r="BD34" s="57" t="str">
        <f t="shared" ca="1" si="5"/>
        <v/>
      </c>
      <c r="BE34" s="57" t="str">
        <f t="shared" ca="1" si="5"/>
        <v/>
      </c>
      <c r="BF34" s="57" t="str">
        <f t="shared" ca="1" si="5"/>
        <v/>
      </c>
      <c r="BG34" s="57" t="str">
        <f t="shared" ca="1" si="5"/>
        <v/>
      </c>
      <c r="BH34" s="57" t="str">
        <f t="shared" ca="1" si="5"/>
        <v/>
      </c>
      <c r="BI34" s="57" t="str">
        <f t="shared" ca="1" si="5"/>
        <v/>
      </c>
      <c r="BJ34" s="57" t="str">
        <f t="shared" ca="1" si="5"/>
        <v/>
      </c>
      <c r="BK34" s="57" t="str">
        <f t="shared" ca="1" si="5"/>
        <v/>
      </c>
      <c r="BL34" s="57" t="str">
        <f t="shared" ca="1" si="6"/>
        <v/>
      </c>
      <c r="BM34" s="57" t="str">
        <f t="shared" ca="1" si="6"/>
        <v/>
      </c>
      <c r="BN34" s="57" t="str">
        <f t="shared" ca="1" si="6"/>
        <v/>
      </c>
      <c r="BO34" s="57" t="str">
        <f t="shared" ca="1" si="6"/>
        <v/>
      </c>
      <c r="BP34" s="57" t="str">
        <f t="shared" ca="1" si="6"/>
        <v/>
      </c>
      <c r="BQ34" s="57" t="str">
        <f t="shared" ca="1" si="6"/>
        <v/>
      </c>
      <c r="BR34" s="57" t="str">
        <f t="shared" ca="1" si="6"/>
        <v/>
      </c>
      <c r="BS34" s="57" t="str">
        <f t="shared" ca="1" si="6"/>
        <v/>
      </c>
      <c r="BT34" s="57" t="str">
        <f t="shared" ca="1" si="6"/>
        <v/>
      </c>
      <c r="BU34" s="57" t="str">
        <f t="shared" ca="1" si="6"/>
        <v/>
      </c>
      <c r="BV34" s="57" t="str">
        <f t="shared" ca="1" si="6"/>
        <v/>
      </c>
      <c r="BW34" s="57" t="str">
        <f t="shared" ca="1" si="6"/>
        <v/>
      </c>
      <c r="BX34" s="57" t="str">
        <f t="shared" ca="1" si="6"/>
        <v/>
      </c>
      <c r="BY34" s="57" t="str">
        <f t="shared" ca="1" si="6"/>
        <v/>
      </c>
      <c r="BZ34" s="57" t="str">
        <f t="shared" ca="1" si="6"/>
        <v/>
      </c>
      <c r="CA34" s="57" t="str">
        <f t="shared" ca="1" si="6"/>
        <v/>
      </c>
      <c r="CB34" s="57" t="str">
        <f t="shared" ca="1" si="7"/>
        <v/>
      </c>
      <c r="CC34" s="57" t="str">
        <f t="shared" ca="1" si="3"/>
        <v/>
      </c>
      <c r="CE34" s="57" t="str" cm="1">
        <f t="array" aca="1" ref="CE34" ca="1">IFERROR(_xlfn._xlws.FILTER(AF34:CC34,AF34:CC34&lt;&gt;""),"")</f>
        <v/>
      </c>
    </row>
    <row r="35" spans="1:83" x14ac:dyDescent="0.4">
      <c r="A35" s="57">
        <f ca="1"/>
        <v>25</v>
      </c>
      <c r="B35" s="57" t="str">
        <f ca="1"/>
        <v/>
      </c>
      <c r="C35" s="57">
        <f ca="1"/>
        <v>0</v>
      </c>
      <c r="D35" s="57">
        <f ca="1"/>
        <v>0</v>
      </c>
      <c r="E35" s="57">
        <f ca="1"/>
        <v>0</v>
      </c>
      <c r="F35" s="57">
        <f ca="1"/>
        <v>0</v>
      </c>
      <c r="G35" s="57">
        <f ca="1"/>
        <v>0</v>
      </c>
      <c r="H35" s="57">
        <f ca="1"/>
        <v>0</v>
      </c>
      <c r="I35" s="57">
        <f ca="1"/>
        <v>0</v>
      </c>
      <c r="J35" s="57">
        <f ca="1"/>
        <v>0</v>
      </c>
      <c r="K35" s="57">
        <f ca="1"/>
        <v>0</v>
      </c>
      <c r="L35" s="57">
        <f ca="1"/>
        <v>0</v>
      </c>
      <c r="M35" s="57">
        <f ca="1"/>
        <v>0</v>
      </c>
      <c r="N35" s="57">
        <f ca="1"/>
        <v>0</v>
      </c>
      <c r="O35" s="57">
        <f ca="1"/>
        <v>0</v>
      </c>
      <c r="P35" s="57">
        <f ca="1"/>
        <v>0</v>
      </c>
      <c r="Q35" s="57">
        <f ca="1"/>
        <v>0</v>
      </c>
      <c r="R35" s="57">
        <f ca="1"/>
        <v>0</v>
      </c>
      <c r="S35" s="57">
        <f ca="1"/>
        <v>0</v>
      </c>
      <c r="T35" s="57">
        <f ca="1"/>
        <v>0</v>
      </c>
      <c r="U35" s="57">
        <f ca="1"/>
        <v>0</v>
      </c>
      <c r="V35" s="57">
        <f ca="1"/>
        <v>0</v>
      </c>
      <c r="W35" s="57">
        <f ca="1"/>
        <v>0</v>
      </c>
      <c r="X35" s="57">
        <f ca="1"/>
        <v>0</v>
      </c>
      <c r="Y35" s="57">
        <f ca="1"/>
        <v>0</v>
      </c>
      <c r="Z35" s="57">
        <f ca="1"/>
        <v>0</v>
      </c>
      <c r="AA35" s="57">
        <f ca="1"/>
        <v>0</v>
      </c>
      <c r="AB35" s="57">
        <f ca="1"/>
        <v>0</v>
      </c>
      <c r="AC35" s="57">
        <f ca="1"/>
        <v>0</v>
      </c>
      <c r="AD35" s="57">
        <f ca="1"/>
        <v>0</v>
      </c>
      <c r="AF35" s="57" t="str">
        <f t="shared" ca="1" si="8"/>
        <v/>
      </c>
      <c r="AG35" s="57" t="str">
        <f t="shared" ca="1" si="8"/>
        <v/>
      </c>
      <c r="AH35" s="57" t="str">
        <f t="shared" ca="1" si="8"/>
        <v/>
      </c>
      <c r="AI35" s="57" t="str">
        <f t="shared" ca="1" si="8"/>
        <v/>
      </c>
      <c r="AJ35" s="57" t="str">
        <f t="shared" ca="1" si="8"/>
        <v/>
      </c>
      <c r="AK35" s="57" t="str">
        <f t="shared" ca="1" si="8"/>
        <v/>
      </c>
      <c r="AL35" s="57" t="str">
        <f t="shared" ca="1" si="8"/>
        <v/>
      </c>
      <c r="AM35" s="57" t="str">
        <f t="shared" ca="1" si="8"/>
        <v/>
      </c>
      <c r="AN35" s="57" t="str">
        <f t="shared" ca="1" si="8"/>
        <v/>
      </c>
      <c r="AO35" s="57" t="str">
        <f t="shared" ca="1" si="8"/>
        <v/>
      </c>
      <c r="AP35" s="57" t="str">
        <f t="shared" ca="1" si="8"/>
        <v/>
      </c>
      <c r="AQ35" s="57" t="str">
        <f t="shared" ca="1" si="8"/>
        <v/>
      </c>
      <c r="AR35" s="57" t="str">
        <f t="shared" ca="1" si="8"/>
        <v/>
      </c>
      <c r="AS35" s="57" t="str">
        <f t="shared" ca="1" si="8"/>
        <v/>
      </c>
      <c r="AT35" s="57" t="str">
        <f t="shared" ca="1" si="8"/>
        <v/>
      </c>
      <c r="AU35" s="57" t="str">
        <f t="shared" ca="1" si="8"/>
        <v/>
      </c>
      <c r="AV35" s="57" t="str">
        <f t="shared" ca="1" si="5"/>
        <v/>
      </c>
      <c r="AW35" s="57" t="str">
        <f t="shared" ca="1" si="5"/>
        <v/>
      </c>
      <c r="AX35" s="57" t="str">
        <f t="shared" ca="1" si="5"/>
        <v/>
      </c>
      <c r="AY35" s="57" t="str">
        <f t="shared" ca="1" si="5"/>
        <v/>
      </c>
      <c r="AZ35" s="57" t="str">
        <f t="shared" ca="1" si="5"/>
        <v/>
      </c>
      <c r="BA35" s="57" t="str">
        <f t="shared" ca="1" si="5"/>
        <v/>
      </c>
      <c r="BB35" s="57" t="str">
        <f t="shared" ca="1" si="5"/>
        <v/>
      </c>
      <c r="BC35" s="57" t="str">
        <f t="shared" ca="1" si="5"/>
        <v/>
      </c>
      <c r="BD35" s="57" t="str">
        <f t="shared" ca="1" si="5"/>
        <v/>
      </c>
      <c r="BE35" s="57" t="str">
        <f t="shared" ca="1" si="5"/>
        <v/>
      </c>
      <c r="BF35" s="57" t="str">
        <f t="shared" ca="1" si="5"/>
        <v/>
      </c>
      <c r="BG35" s="57" t="str">
        <f t="shared" ca="1" si="5"/>
        <v/>
      </c>
      <c r="BH35" s="57" t="str">
        <f t="shared" ca="1" si="5"/>
        <v/>
      </c>
      <c r="BI35" s="57" t="str">
        <f t="shared" ca="1" si="5"/>
        <v/>
      </c>
      <c r="BJ35" s="57" t="str">
        <f t="shared" ca="1" si="5"/>
        <v/>
      </c>
      <c r="BK35" s="57" t="str">
        <f t="shared" ca="1" si="5"/>
        <v/>
      </c>
      <c r="BL35" s="57" t="str">
        <f t="shared" ca="1" si="6"/>
        <v/>
      </c>
      <c r="BM35" s="57" t="str">
        <f t="shared" ca="1" si="6"/>
        <v/>
      </c>
      <c r="BN35" s="57" t="str">
        <f t="shared" ca="1" si="6"/>
        <v/>
      </c>
      <c r="BO35" s="57" t="str">
        <f t="shared" ca="1" si="6"/>
        <v/>
      </c>
      <c r="BP35" s="57" t="str">
        <f t="shared" ca="1" si="6"/>
        <v/>
      </c>
      <c r="BQ35" s="57" t="str">
        <f t="shared" ca="1" si="6"/>
        <v/>
      </c>
      <c r="BR35" s="57" t="str">
        <f t="shared" ca="1" si="6"/>
        <v/>
      </c>
      <c r="BS35" s="57" t="str">
        <f t="shared" ca="1" si="6"/>
        <v/>
      </c>
      <c r="BT35" s="57" t="str">
        <f t="shared" ca="1" si="6"/>
        <v/>
      </c>
      <c r="BU35" s="57" t="str">
        <f t="shared" ca="1" si="6"/>
        <v/>
      </c>
      <c r="BV35" s="57" t="str">
        <f t="shared" ca="1" si="6"/>
        <v/>
      </c>
      <c r="BW35" s="57" t="str">
        <f t="shared" ca="1" si="6"/>
        <v/>
      </c>
      <c r="BX35" s="57" t="str">
        <f t="shared" ca="1" si="6"/>
        <v/>
      </c>
      <c r="BY35" s="57" t="str">
        <f t="shared" ca="1" si="6"/>
        <v/>
      </c>
      <c r="BZ35" s="57" t="str">
        <f t="shared" ca="1" si="6"/>
        <v/>
      </c>
      <c r="CA35" s="57" t="str">
        <f t="shared" ca="1" si="6"/>
        <v/>
      </c>
      <c r="CB35" s="57" t="str">
        <f t="shared" ca="1" si="7"/>
        <v/>
      </c>
      <c r="CC35" s="57" t="str">
        <f t="shared" ca="1" si="3"/>
        <v/>
      </c>
      <c r="CE35" s="57" t="str" cm="1">
        <f t="array" aca="1" ref="CE35" ca="1">IFERROR(_xlfn._xlws.FILTER(AF35:CC35,AF35:CC35&lt;&gt;""),"")</f>
        <v/>
      </c>
    </row>
    <row r="36" spans="1:83" x14ac:dyDescent="0.4">
      <c r="A36" s="57">
        <f ca="1"/>
        <v>26</v>
      </c>
      <c r="B36" s="57" t="str">
        <f ca="1"/>
        <v/>
      </c>
      <c r="C36" s="57">
        <f ca="1"/>
        <v>0</v>
      </c>
      <c r="D36" s="57">
        <f ca="1"/>
        <v>0</v>
      </c>
      <c r="E36" s="57">
        <f ca="1"/>
        <v>0</v>
      </c>
      <c r="F36" s="57">
        <f ca="1"/>
        <v>0</v>
      </c>
      <c r="G36" s="57">
        <f ca="1"/>
        <v>0</v>
      </c>
      <c r="H36" s="57">
        <f ca="1"/>
        <v>0</v>
      </c>
      <c r="I36" s="57">
        <f ca="1"/>
        <v>0</v>
      </c>
      <c r="J36" s="57">
        <f ca="1"/>
        <v>0</v>
      </c>
      <c r="K36" s="57">
        <f ca="1"/>
        <v>0</v>
      </c>
      <c r="L36" s="57">
        <f ca="1"/>
        <v>0</v>
      </c>
      <c r="M36" s="57">
        <f ca="1"/>
        <v>0</v>
      </c>
      <c r="N36" s="57">
        <f ca="1"/>
        <v>0</v>
      </c>
      <c r="O36" s="57">
        <f ca="1"/>
        <v>0</v>
      </c>
      <c r="P36" s="57">
        <f ca="1"/>
        <v>0</v>
      </c>
      <c r="Q36" s="57">
        <f ca="1"/>
        <v>0</v>
      </c>
      <c r="R36" s="57">
        <f ca="1"/>
        <v>0</v>
      </c>
      <c r="S36" s="57">
        <f ca="1"/>
        <v>0</v>
      </c>
      <c r="T36" s="57">
        <f ca="1"/>
        <v>0</v>
      </c>
      <c r="U36" s="57">
        <f ca="1"/>
        <v>0</v>
      </c>
      <c r="V36" s="57">
        <f ca="1"/>
        <v>0</v>
      </c>
      <c r="W36" s="57">
        <f ca="1"/>
        <v>0</v>
      </c>
      <c r="X36" s="57">
        <f ca="1"/>
        <v>0</v>
      </c>
      <c r="Y36" s="57">
        <f ca="1"/>
        <v>0</v>
      </c>
      <c r="Z36" s="57">
        <f ca="1"/>
        <v>0</v>
      </c>
      <c r="AA36" s="57">
        <f ca="1"/>
        <v>0</v>
      </c>
      <c r="AB36" s="57">
        <f ca="1"/>
        <v>0</v>
      </c>
      <c r="AC36" s="57">
        <f ca="1"/>
        <v>0</v>
      </c>
      <c r="AD36" s="57">
        <f ca="1"/>
        <v>0</v>
      </c>
      <c r="AF36" s="57" t="str">
        <f t="shared" ca="1" si="8"/>
        <v/>
      </c>
      <c r="AG36" s="57" t="str">
        <f t="shared" ca="1" si="8"/>
        <v/>
      </c>
      <c r="AH36" s="57" t="str">
        <f t="shared" ca="1" si="8"/>
        <v/>
      </c>
      <c r="AI36" s="57" t="str">
        <f t="shared" ca="1" si="8"/>
        <v/>
      </c>
      <c r="AJ36" s="57" t="str">
        <f t="shared" ca="1" si="8"/>
        <v/>
      </c>
      <c r="AK36" s="57" t="str">
        <f t="shared" ca="1" si="8"/>
        <v/>
      </c>
      <c r="AL36" s="57" t="str">
        <f t="shared" ca="1" si="8"/>
        <v/>
      </c>
      <c r="AM36" s="57" t="str">
        <f t="shared" ca="1" si="8"/>
        <v/>
      </c>
      <c r="AN36" s="57" t="str">
        <f t="shared" ca="1" si="8"/>
        <v/>
      </c>
      <c r="AO36" s="57" t="str">
        <f t="shared" ca="1" si="8"/>
        <v/>
      </c>
      <c r="AP36" s="57" t="str">
        <f t="shared" ca="1" si="8"/>
        <v/>
      </c>
      <c r="AQ36" s="57" t="str">
        <f t="shared" ca="1" si="8"/>
        <v/>
      </c>
      <c r="AR36" s="57" t="str">
        <f t="shared" ca="1" si="8"/>
        <v/>
      </c>
      <c r="AS36" s="57" t="str">
        <f t="shared" ca="1" si="8"/>
        <v/>
      </c>
      <c r="AT36" s="57" t="str">
        <f t="shared" ca="1" si="8"/>
        <v/>
      </c>
      <c r="AU36" s="57" t="str">
        <f t="shared" ca="1" si="8"/>
        <v/>
      </c>
      <c r="AV36" s="57" t="str">
        <f t="shared" ca="1" si="5"/>
        <v/>
      </c>
      <c r="AW36" s="57" t="str">
        <f t="shared" ca="1" si="5"/>
        <v/>
      </c>
      <c r="AX36" s="57" t="str">
        <f t="shared" ca="1" si="5"/>
        <v/>
      </c>
      <c r="AY36" s="57" t="str">
        <f t="shared" ca="1" si="5"/>
        <v/>
      </c>
      <c r="AZ36" s="57" t="str">
        <f t="shared" ca="1" si="5"/>
        <v/>
      </c>
      <c r="BA36" s="57" t="str">
        <f t="shared" ca="1" si="5"/>
        <v/>
      </c>
      <c r="BB36" s="57" t="str">
        <f t="shared" ca="1" si="5"/>
        <v/>
      </c>
      <c r="BC36" s="57" t="str">
        <f t="shared" ca="1" si="5"/>
        <v/>
      </c>
      <c r="BD36" s="57" t="str">
        <f t="shared" ca="1" si="5"/>
        <v/>
      </c>
      <c r="BE36" s="57" t="str">
        <f t="shared" ca="1" si="5"/>
        <v/>
      </c>
      <c r="BF36" s="57" t="str">
        <f t="shared" ca="1" si="5"/>
        <v/>
      </c>
      <c r="BG36" s="57" t="str">
        <f t="shared" ca="1" si="5"/>
        <v/>
      </c>
      <c r="BH36" s="57" t="str">
        <f t="shared" ca="1" si="5"/>
        <v/>
      </c>
      <c r="BI36" s="57" t="str">
        <f t="shared" ca="1" si="5"/>
        <v/>
      </c>
      <c r="BJ36" s="57" t="str">
        <f t="shared" ca="1" si="5"/>
        <v/>
      </c>
      <c r="BK36" s="57" t="str">
        <f t="shared" ca="1" si="5"/>
        <v/>
      </c>
      <c r="BL36" s="57" t="str">
        <f t="shared" ca="1" si="6"/>
        <v/>
      </c>
      <c r="BM36" s="57" t="str">
        <f t="shared" ca="1" si="6"/>
        <v/>
      </c>
      <c r="BN36" s="57" t="str">
        <f t="shared" ca="1" si="6"/>
        <v/>
      </c>
      <c r="BO36" s="57" t="str">
        <f t="shared" ca="1" si="6"/>
        <v/>
      </c>
      <c r="BP36" s="57" t="str">
        <f t="shared" ca="1" si="6"/>
        <v/>
      </c>
      <c r="BQ36" s="57" t="str">
        <f t="shared" ca="1" si="6"/>
        <v/>
      </c>
      <c r="BR36" s="57" t="str">
        <f t="shared" ca="1" si="6"/>
        <v/>
      </c>
      <c r="BS36" s="57" t="str">
        <f t="shared" ca="1" si="6"/>
        <v/>
      </c>
      <c r="BT36" s="57" t="str">
        <f t="shared" ca="1" si="6"/>
        <v/>
      </c>
      <c r="BU36" s="57" t="str">
        <f t="shared" ca="1" si="6"/>
        <v/>
      </c>
      <c r="BV36" s="57" t="str">
        <f t="shared" ca="1" si="6"/>
        <v/>
      </c>
      <c r="BW36" s="57" t="str">
        <f t="shared" ca="1" si="6"/>
        <v/>
      </c>
      <c r="BX36" s="57" t="str">
        <f t="shared" ca="1" si="6"/>
        <v/>
      </c>
      <c r="BY36" s="57" t="str">
        <f t="shared" ca="1" si="6"/>
        <v/>
      </c>
      <c r="BZ36" s="57" t="str">
        <f t="shared" ca="1" si="6"/>
        <v/>
      </c>
      <c r="CA36" s="57" t="str">
        <f t="shared" ca="1" si="6"/>
        <v/>
      </c>
      <c r="CB36" s="57" t="str">
        <f t="shared" ca="1" si="7"/>
        <v/>
      </c>
      <c r="CC36" s="57" t="str">
        <f t="shared" ca="1" si="3"/>
        <v/>
      </c>
      <c r="CE36" s="57" t="str" cm="1">
        <f t="array" aca="1" ref="CE36" ca="1">IFERROR(_xlfn._xlws.FILTER(AF36:CC36,AF36:CC36&lt;&gt;""),"")</f>
        <v/>
      </c>
    </row>
    <row r="37" spans="1:83" x14ac:dyDescent="0.4">
      <c r="A37" s="57">
        <f ca="1"/>
        <v>27</v>
      </c>
      <c r="B37" s="57" t="str">
        <f ca="1"/>
        <v/>
      </c>
      <c r="C37" s="57">
        <f ca="1"/>
        <v>0</v>
      </c>
      <c r="D37" s="57">
        <f ca="1"/>
        <v>0</v>
      </c>
      <c r="E37" s="57">
        <f ca="1"/>
        <v>0</v>
      </c>
      <c r="F37" s="57">
        <f ca="1"/>
        <v>0</v>
      </c>
      <c r="G37" s="57">
        <f ca="1"/>
        <v>0</v>
      </c>
      <c r="H37" s="57">
        <f ca="1"/>
        <v>0</v>
      </c>
      <c r="I37" s="57">
        <f ca="1"/>
        <v>0</v>
      </c>
      <c r="J37" s="57">
        <f ca="1"/>
        <v>0</v>
      </c>
      <c r="K37" s="57">
        <f ca="1"/>
        <v>0</v>
      </c>
      <c r="L37" s="57">
        <f ca="1"/>
        <v>0</v>
      </c>
      <c r="M37" s="57">
        <f ca="1"/>
        <v>0</v>
      </c>
      <c r="N37" s="57">
        <f ca="1"/>
        <v>0</v>
      </c>
      <c r="O37" s="57">
        <f ca="1"/>
        <v>0</v>
      </c>
      <c r="P37" s="57">
        <f ca="1"/>
        <v>0</v>
      </c>
      <c r="Q37" s="57">
        <f ca="1"/>
        <v>0</v>
      </c>
      <c r="R37" s="57">
        <f ca="1"/>
        <v>0</v>
      </c>
      <c r="S37" s="57">
        <f ca="1"/>
        <v>0</v>
      </c>
      <c r="T37" s="57">
        <f ca="1"/>
        <v>0</v>
      </c>
      <c r="U37" s="57">
        <f ca="1"/>
        <v>0</v>
      </c>
      <c r="V37" s="57">
        <f ca="1"/>
        <v>0</v>
      </c>
      <c r="W37" s="57">
        <f ca="1"/>
        <v>0</v>
      </c>
      <c r="X37" s="57">
        <f ca="1"/>
        <v>0</v>
      </c>
      <c r="Y37" s="57">
        <f ca="1"/>
        <v>0</v>
      </c>
      <c r="Z37" s="57">
        <f ca="1"/>
        <v>0</v>
      </c>
      <c r="AA37" s="57">
        <f ca="1"/>
        <v>0</v>
      </c>
      <c r="AB37" s="57">
        <f ca="1"/>
        <v>0</v>
      </c>
      <c r="AC37" s="57">
        <f ca="1"/>
        <v>0</v>
      </c>
      <c r="AD37" s="57">
        <f ca="1"/>
        <v>0</v>
      </c>
      <c r="AF37" s="57" t="str">
        <f t="shared" ca="1" si="8"/>
        <v/>
      </c>
      <c r="AG37" s="57" t="str">
        <f t="shared" ca="1" si="8"/>
        <v/>
      </c>
      <c r="AH37" s="57" t="str">
        <f t="shared" ca="1" si="8"/>
        <v/>
      </c>
      <c r="AI37" s="57" t="str">
        <f t="shared" ca="1" si="8"/>
        <v/>
      </c>
      <c r="AJ37" s="57" t="str">
        <f t="shared" ca="1" si="8"/>
        <v/>
      </c>
      <c r="AK37" s="57" t="str">
        <f t="shared" ca="1" si="8"/>
        <v/>
      </c>
      <c r="AL37" s="57" t="str">
        <f t="shared" ca="1" si="8"/>
        <v/>
      </c>
      <c r="AM37" s="57" t="str">
        <f t="shared" ca="1" si="8"/>
        <v/>
      </c>
      <c r="AN37" s="57" t="str">
        <f t="shared" ca="1" si="8"/>
        <v/>
      </c>
      <c r="AO37" s="57" t="str">
        <f t="shared" ca="1" si="8"/>
        <v/>
      </c>
      <c r="AP37" s="57" t="str">
        <f t="shared" ca="1" si="8"/>
        <v/>
      </c>
      <c r="AQ37" s="57" t="str">
        <f t="shared" ca="1" si="8"/>
        <v/>
      </c>
      <c r="AR37" s="57" t="str">
        <f t="shared" ca="1" si="8"/>
        <v/>
      </c>
      <c r="AS37" s="57" t="str">
        <f t="shared" ca="1" si="8"/>
        <v/>
      </c>
      <c r="AT37" s="57" t="str">
        <f t="shared" ca="1" si="8"/>
        <v/>
      </c>
      <c r="AU37" s="57" t="str">
        <f t="shared" ca="1" si="8"/>
        <v/>
      </c>
      <c r="AV37" s="57" t="str">
        <f t="shared" ca="1" si="5"/>
        <v/>
      </c>
      <c r="AW37" s="57" t="str">
        <f t="shared" ca="1" si="5"/>
        <v/>
      </c>
      <c r="AX37" s="57" t="str">
        <f t="shared" ca="1" si="5"/>
        <v/>
      </c>
      <c r="AY37" s="57" t="str">
        <f t="shared" ca="1" si="5"/>
        <v/>
      </c>
      <c r="AZ37" s="57" t="str">
        <f t="shared" ca="1" si="5"/>
        <v/>
      </c>
      <c r="BA37" s="57" t="str">
        <f t="shared" ca="1" si="5"/>
        <v/>
      </c>
      <c r="BB37" s="57" t="str">
        <f t="shared" ca="1" si="5"/>
        <v/>
      </c>
      <c r="BC37" s="57" t="str">
        <f t="shared" ca="1" si="5"/>
        <v/>
      </c>
      <c r="BD37" s="57" t="str">
        <f t="shared" ca="1" si="5"/>
        <v/>
      </c>
      <c r="BE37" s="57" t="str">
        <f t="shared" ca="1" si="5"/>
        <v/>
      </c>
      <c r="BF37" s="57" t="str">
        <f t="shared" ca="1" si="5"/>
        <v/>
      </c>
      <c r="BG37" s="57" t="str">
        <f t="shared" ca="1" si="5"/>
        <v/>
      </c>
      <c r="BH37" s="57" t="str">
        <f t="shared" ca="1" si="5"/>
        <v/>
      </c>
      <c r="BI37" s="57" t="str">
        <f t="shared" ca="1" si="5"/>
        <v/>
      </c>
      <c r="BJ37" s="57" t="str">
        <f t="shared" ca="1" si="5"/>
        <v/>
      </c>
      <c r="BK37" s="57" t="str">
        <f t="shared" ca="1" si="5"/>
        <v/>
      </c>
      <c r="BL37" s="57" t="str">
        <f t="shared" ca="1" si="6"/>
        <v/>
      </c>
      <c r="BM37" s="57" t="str">
        <f t="shared" ca="1" si="6"/>
        <v/>
      </c>
      <c r="BN37" s="57" t="str">
        <f t="shared" ca="1" si="6"/>
        <v/>
      </c>
      <c r="BO37" s="57" t="str">
        <f t="shared" ca="1" si="6"/>
        <v/>
      </c>
      <c r="BP37" s="57" t="str">
        <f t="shared" ca="1" si="6"/>
        <v/>
      </c>
      <c r="BQ37" s="57" t="str">
        <f t="shared" ca="1" si="6"/>
        <v/>
      </c>
      <c r="BR37" s="57" t="str">
        <f t="shared" ca="1" si="6"/>
        <v/>
      </c>
      <c r="BS37" s="57" t="str">
        <f t="shared" ca="1" si="6"/>
        <v/>
      </c>
      <c r="BT37" s="57" t="str">
        <f t="shared" ca="1" si="6"/>
        <v/>
      </c>
      <c r="BU37" s="57" t="str">
        <f t="shared" ca="1" si="6"/>
        <v/>
      </c>
      <c r="BV37" s="57" t="str">
        <f t="shared" ca="1" si="6"/>
        <v/>
      </c>
      <c r="BW37" s="57" t="str">
        <f t="shared" ca="1" si="6"/>
        <v/>
      </c>
      <c r="BX37" s="57" t="str">
        <f t="shared" ca="1" si="6"/>
        <v/>
      </c>
      <c r="BY37" s="57" t="str">
        <f t="shared" ca="1" si="6"/>
        <v/>
      </c>
      <c r="BZ37" s="57" t="str">
        <f t="shared" ca="1" si="6"/>
        <v/>
      </c>
      <c r="CA37" s="57" t="str">
        <f t="shared" ca="1" si="6"/>
        <v/>
      </c>
      <c r="CB37" s="57" t="str">
        <f t="shared" ca="1" si="7"/>
        <v/>
      </c>
      <c r="CC37" s="57" t="str">
        <f t="shared" ca="1" si="3"/>
        <v/>
      </c>
      <c r="CE37" s="57" t="str" cm="1">
        <f t="array" aca="1" ref="CE37" ca="1">IFERROR(_xlfn._xlws.FILTER(AF37:CC37,AF37:CC37&lt;&gt;""),"")</f>
        <v/>
      </c>
    </row>
    <row r="38" spans="1:83" x14ac:dyDescent="0.4">
      <c r="A38" s="57">
        <f ca="1"/>
        <v>28</v>
      </c>
      <c r="B38" s="57" t="str">
        <f ca="1"/>
        <v/>
      </c>
      <c r="C38" s="57">
        <f ca="1"/>
        <v>0</v>
      </c>
      <c r="D38" s="57">
        <f ca="1"/>
        <v>0</v>
      </c>
      <c r="E38" s="57">
        <f ca="1"/>
        <v>0</v>
      </c>
      <c r="F38" s="57">
        <f ca="1"/>
        <v>0</v>
      </c>
      <c r="G38" s="57">
        <f ca="1"/>
        <v>0</v>
      </c>
      <c r="H38" s="57">
        <f ca="1"/>
        <v>0</v>
      </c>
      <c r="I38" s="57">
        <f ca="1"/>
        <v>0</v>
      </c>
      <c r="J38" s="57">
        <f ca="1"/>
        <v>0</v>
      </c>
      <c r="K38" s="57">
        <f ca="1"/>
        <v>0</v>
      </c>
      <c r="L38" s="57">
        <f ca="1"/>
        <v>0</v>
      </c>
      <c r="M38" s="57">
        <f ca="1"/>
        <v>0</v>
      </c>
      <c r="N38" s="57">
        <f ca="1"/>
        <v>0</v>
      </c>
      <c r="O38" s="57">
        <f ca="1"/>
        <v>0</v>
      </c>
      <c r="P38" s="57">
        <f ca="1"/>
        <v>0</v>
      </c>
      <c r="Q38" s="57">
        <f ca="1"/>
        <v>0</v>
      </c>
      <c r="R38" s="57">
        <f ca="1"/>
        <v>0</v>
      </c>
      <c r="S38" s="57">
        <f ca="1"/>
        <v>0</v>
      </c>
      <c r="T38" s="57">
        <f ca="1"/>
        <v>0</v>
      </c>
      <c r="U38" s="57">
        <f ca="1"/>
        <v>0</v>
      </c>
      <c r="V38" s="57">
        <f ca="1"/>
        <v>0</v>
      </c>
      <c r="W38" s="57">
        <f ca="1"/>
        <v>0</v>
      </c>
      <c r="X38" s="57">
        <f ca="1"/>
        <v>0</v>
      </c>
      <c r="Y38" s="57">
        <f ca="1"/>
        <v>0</v>
      </c>
      <c r="Z38" s="57">
        <f ca="1"/>
        <v>0</v>
      </c>
      <c r="AA38" s="57">
        <f ca="1"/>
        <v>0</v>
      </c>
      <c r="AB38" s="57">
        <f ca="1"/>
        <v>0</v>
      </c>
      <c r="AC38" s="57">
        <f ca="1"/>
        <v>0</v>
      </c>
      <c r="AD38" s="57">
        <f ca="1"/>
        <v>0</v>
      </c>
      <c r="AF38" s="57" t="str">
        <f t="shared" ca="1" si="8"/>
        <v/>
      </c>
      <c r="AG38" s="57" t="str">
        <f t="shared" ca="1" si="8"/>
        <v/>
      </c>
      <c r="AH38" s="57" t="str">
        <f t="shared" ca="1" si="8"/>
        <v/>
      </c>
      <c r="AI38" s="57" t="str">
        <f t="shared" ca="1" si="8"/>
        <v/>
      </c>
      <c r="AJ38" s="57" t="str">
        <f t="shared" ca="1" si="8"/>
        <v/>
      </c>
      <c r="AK38" s="57" t="str">
        <f t="shared" ca="1" si="8"/>
        <v/>
      </c>
      <c r="AL38" s="57" t="str">
        <f t="shared" ca="1" si="8"/>
        <v/>
      </c>
      <c r="AM38" s="57" t="str">
        <f t="shared" ca="1" si="8"/>
        <v/>
      </c>
      <c r="AN38" s="57" t="str">
        <f t="shared" ca="1" si="8"/>
        <v/>
      </c>
      <c r="AO38" s="57" t="str">
        <f t="shared" ca="1" si="8"/>
        <v/>
      </c>
      <c r="AP38" s="57" t="str">
        <f t="shared" ca="1" si="8"/>
        <v/>
      </c>
      <c r="AQ38" s="57" t="str">
        <f t="shared" ca="1" si="8"/>
        <v/>
      </c>
      <c r="AR38" s="57" t="str">
        <f t="shared" ca="1" si="8"/>
        <v/>
      </c>
      <c r="AS38" s="57" t="str">
        <f t="shared" ca="1" si="8"/>
        <v/>
      </c>
      <c r="AT38" s="57" t="str">
        <f t="shared" ca="1" si="8"/>
        <v/>
      </c>
      <c r="AU38" s="57" t="str">
        <f t="shared" ca="1" si="8"/>
        <v/>
      </c>
      <c r="AV38" s="57" t="str">
        <f t="shared" ca="1" si="5"/>
        <v/>
      </c>
      <c r="AW38" s="57" t="str">
        <f t="shared" ca="1" si="5"/>
        <v/>
      </c>
      <c r="AX38" s="57" t="str">
        <f t="shared" ca="1" si="5"/>
        <v/>
      </c>
      <c r="AY38" s="57" t="str">
        <f t="shared" ca="1" si="5"/>
        <v/>
      </c>
      <c r="AZ38" s="57" t="str">
        <f t="shared" ca="1" si="5"/>
        <v/>
      </c>
      <c r="BA38" s="57" t="str">
        <f t="shared" ca="1" si="5"/>
        <v/>
      </c>
      <c r="BB38" s="57" t="str">
        <f t="shared" ca="1" si="5"/>
        <v/>
      </c>
      <c r="BC38" s="57" t="str">
        <f t="shared" ca="1" si="5"/>
        <v/>
      </c>
      <c r="BD38" s="57" t="str">
        <f t="shared" ca="1" si="5"/>
        <v/>
      </c>
      <c r="BE38" s="57" t="str">
        <f t="shared" ca="1" si="5"/>
        <v/>
      </c>
      <c r="BF38" s="57" t="str">
        <f t="shared" ca="1" si="5"/>
        <v/>
      </c>
      <c r="BG38" s="57" t="str">
        <f t="shared" ca="1" si="5"/>
        <v/>
      </c>
      <c r="BH38" s="57" t="str">
        <f t="shared" ca="1" si="5"/>
        <v/>
      </c>
      <c r="BI38" s="57" t="str">
        <f t="shared" ca="1" si="5"/>
        <v/>
      </c>
      <c r="BJ38" s="57" t="str">
        <f t="shared" ca="1" si="5"/>
        <v/>
      </c>
      <c r="BK38" s="57" t="str">
        <f t="shared" ca="1" si="5"/>
        <v/>
      </c>
      <c r="BL38" s="57" t="str">
        <f t="shared" ca="1" si="6"/>
        <v/>
      </c>
      <c r="BM38" s="57" t="str">
        <f t="shared" ca="1" si="6"/>
        <v/>
      </c>
      <c r="BN38" s="57" t="str">
        <f t="shared" ca="1" si="6"/>
        <v/>
      </c>
      <c r="BO38" s="57" t="str">
        <f t="shared" ca="1" si="6"/>
        <v/>
      </c>
      <c r="BP38" s="57" t="str">
        <f t="shared" ca="1" si="6"/>
        <v/>
      </c>
      <c r="BQ38" s="57" t="str">
        <f t="shared" ca="1" si="6"/>
        <v/>
      </c>
      <c r="BR38" s="57" t="str">
        <f t="shared" ca="1" si="6"/>
        <v/>
      </c>
      <c r="BS38" s="57" t="str">
        <f t="shared" ca="1" si="6"/>
        <v/>
      </c>
      <c r="BT38" s="57" t="str">
        <f t="shared" ca="1" si="6"/>
        <v/>
      </c>
      <c r="BU38" s="57" t="str">
        <f t="shared" ca="1" si="6"/>
        <v/>
      </c>
      <c r="BV38" s="57" t="str">
        <f t="shared" ca="1" si="6"/>
        <v/>
      </c>
      <c r="BW38" s="57" t="str">
        <f t="shared" ca="1" si="6"/>
        <v/>
      </c>
      <c r="BX38" s="57" t="str">
        <f t="shared" ca="1" si="6"/>
        <v/>
      </c>
      <c r="BY38" s="57" t="str">
        <f t="shared" ca="1" si="6"/>
        <v/>
      </c>
      <c r="BZ38" s="57" t="str">
        <f t="shared" ca="1" si="6"/>
        <v/>
      </c>
      <c r="CA38" s="57" t="str">
        <f t="shared" ca="1" si="6"/>
        <v/>
      </c>
      <c r="CB38" s="57" t="str">
        <f t="shared" ca="1" si="7"/>
        <v/>
      </c>
      <c r="CC38" s="57" t="str">
        <f t="shared" ca="1" si="3"/>
        <v/>
      </c>
      <c r="CE38" s="57" t="str" cm="1">
        <f t="array" aca="1" ref="CE38" ca="1">IFERROR(_xlfn._xlws.FILTER(AF38:CC38,AF38:CC38&lt;&gt;""),"")</f>
        <v/>
      </c>
    </row>
    <row r="39" spans="1:83" x14ac:dyDescent="0.4">
      <c r="A39" s="57">
        <f ca="1"/>
        <v>29</v>
      </c>
      <c r="B39" s="57" t="str">
        <f ca="1"/>
        <v/>
      </c>
      <c r="C39" s="57">
        <f ca="1"/>
        <v>0</v>
      </c>
      <c r="D39" s="57">
        <f ca="1"/>
        <v>0</v>
      </c>
      <c r="E39" s="57">
        <f ca="1"/>
        <v>0</v>
      </c>
      <c r="F39" s="57">
        <f ca="1"/>
        <v>0</v>
      </c>
      <c r="G39" s="57">
        <f ca="1"/>
        <v>0</v>
      </c>
      <c r="H39" s="57">
        <f ca="1"/>
        <v>0</v>
      </c>
      <c r="I39" s="57">
        <f ca="1"/>
        <v>0</v>
      </c>
      <c r="J39" s="57">
        <f ca="1"/>
        <v>0</v>
      </c>
      <c r="K39" s="57">
        <f ca="1"/>
        <v>0</v>
      </c>
      <c r="L39" s="57">
        <f ca="1"/>
        <v>0</v>
      </c>
      <c r="M39" s="57">
        <f ca="1"/>
        <v>0</v>
      </c>
      <c r="N39" s="57">
        <f ca="1"/>
        <v>0</v>
      </c>
      <c r="O39" s="57">
        <f ca="1"/>
        <v>0</v>
      </c>
      <c r="P39" s="57">
        <f ca="1"/>
        <v>0</v>
      </c>
      <c r="Q39" s="57">
        <f ca="1"/>
        <v>0</v>
      </c>
      <c r="R39" s="57">
        <f ca="1"/>
        <v>0</v>
      </c>
      <c r="S39" s="57">
        <f ca="1"/>
        <v>0</v>
      </c>
      <c r="T39" s="57">
        <f ca="1"/>
        <v>0</v>
      </c>
      <c r="U39" s="57">
        <f ca="1"/>
        <v>0</v>
      </c>
      <c r="V39" s="57">
        <f ca="1"/>
        <v>0</v>
      </c>
      <c r="W39" s="57">
        <f ca="1"/>
        <v>0</v>
      </c>
      <c r="X39" s="57">
        <f ca="1"/>
        <v>0</v>
      </c>
      <c r="Y39" s="57">
        <f ca="1"/>
        <v>0</v>
      </c>
      <c r="Z39" s="57">
        <f ca="1"/>
        <v>0</v>
      </c>
      <c r="AA39" s="57">
        <f ca="1"/>
        <v>0</v>
      </c>
      <c r="AB39" s="57">
        <f ca="1"/>
        <v>0</v>
      </c>
      <c r="AC39" s="57">
        <f ca="1"/>
        <v>0</v>
      </c>
      <c r="AD39" s="57">
        <f ca="1"/>
        <v>0</v>
      </c>
      <c r="AF39" s="57" t="str">
        <f t="shared" ca="1" si="8"/>
        <v/>
      </c>
      <c r="AG39" s="57" t="str">
        <f t="shared" ca="1" si="8"/>
        <v/>
      </c>
      <c r="AH39" s="57" t="str">
        <f t="shared" ca="1" si="8"/>
        <v/>
      </c>
      <c r="AI39" s="57" t="str">
        <f t="shared" ca="1" si="8"/>
        <v/>
      </c>
      <c r="AJ39" s="57" t="str">
        <f t="shared" ca="1" si="8"/>
        <v/>
      </c>
      <c r="AK39" s="57" t="str">
        <f t="shared" ca="1" si="8"/>
        <v/>
      </c>
      <c r="AL39" s="57" t="str">
        <f t="shared" ca="1" si="8"/>
        <v/>
      </c>
      <c r="AM39" s="57" t="str">
        <f t="shared" ca="1" si="8"/>
        <v/>
      </c>
      <c r="AN39" s="57" t="str">
        <f t="shared" ca="1" si="8"/>
        <v/>
      </c>
      <c r="AO39" s="57" t="str">
        <f t="shared" ca="1" si="8"/>
        <v/>
      </c>
      <c r="AP39" s="57" t="str">
        <f t="shared" ca="1" si="8"/>
        <v/>
      </c>
      <c r="AQ39" s="57" t="str">
        <f t="shared" ca="1" si="8"/>
        <v/>
      </c>
      <c r="AR39" s="57" t="str">
        <f t="shared" ca="1" si="8"/>
        <v/>
      </c>
      <c r="AS39" s="57" t="str">
        <f t="shared" ca="1" si="8"/>
        <v/>
      </c>
      <c r="AT39" s="57" t="str">
        <f t="shared" ca="1" si="8"/>
        <v/>
      </c>
      <c r="AU39" s="57" t="str">
        <f t="shared" ca="1" si="8"/>
        <v/>
      </c>
      <c r="AV39" s="57" t="str">
        <f t="shared" ca="1" si="5"/>
        <v/>
      </c>
      <c r="AW39" s="57" t="str">
        <f t="shared" ca="1" si="5"/>
        <v/>
      </c>
      <c r="AX39" s="57" t="str">
        <f t="shared" ca="1" si="5"/>
        <v/>
      </c>
      <c r="AY39" s="57" t="str">
        <f t="shared" ca="1" si="5"/>
        <v/>
      </c>
      <c r="AZ39" s="57" t="str">
        <f t="shared" ca="1" si="5"/>
        <v/>
      </c>
      <c r="BA39" s="57" t="str">
        <f t="shared" ca="1" si="5"/>
        <v/>
      </c>
      <c r="BB39" s="57" t="str">
        <f t="shared" ca="1" si="5"/>
        <v/>
      </c>
      <c r="BC39" s="57" t="str">
        <f t="shared" ca="1" si="5"/>
        <v/>
      </c>
      <c r="BD39" s="57" t="str">
        <f t="shared" ca="1" si="5"/>
        <v/>
      </c>
      <c r="BE39" s="57" t="str">
        <f t="shared" ca="1" si="5"/>
        <v/>
      </c>
      <c r="BF39" s="57" t="str">
        <f t="shared" ca="1" si="5"/>
        <v/>
      </c>
      <c r="BG39" s="57" t="str">
        <f t="shared" ca="1" si="5"/>
        <v/>
      </c>
      <c r="BH39" s="57" t="str">
        <f t="shared" ca="1" si="5"/>
        <v/>
      </c>
      <c r="BI39" s="57" t="str">
        <f t="shared" ca="1" si="5"/>
        <v/>
      </c>
      <c r="BJ39" s="57" t="str">
        <f t="shared" ca="1" si="5"/>
        <v/>
      </c>
      <c r="BK39" s="57" t="str">
        <f t="shared" ca="1" si="5"/>
        <v/>
      </c>
      <c r="BL39" s="57" t="str">
        <f t="shared" ca="1" si="6"/>
        <v/>
      </c>
      <c r="BM39" s="57" t="str">
        <f t="shared" ca="1" si="6"/>
        <v/>
      </c>
      <c r="BN39" s="57" t="str">
        <f t="shared" ca="1" si="6"/>
        <v/>
      </c>
      <c r="BO39" s="57" t="str">
        <f t="shared" ca="1" si="6"/>
        <v/>
      </c>
      <c r="BP39" s="57" t="str">
        <f t="shared" ca="1" si="6"/>
        <v/>
      </c>
      <c r="BQ39" s="57" t="str">
        <f t="shared" ca="1" si="6"/>
        <v/>
      </c>
      <c r="BR39" s="57" t="str">
        <f t="shared" ca="1" si="6"/>
        <v/>
      </c>
      <c r="BS39" s="57" t="str">
        <f t="shared" ca="1" si="6"/>
        <v/>
      </c>
      <c r="BT39" s="57" t="str">
        <f t="shared" ca="1" si="6"/>
        <v/>
      </c>
      <c r="BU39" s="57" t="str">
        <f t="shared" ca="1" si="6"/>
        <v/>
      </c>
      <c r="BV39" s="57" t="str">
        <f t="shared" ca="1" si="6"/>
        <v/>
      </c>
      <c r="BW39" s="57" t="str">
        <f t="shared" ca="1" si="6"/>
        <v/>
      </c>
      <c r="BX39" s="57" t="str">
        <f t="shared" ca="1" si="6"/>
        <v/>
      </c>
      <c r="BY39" s="57" t="str">
        <f t="shared" ca="1" si="6"/>
        <v/>
      </c>
      <c r="BZ39" s="57" t="str">
        <f t="shared" ca="1" si="6"/>
        <v/>
      </c>
      <c r="CA39" s="57" t="str">
        <f t="shared" ca="1" si="6"/>
        <v/>
      </c>
      <c r="CB39" s="57" t="str">
        <f t="shared" ca="1" si="7"/>
        <v/>
      </c>
      <c r="CC39" s="57" t="str">
        <f t="shared" ca="1" si="3"/>
        <v/>
      </c>
      <c r="CE39" s="57" t="str" cm="1">
        <f t="array" aca="1" ref="CE39" ca="1">IFERROR(_xlfn._xlws.FILTER(AF39:CC39,AF39:CC39&lt;&gt;""),"")</f>
        <v/>
      </c>
    </row>
    <row r="40" spans="1:83" x14ac:dyDescent="0.4">
      <c r="A40" s="57">
        <f ca="1"/>
        <v>30</v>
      </c>
      <c r="B40" s="57" t="str">
        <f ca="1"/>
        <v/>
      </c>
      <c r="C40" s="57">
        <f ca="1"/>
        <v>0</v>
      </c>
      <c r="D40" s="57">
        <f ca="1"/>
        <v>0</v>
      </c>
      <c r="E40" s="57">
        <f ca="1"/>
        <v>0</v>
      </c>
      <c r="F40" s="57">
        <f ca="1"/>
        <v>0</v>
      </c>
      <c r="G40" s="57">
        <f ca="1"/>
        <v>0</v>
      </c>
      <c r="H40" s="57">
        <f ca="1"/>
        <v>0</v>
      </c>
      <c r="I40" s="57">
        <f ca="1"/>
        <v>0</v>
      </c>
      <c r="J40" s="57">
        <f ca="1"/>
        <v>0</v>
      </c>
      <c r="K40" s="57">
        <f ca="1"/>
        <v>0</v>
      </c>
      <c r="L40" s="57">
        <f ca="1"/>
        <v>0</v>
      </c>
      <c r="M40" s="57">
        <f ca="1"/>
        <v>0</v>
      </c>
      <c r="N40" s="57">
        <f ca="1"/>
        <v>0</v>
      </c>
      <c r="O40" s="57">
        <f ca="1"/>
        <v>0</v>
      </c>
      <c r="P40" s="57">
        <f ca="1"/>
        <v>0</v>
      </c>
      <c r="Q40" s="57">
        <f ca="1"/>
        <v>0</v>
      </c>
      <c r="R40" s="57">
        <f ca="1"/>
        <v>0</v>
      </c>
      <c r="S40" s="57">
        <f ca="1"/>
        <v>0</v>
      </c>
      <c r="T40" s="57">
        <f ca="1"/>
        <v>0</v>
      </c>
      <c r="U40" s="57">
        <f ca="1"/>
        <v>0</v>
      </c>
      <c r="V40" s="57">
        <f ca="1"/>
        <v>0</v>
      </c>
      <c r="W40" s="57">
        <f ca="1"/>
        <v>0</v>
      </c>
      <c r="X40" s="57">
        <f ca="1"/>
        <v>0</v>
      </c>
      <c r="Y40" s="57">
        <f ca="1"/>
        <v>0</v>
      </c>
      <c r="Z40" s="57">
        <f ca="1"/>
        <v>0</v>
      </c>
      <c r="AA40" s="57">
        <f ca="1"/>
        <v>0</v>
      </c>
      <c r="AB40" s="57">
        <f ca="1"/>
        <v>0</v>
      </c>
      <c r="AC40" s="57">
        <f ca="1"/>
        <v>0</v>
      </c>
      <c r="AD40" s="57">
        <f ca="1"/>
        <v>0</v>
      </c>
      <c r="AF40" s="57" t="str">
        <f t="shared" ca="1" si="8"/>
        <v/>
      </c>
      <c r="AG40" s="57" t="str">
        <f t="shared" ca="1" si="8"/>
        <v/>
      </c>
      <c r="AH40" s="57" t="str">
        <f t="shared" ca="1" si="8"/>
        <v/>
      </c>
      <c r="AI40" s="57" t="str">
        <f t="shared" ca="1" si="8"/>
        <v/>
      </c>
      <c r="AJ40" s="57" t="str">
        <f t="shared" ca="1" si="8"/>
        <v/>
      </c>
      <c r="AK40" s="57" t="str">
        <f t="shared" ca="1" si="8"/>
        <v/>
      </c>
      <c r="AL40" s="57" t="str">
        <f t="shared" ca="1" si="8"/>
        <v/>
      </c>
      <c r="AM40" s="57" t="str">
        <f t="shared" ca="1" si="8"/>
        <v/>
      </c>
      <c r="AN40" s="57" t="str">
        <f t="shared" ca="1" si="8"/>
        <v/>
      </c>
      <c r="AO40" s="57" t="str">
        <f t="shared" ca="1" si="8"/>
        <v/>
      </c>
      <c r="AP40" s="57" t="str">
        <f t="shared" ca="1" si="8"/>
        <v/>
      </c>
      <c r="AQ40" s="57" t="str">
        <f t="shared" ca="1" si="8"/>
        <v/>
      </c>
      <c r="AR40" s="57" t="str">
        <f t="shared" ca="1" si="8"/>
        <v/>
      </c>
      <c r="AS40" s="57" t="str">
        <f t="shared" ca="1" si="8"/>
        <v/>
      </c>
      <c r="AT40" s="57" t="str">
        <f t="shared" ca="1" si="8"/>
        <v/>
      </c>
      <c r="AU40" s="57" t="str">
        <f t="shared" ca="1" si="8"/>
        <v/>
      </c>
      <c r="AV40" s="57" t="str">
        <f t="shared" ca="1" si="5"/>
        <v/>
      </c>
      <c r="AW40" s="57" t="str">
        <f t="shared" ca="1" si="5"/>
        <v/>
      </c>
      <c r="AX40" s="57" t="str">
        <f t="shared" ca="1" si="5"/>
        <v/>
      </c>
      <c r="AY40" s="57" t="str">
        <f t="shared" ca="1" si="5"/>
        <v/>
      </c>
      <c r="AZ40" s="57" t="str">
        <f t="shared" ca="1" si="5"/>
        <v/>
      </c>
      <c r="BA40" s="57" t="str">
        <f t="shared" ca="1" si="5"/>
        <v/>
      </c>
      <c r="BB40" s="57" t="str">
        <f t="shared" ca="1" si="5"/>
        <v/>
      </c>
      <c r="BC40" s="57" t="str">
        <f t="shared" ca="1" si="5"/>
        <v/>
      </c>
      <c r="BD40" s="57" t="str">
        <f t="shared" ca="1" si="5"/>
        <v/>
      </c>
      <c r="BE40" s="57" t="str">
        <f t="shared" ca="1" si="5"/>
        <v/>
      </c>
      <c r="BF40" s="57" t="str">
        <f t="shared" ca="1" si="5"/>
        <v/>
      </c>
      <c r="BG40" s="57" t="str">
        <f t="shared" ca="1" si="5"/>
        <v/>
      </c>
      <c r="BH40" s="57" t="str">
        <f t="shared" ca="1" si="5"/>
        <v/>
      </c>
      <c r="BI40" s="57" t="str">
        <f t="shared" ca="1" si="5"/>
        <v/>
      </c>
      <c r="BJ40" s="57" t="str">
        <f t="shared" ca="1" si="5"/>
        <v/>
      </c>
      <c r="BK40" s="57" t="str">
        <f t="shared" ca="1" si="5"/>
        <v/>
      </c>
      <c r="BL40" s="57" t="str">
        <f t="shared" ca="1" si="6"/>
        <v/>
      </c>
      <c r="BM40" s="57" t="str">
        <f t="shared" ca="1" si="6"/>
        <v/>
      </c>
      <c r="BN40" s="57" t="str">
        <f t="shared" ca="1" si="6"/>
        <v/>
      </c>
      <c r="BO40" s="57" t="str">
        <f t="shared" ca="1" si="6"/>
        <v/>
      </c>
      <c r="BP40" s="57" t="str">
        <f t="shared" ca="1" si="6"/>
        <v/>
      </c>
      <c r="BQ40" s="57" t="str">
        <f t="shared" ca="1" si="6"/>
        <v/>
      </c>
      <c r="BR40" s="57" t="str">
        <f t="shared" ca="1" si="6"/>
        <v/>
      </c>
      <c r="BS40" s="57" t="str">
        <f t="shared" ca="1" si="6"/>
        <v/>
      </c>
      <c r="BT40" s="57" t="str">
        <f t="shared" ca="1" si="6"/>
        <v/>
      </c>
      <c r="BU40" s="57" t="str">
        <f t="shared" ca="1" si="6"/>
        <v/>
      </c>
      <c r="BV40" s="57" t="str">
        <f t="shared" ca="1" si="6"/>
        <v/>
      </c>
      <c r="BW40" s="57" t="str">
        <f t="shared" ca="1" si="6"/>
        <v/>
      </c>
      <c r="BX40" s="57" t="str">
        <f t="shared" ca="1" si="6"/>
        <v/>
      </c>
      <c r="BY40" s="57" t="str">
        <f t="shared" ca="1" si="6"/>
        <v/>
      </c>
      <c r="BZ40" s="57" t="str">
        <f t="shared" ca="1" si="6"/>
        <v/>
      </c>
      <c r="CA40" s="57" t="str">
        <f t="shared" ca="1" si="6"/>
        <v/>
      </c>
      <c r="CB40" s="57" t="str">
        <f t="shared" ca="1" si="7"/>
        <v/>
      </c>
      <c r="CC40" s="57" t="str">
        <f t="shared" ca="1" si="3"/>
        <v/>
      </c>
      <c r="CE40" s="57" t="str" cm="1">
        <f t="array" aca="1" ref="CE40" ca="1">IFERROR(_xlfn._xlws.FILTER(AF40:CC40,AF40:CC40&lt;&gt;""),"")</f>
        <v/>
      </c>
    </row>
    <row r="41" spans="1:83" x14ac:dyDescent="0.4">
      <c r="A41" s="57">
        <f ca="1"/>
        <v>31</v>
      </c>
      <c r="B41" s="57" t="str">
        <f ca="1"/>
        <v/>
      </c>
      <c r="C41" s="57">
        <f ca="1"/>
        <v>0</v>
      </c>
      <c r="D41" s="57">
        <f ca="1"/>
        <v>0</v>
      </c>
      <c r="E41" s="57">
        <f ca="1"/>
        <v>0</v>
      </c>
      <c r="F41" s="57">
        <f ca="1"/>
        <v>0</v>
      </c>
      <c r="G41" s="57">
        <f ca="1"/>
        <v>0</v>
      </c>
      <c r="H41" s="57">
        <f ca="1"/>
        <v>0</v>
      </c>
      <c r="I41" s="57">
        <f ca="1"/>
        <v>0</v>
      </c>
      <c r="J41" s="57">
        <f ca="1"/>
        <v>0</v>
      </c>
      <c r="K41" s="57">
        <f ca="1"/>
        <v>0</v>
      </c>
      <c r="L41" s="57">
        <f ca="1"/>
        <v>0</v>
      </c>
      <c r="M41" s="57">
        <f ca="1"/>
        <v>0</v>
      </c>
      <c r="N41" s="57">
        <f ca="1"/>
        <v>0</v>
      </c>
      <c r="O41" s="57">
        <f ca="1"/>
        <v>0</v>
      </c>
      <c r="P41" s="57">
        <f ca="1"/>
        <v>0</v>
      </c>
      <c r="Q41" s="57">
        <f ca="1"/>
        <v>0</v>
      </c>
      <c r="R41" s="57">
        <f ca="1"/>
        <v>0</v>
      </c>
      <c r="S41" s="57">
        <f ca="1"/>
        <v>0</v>
      </c>
      <c r="T41" s="57">
        <f ca="1"/>
        <v>0</v>
      </c>
      <c r="U41" s="57">
        <f ca="1"/>
        <v>0</v>
      </c>
      <c r="V41" s="57">
        <f ca="1"/>
        <v>0</v>
      </c>
      <c r="W41" s="57">
        <f ca="1"/>
        <v>0</v>
      </c>
      <c r="X41" s="57">
        <f ca="1"/>
        <v>0</v>
      </c>
      <c r="Y41" s="57">
        <f ca="1"/>
        <v>0</v>
      </c>
      <c r="Z41" s="57">
        <f ca="1"/>
        <v>0</v>
      </c>
      <c r="AA41" s="57">
        <f ca="1"/>
        <v>0</v>
      </c>
      <c r="AB41" s="57">
        <f ca="1"/>
        <v>0</v>
      </c>
      <c r="AC41" s="57">
        <f ca="1"/>
        <v>0</v>
      </c>
      <c r="AD41" s="57">
        <f ca="1"/>
        <v>0</v>
      </c>
      <c r="AF41" s="57" t="str">
        <f t="shared" ca="1" si="8"/>
        <v/>
      </c>
      <c r="AG41" s="57" t="str">
        <f t="shared" ca="1" si="8"/>
        <v/>
      </c>
      <c r="AH41" s="57" t="str">
        <f t="shared" ca="1" si="8"/>
        <v/>
      </c>
      <c r="AI41" s="57" t="str">
        <f t="shared" ca="1" si="8"/>
        <v/>
      </c>
      <c r="AJ41" s="57" t="str">
        <f t="shared" ca="1" si="8"/>
        <v/>
      </c>
      <c r="AK41" s="57" t="str">
        <f t="shared" ca="1" si="8"/>
        <v/>
      </c>
      <c r="AL41" s="57" t="str">
        <f t="shared" ca="1" si="8"/>
        <v/>
      </c>
      <c r="AM41" s="57" t="str">
        <f t="shared" ca="1" si="8"/>
        <v/>
      </c>
      <c r="AN41" s="57" t="str">
        <f t="shared" ca="1" si="8"/>
        <v/>
      </c>
      <c r="AO41" s="57" t="str">
        <f t="shared" ca="1" si="8"/>
        <v/>
      </c>
      <c r="AP41" s="57" t="str">
        <f t="shared" ca="1" si="8"/>
        <v/>
      </c>
      <c r="AQ41" s="57" t="str">
        <f t="shared" ca="1" si="8"/>
        <v/>
      </c>
      <c r="AR41" s="57" t="str">
        <f t="shared" ca="1" si="8"/>
        <v/>
      </c>
      <c r="AS41" s="57" t="str">
        <f t="shared" ca="1" si="8"/>
        <v/>
      </c>
      <c r="AT41" s="57" t="str">
        <f t="shared" ca="1" si="8"/>
        <v/>
      </c>
      <c r="AU41" s="57" t="str">
        <f t="shared" ca="1" si="8"/>
        <v/>
      </c>
      <c r="AV41" s="57" t="str">
        <f t="shared" ca="1" si="5"/>
        <v/>
      </c>
      <c r="AW41" s="57" t="str">
        <f t="shared" ca="1" si="5"/>
        <v/>
      </c>
      <c r="AX41" s="57" t="str">
        <f t="shared" ca="1" si="5"/>
        <v/>
      </c>
      <c r="AY41" s="57" t="str">
        <f t="shared" ca="1" si="5"/>
        <v/>
      </c>
      <c r="AZ41" s="57" t="str">
        <f t="shared" ca="1" si="5"/>
        <v/>
      </c>
      <c r="BA41" s="57" t="str">
        <f t="shared" ca="1" si="5"/>
        <v/>
      </c>
      <c r="BB41" s="57" t="str">
        <f t="shared" ca="1" si="5"/>
        <v/>
      </c>
      <c r="BC41" s="57" t="str">
        <f t="shared" ca="1" si="5"/>
        <v/>
      </c>
      <c r="BD41" s="57" t="str">
        <f t="shared" ca="1" si="5"/>
        <v/>
      </c>
      <c r="BE41" s="57" t="str">
        <f t="shared" ca="1" si="5"/>
        <v/>
      </c>
      <c r="BF41" s="57" t="str">
        <f t="shared" ca="1" si="5"/>
        <v/>
      </c>
      <c r="BG41" s="57" t="str">
        <f t="shared" ca="1" si="5"/>
        <v/>
      </c>
      <c r="BH41" s="57" t="str">
        <f t="shared" ca="1" si="5"/>
        <v/>
      </c>
      <c r="BI41" s="57" t="str">
        <f t="shared" ca="1" si="5"/>
        <v/>
      </c>
      <c r="BJ41" s="57" t="str">
        <f t="shared" ca="1" si="5"/>
        <v/>
      </c>
      <c r="BK41" s="57" t="str">
        <f t="shared" ca="1" si="5"/>
        <v/>
      </c>
      <c r="BL41" s="57" t="str">
        <f t="shared" ca="1" si="6"/>
        <v/>
      </c>
      <c r="BM41" s="57" t="str">
        <f t="shared" ca="1" si="6"/>
        <v/>
      </c>
      <c r="BN41" s="57" t="str">
        <f t="shared" ca="1" si="6"/>
        <v/>
      </c>
      <c r="BO41" s="57" t="str">
        <f t="shared" ca="1" si="6"/>
        <v/>
      </c>
      <c r="BP41" s="57" t="str">
        <f t="shared" ca="1" si="6"/>
        <v/>
      </c>
      <c r="BQ41" s="57" t="str">
        <f t="shared" ca="1" si="6"/>
        <v/>
      </c>
      <c r="BR41" s="57" t="str">
        <f t="shared" ca="1" si="6"/>
        <v/>
      </c>
      <c r="BS41" s="57" t="str">
        <f t="shared" ca="1" si="6"/>
        <v/>
      </c>
      <c r="BT41" s="57" t="str">
        <f t="shared" ca="1" si="6"/>
        <v/>
      </c>
      <c r="BU41" s="57" t="str">
        <f t="shared" ca="1" si="6"/>
        <v/>
      </c>
      <c r="BV41" s="57" t="str">
        <f t="shared" ca="1" si="6"/>
        <v/>
      </c>
      <c r="BW41" s="57" t="str">
        <f t="shared" ca="1" si="6"/>
        <v/>
      </c>
      <c r="BX41" s="57" t="str">
        <f t="shared" ca="1" si="6"/>
        <v/>
      </c>
      <c r="BY41" s="57" t="str">
        <f t="shared" ca="1" si="6"/>
        <v/>
      </c>
      <c r="BZ41" s="57" t="str">
        <f t="shared" ca="1" si="6"/>
        <v/>
      </c>
      <c r="CA41" s="57" t="str">
        <f t="shared" ca="1" si="6"/>
        <v/>
      </c>
      <c r="CB41" s="57" t="str">
        <f t="shared" ca="1" si="7"/>
        <v/>
      </c>
      <c r="CC41" s="57" t="str">
        <f t="shared" ca="1" si="3"/>
        <v/>
      </c>
      <c r="CE41" s="57" t="str" cm="1">
        <f t="array" aca="1" ref="CE41" ca="1">IFERROR(_xlfn._xlws.FILTER(AF41:CC41,AF41:CC41&lt;&gt;""),"")</f>
        <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3239-F0F5-4143-A221-5C0F598FC7EE}">
  <sheetPr codeName="Sheet5"/>
  <dimension ref="A1:AY6"/>
  <sheetViews>
    <sheetView workbookViewId="0">
      <selection activeCell="A4" sqref="A4"/>
    </sheetView>
  </sheetViews>
  <sheetFormatPr defaultRowHeight="18.75" x14ac:dyDescent="0.4"/>
  <cols>
    <col min="2" max="51" width="13.625" customWidth="1"/>
  </cols>
  <sheetData>
    <row r="1" spans="1:51" x14ac:dyDescent="0.4">
      <c r="A1" s="47" t="s">
        <v>66</v>
      </c>
      <c r="B1" s="48" t="s">
        <v>6</v>
      </c>
      <c r="C1" s="46" t="s">
        <v>7</v>
      </c>
      <c r="D1" s="46" t="s">
        <v>67</v>
      </c>
      <c r="E1" s="46" t="s">
        <v>68</v>
      </c>
      <c r="F1" s="46" t="s">
        <v>69</v>
      </c>
      <c r="G1" s="46" t="s">
        <v>70</v>
      </c>
      <c r="H1" s="46" t="s">
        <v>71</v>
      </c>
      <c r="I1" s="46" t="s">
        <v>72</v>
      </c>
      <c r="J1" s="46" t="s">
        <v>73</v>
      </c>
      <c r="K1" s="46" t="s">
        <v>74</v>
      </c>
      <c r="L1" s="46" t="s">
        <v>75</v>
      </c>
      <c r="M1" s="46" t="s">
        <v>76</v>
      </c>
      <c r="N1" s="46" t="s">
        <v>77</v>
      </c>
      <c r="O1" s="46" t="s">
        <v>78</v>
      </c>
      <c r="P1" s="46" t="s">
        <v>79</v>
      </c>
      <c r="Q1" s="46" t="s">
        <v>80</v>
      </c>
      <c r="R1" s="46" t="s">
        <v>81</v>
      </c>
      <c r="S1" s="46" t="s">
        <v>82</v>
      </c>
      <c r="T1" s="46" t="s">
        <v>83</v>
      </c>
      <c r="U1" s="46" t="s">
        <v>84</v>
      </c>
      <c r="V1" s="46" t="s">
        <v>85</v>
      </c>
      <c r="W1" s="46" t="s">
        <v>86</v>
      </c>
      <c r="X1" s="46" t="s">
        <v>87</v>
      </c>
      <c r="Y1" s="46" t="s">
        <v>88</v>
      </c>
      <c r="Z1" s="46" t="s">
        <v>89</v>
      </c>
      <c r="AA1" s="46" t="s">
        <v>90</v>
      </c>
      <c r="AB1" s="46" t="s">
        <v>91</v>
      </c>
      <c r="AC1" s="46" t="s">
        <v>92</v>
      </c>
      <c r="AD1" s="46" t="s">
        <v>93</v>
      </c>
      <c r="AE1" s="46" t="s">
        <v>94</v>
      </c>
      <c r="AF1" s="46" t="s">
        <v>95</v>
      </c>
      <c r="AG1" s="46" t="s">
        <v>96</v>
      </c>
      <c r="AH1" s="46" t="s">
        <v>97</v>
      </c>
      <c r="AI1" s="46" t="s">
        <v>98</v>
      </c>
      <c r="AJ1" s="46" t="s">
        <v>99</v>
      </c>
      <c r="AK1" s="46" t="s">
        <v>100</v>
      </c>
      <c r="AL1" s="46" t="s">
        <v>101</v>
      </c>
      <c r="AM1" s="46" t="s">
        <v>102</v>
      </c>
      <c r="AN1" s="46" t="s">
        <v>103</v>
      </c>
      <c r="AO1" s="46" t="s">
        <v>104</v>
      </c>
      <c r="AP1" s="46" t="s">
        <v>105</v>
      </c>
      <c r="AQ1" s="46" t="s">
        <v>106</v>
      </c>
      <c r="AR1" s="46" t="s">
        <v>107</v>
      </c>
      <c r="AS1" s="49" t="s">
        <v>108</v>
      </c>
      <c r="AT1" s="47" t="s">
        <v>109</v>
      </c>
      <c r="AU1" s="47" t="s">
        <v>110</v>
      </c>
      <c r="AV1" s="47" t="s">
        <v>111</v>
      </c>
      <c r="AW1" s="47" t="s">
        <v>112</v>
      </c>
      <c r="AX1" s="47" t="s">
        <v>113</v>
      </c>
      <c r="AY1" s="49" t="s">
        <v>114</v>
      </c>
    </row>
    <row r="2" spans="1:51" x14ac:dyDescent="0.4">
      <c r="A2" s="46"/>
      <c r="B2" s="50" t="str">
        <f t="shared" ref="B2:AS2" ca="1" si="0">INDIRECT(B6&amp;B5)</f>
        <v/>
      </c>
      <c r="C2" s="50" t="str">
        <f t="shared" ca="1" si="0"/>
        <v/>
      </c>
      <c r="D2" s="50">
        <f t="shared" ca="1" si="0"/>
        <v>0</v>
      </c>
      <c r="E2" s="50">
        <f t="shared" ca="1" si="0"/>
        <v>0</v>
      </c>
      <c r="F2" s="50">
        <f t="shared" ca="1" si="0"/>
        <v>0</v>
      </c>
      <c r="G2" s="50">
        <f t="shared" ca="1" si="0"/>
        <v>0</v>
      </c>
      <c r="H2" s="50">
        <f t="shared" ca="1" si="0"/>
        <v>0</v>
      </c>
      <c r="I2" s="50">
        <f t="shared" ca="1" si="0"/>
        <v>0</v>
      </c>
      <c r="J2" s="50">
        <f t="shared" ca="1" si="0"/>
        <v>0</v>
      </c>
      <c r="K2" s="50">
        <f t="shared" ca="1" si="0"/>
        <v>0</v>
      </c>
      <c r="L2" s="50">
        <f t="shared" ca="1" si="0"/>
        <v>0</v>
      </c>
      <c r="M2" s="50">
        <f t="shared" ca="1" si="0"/>
        <v>0</v>
      </c>
      <c r="N2" s="50">
        <f t="shared" ca="1" si="0"/>
        <v>0</v>
      </c>
      <c r="O2" s="50">
        <f t="shared" ca="1" si="0"/>
        <v>0</v>
      </c>
      <c r="P2" s="50">
        <f t="shared" ca="1" si="0"/>
        <v>0</v>
      </c>
      <c r="Q2" s="50">
        <f t="shared" ca="1" si="0"/>
        <v>0</v>
      </c>
      <c r="R2" s="50">
        <f t="shared" ca="1" si="0"/>
        <v>0</v>
      </c>
      <c r="S2" s="50">
        <f t="shared" ca="1" si="0"/>
        <v>0</v>
      </c>
      <c r="T2" s="50">
        <f t="shared" ca="1" si="0"/>
        <v>0</v>
      </c>
      <c r="U2" s="50">
        <f t="shared" ca="1" si="0"/>
        <v>0</v>
      </c>
      <c r="V2" s="50">
        <f t="shared" ca="1" si="0"/>
        <v>0</v>
      </c>
      <c r="W2" s="50">
        <f t="shared" ca="1" si="0"/>
        <v>0</v>
      </c>
      <c r="X2" s="50">
        <f t="shared" ca="1" si="0"/>
        <v>0</v>
      </c>
      <c r="Y2" s="50">
        <f t="shared" ca="1" si="0"/>
        <v>0</v>
      </c>
      <c r="Z2" s="50">
        <f t="shared" ca="1" si="0"/>
        <v>0</v>
      </c>
      <c r="AA2" s="50">
        <f t="shared" ca="1" si="0"/>
        <v>0</v>
      </c>
      <c r="AB2" s="50">
        <f t="shared" ca="1" si="0"/>
        <v>0</v>
      </c>
      <c r="AC2" s="50">
        <f t="shared" ca="1" si="0"/>
        <v>0</v>
      </c>
      <c r="AD2" s="50">
        <f t="shared" ca="1" si="0"/>
        <v>0</v>
      </c>
      <c r="AE2" s="50">
        <f t="shared" ca="1" si="0"/>
        <v>0</v>
      </c>
      <c r="AF2" s="50">
        <f t="shared" ca="1" si="0"/>
        <v>0</v>
      </c>
      <c r="AG2" s="50">
        <f t="shared" ca="1" si="0"/>
        <v>0</v>
      </c>
      <c r="AH2" s="50">
        <f t="shared" ca="1" si="0"/>
        <v>0</v>
      </c>
      <c r="AI2" s="50">
        <f t="shared" ca="1" si="0"/>
        <v>0</v>
      </c>
      <c r="AJ2" s="50">
        <f t="shared" ca="1" si="0"/>
        <v>0</v>
      </c>
      <c r="AK2" s="50">
        <f t="shared" ca="1" si="0"/>
        <v>0</v>
      </c>
      <c r="AL2" s="50">
        <f t="shared" ca="1" si="0"/>
        <v>0</v>
      </c>
      <c r="AM2" s="50">
        <f t="shared" ca="1" si="0"/>
        <v>0</v>
      </c>
      <c r="AN2" s="50">
        <f t="shared" ca="1" si="0"/>
        <v>0</v>
      </c>
      <c r="AO2" s="50">
        <f t="shared" ca="1" si="0"/>
        <v>0</v>
      </c>
      <c r="AP2" s="50">
        <f t="shared" ca="1" si="0"/>
        <v>0</v>
      </c>
      <c r="AQ2" s="50">
        <f t="shared" ca="1" si="0"/>
        <v>0</v>
      </c>
      <c r="AR2" s="50">
        <f t="shared" ca="1" si="0"/>
        <v>0</v>
      </c>
      <c r="AS2" s="50">
        <f t="shared" ca="1" si="0"/>
        <v>0</v>
      </c>
      <c r="AT2" s="5"/>
      <c r="AU2" s="50" t="str">
        <f ca="1">INDIRECT(AU6&amp;AU5)</f>
        <v/>
      </c>
      <c r="AV2" s="5"/>
      <c r="AW2" s="5"/>
      <c r="AX2" s="5"/>
      <c r="AY2" s="5"/>
    </row>
    <row r="3" spans="1:51" x14ac:dyDescent="0.4">
      <c r="A3" s="51"/>
      <c r="B3" s="52"/>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row>
    <row r="4" spans="1:51" x14ac:dyDescent="0.4">
      <c r="B4" t="s">
        <v>115</v>
      </c>
      <c r="C4" t="s">
        <v>116</v>
      </c>
      <c r="D4" t="s">
        <v>117</v>
      </c>
      <c r="E4" t="s">
        <v>118</v>
      </c>
      <c r="F4" t="s">
        <v>119</v>
      </c>
      <c r="G4" t="s">
        <v>120</v>
      </c>
      <c r="H4" t="s">
        <v>121</v>
      </c>
      <c r="I4" t="s">
        <v>122</v>
      </c>
      <c r="J4" t="s">
        <v>123</v>
      </c>
      <c r="K4" t="s">
        <v>124</v>
      </c>
      <c r="L4" t="s">
        <v>125</v>
      </c>
      <c r="M4" t="s">
        <v>126</v>
      </c>
      <c r="N4" t="s">
        <v>127</v>
      </c>
      <c r="O4" t="s">
        <v>128</v>
      </c>
      <c r="P4" t="s">
        <v>129</v>
      </c>
      <c r="Q4" t="s">
        <v>130</v>
      </c>
      <c r="R4" t="s">
        <v>131</v>
      </c>
      <c r="S4" t="s">
        <v>132</v>
      </c>
      <c r="T4" t="s">
        <v>133</v>
      </c>
      <c r="U4" t="s">
        <v>134</v>
      </c>
      <c r="V4" t="s">
        <v>135</v>
      </c>
      <c r="W4" t="s">
        <v>136</v>
      </c>
      <c r="X4" t="s">
        <v>137</v>
      </c>
      <c r="Y4" t="s">
        <v>138</v>
      </c>
      <c r="Z4" t="s">
        <v>139</v>
      </c>
      <c r="AA4" t="s">
        <v>140</v>
      </c>
      <c r="AB4" t="s">
        <v>141</v>
      </c>
      <c r="AC4" t="s">
        <v>142</v>
      </c>
      <c r="AD4" t="s">
        <v>143</v>
      </c>
      <c r="AE4" t="s">
        <v>144</v>
      </c>
      <c r="AF4" t="s">
        <v>145</v>
      </c>
      <c r="AG4" t="s">
        <v>146</v>
      </c>
      <c r="AH4" t="s">
        <v>147</v>
      </c>
      <c r="AI4" t="s">
        <v>148</v>
      </c>
      <c r="AJ4" t="s">
        <v>149</v>
      </c>
      <c r="AK4" t="s">
        <v>150</v>
      </c>
      <c r="AL4" t="s">
        <v>151</v>
      </c>
      <c r="AM4" t="s">
        <v>152</v>
      </c>
      <c r="AN4" t="s">
        <v>153</v>
      </c>
      <c r="AO4" t="s">
        <v>154</v>
      </c>
      <c r="AP4" t="s">
        <v>155</v>
      </c>
      <c r="AQ4" t="s">
        <v>156</v>
      </c>
      <c r="AR4" t="s">
        <v>157</v>
      </c>
      <c r="AS4" t="s">
        <v>158</v>
      </c>
      <c r="AU4" t="s">
        <v>159</v>
      </c>
    </row>
    <row r="5" spans="1:51" x14ac:dyDescent="0.4">
      <c r="B5" t="s">
        <v>160</v>
      </c>
      <c r="C5" t="s">
        <v>161</v>
      </c>
      <c r="D5" t="s">
        <v>162</v>
      </c>
      <c r="E5" t="s">
        <v>163</v>
      </c>
      <c r="F5" t="s">
        <v>164</v>
      </c>
      <c r="G5" t="s">
        <v>165</v>
      </c>
      <c r="H5" t="s">
        <v>166</v>
      </c>
      <c r="I5" t="s">
        <v>167</v>
      </c>
      <c r="J5" t="s">
        <v>168</v>
      </c>
      <c r="K5" t="s">
        <v>169</v>
      </c>
      <c r="L5" t="s">
        <v>170</v>
      </c>
      <c r="M5" t="s">
        <v>171</v>
      </c>
      <c r="N5" t="s">
        <v>172</v>
      </c>
      <c r="O5" t="s">
        <v>173</v>
      </c>
      <c r="P5" t="s">
        <v>174</v>
      </c>
      <c r="Q5" t="s">
        <v>175</v>
      </c>
      <c r="R5" t="s">
        <v>176</v>
      </c>
      <c r="S5" t="s">
        <v>177</v>
      </c>
      <c r="T5" t="s">
        <v>178</v>
      </c>
      <c r="U5" t="s">
        <v>179</v>
      </c>
      <c r="V5" t="s">
        <v>180</v>
      </c>
      <c r="W5" t="s">
        <v>181</v>
      </c>
      <c r="X5" t="s">
        <v>182</v>
      </c>
      <c r="Y5" t="s">
        <v>183</v>
      </c>
      <c r="Z5" t="s">
        <v>184</v>
      </c>
      <c r="AA5" t="s">
        <v>185</v>
      </c>
      <c r="AB5" t="s">
        <v>186</v>
      </c>
      <c r="AC5" t="s">
        <v>187</v>
      </c>
      <c r="AD5" t="s">
        <v>188</v>
      </c>
      <c r="AE5" t="s">
        <v>189</v>
      </c>
      <c r="AF5" t="s">
        <v>190</v>
      </c>
      <c r="AG5" t="s">
        <v>191</v>
      </c>
      <c r="AH5" t="s">
        <v>192</v>
      </c>
      <c r="AI5" t="s">
        <v>193</v>
      </c>
      <c r="AJ5" t="s">
        <v>194</v>
      </c>
      <c r="AK5" t="s">
        <v>195</v>
      </c>
      <c r="AL5" t="s">
        <v>196</v>
      </c>
      <c r="AM5" t="s">
        <v>197</v>
      </c>
      <c r="AN5" t="s">
        <v>198</v>
      </c>
      <c r="AO5" t="s">
        <v>199</v>
      </c>
      <c r="AP5" t="s">
        <v>200</v>
      </c>
      <c r="AQ5" t="s">
        <v>201</v>
      </c>
      <c r="AR5" t="s">
        <v>202</v>
      </c>
      <c r="AS5" t="s">
        <v>203</v>
      </c>
      <c r="AU5" t="s">
        <v>215</v>
      </c>
    </row>
    <row r="6" spans="1:51" x14ac:dyDescent="0.4">
      <c r="B6" t="s">
        <v>204</v>
      </c>
      <c r="C6" t="s">
        <v>204</v>
      </c>
      <c r="D6" t="s">
        <v>204</v>
      </c>
      <c r="E6" t="s">
        <v>204</v>
      </c>
      <c r="F6" t="s">
        <v>204</v>
      </c>
      <c r="G6" t="s">
        <v>204</v>
      </c>
      <c r="H6" t="s">
        <v>204</v>
      </c>
      <c r="I6" t="s">
        <v>204</v>
      </c>
      <c r="J6" t="s">
        <v>204</v>
      </c>
      <c r="K6" t="s">
        <v>204</v>
      </c>
      <c r="L6" t="s">
        <v>204</v>
      </c>
      <c r="M6" t="s">
        <v>204</v>
      </c>
      <c r="N6" t="s">
        <v>204</v>
      </c>
      <c r="O6" t="s">
        <v>204</v>
      </c>
      <c r="P6" t="s">
        <v>204</v>
      </c>
      <c r="Q6" t="s">
        <v>204</v>
      </c>
      <c r="R6" t="s">
        <v>204</v>
      </c>
      <c r="S6" t="s">
        <v>204</v>
      </c>
      <c r="T6" t="s">
        <v>204</v>
      </c>
      <c r="U6" t="s">
        <v>204</v>
      </c>
      <c r="V6" t="s">
        <v>204</v>
      </c>
      <c r="W6" t="s">
        <v>204</v>
      </c>
      <c r="X6" t="s">
        <v>204</v>
      </c>
      <c r="Y6" t="s">
        <v>204</v>
      </c>
      <c r="Z6" t="s">
        <v>204</v>
      </c>
      <c r="AA6" t="s">
        <v>204</v>
      </c>
      <c r="AB6" t="s">
        <v>204</v>
      </c>
      <c r="AC6" t="s">
        <v>204</v>
      </c>
      <c r="AD6" t="s">
        <v>204</v>
      </c>
      <c r="AE6" t="s">
        <v>204</v>
      </c>
      <c r="AF6" t="s">
        <v>204</v>
      </c>
      <c r="AG6" t="s">
        <v>204</v>
      </c>
      <c r="AH6" t="s">
        <v>204</v>
      </c>
      <c r="AI6" t="s">
        <v>204</v>
      </c>
      <c r="AJ6" t="s">
        <v>204</v>
      </c>
      <c r="AK6" t="s">
        <v>204</v>
      </c>
      <c r="AL6" t="s">
        <v>204</v>
      </c>
      <c r="AM6" t="s">
        <v>204</v>
      </c>
      <c r="AN6" t="s">
        <v>204</v>
      </c>
      <c r="AO6" t="s">
        <v>204</v>
      </c>
      <c r="AP6" t="s">
        <v>204</v>
      </c>
      <c r="AQ6" t="s">
        <v>204</v>
      </c>
      <c r="AR6" t="s">
        <v>204</v>
      </c>
      <c r="AS6" t="s">
        <v>204</v>
      </c>
      <c r="AU6" t="s">
        <v>264</v>
      </c>
    </row>
  </sheetData>
  <phoneticPr fontId="1"/>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C2F7-CEE4-4106-82D0-29A9BD431599}">
  <sheetPr codeName="Sheet6"/>
  <dimension ref="A1:AA51"/>
  <sheetViews>
    <sheetView zoomScale="85" zoomScaleNormal="85" workbookViewId="0">
      <selection activeCell="H2" sqref="H2"/>
    </sheetView>
  </sheetViews>
  <sheetFormatPr defaultRowHeight="18.75" x14ac:dyDescent="0.4"/>
  <cols>
    <col min="1" max="1" width="9" style="57"/>
    <col min="2" max="2" width="12.125" style="57" customWidth="1"/>
    <col min="3" max="3" width="18.625" style="57" customWidth="1"/>
    <col min="4" max="4" width="15.25" style="57" customWidth="1"/>
    <col min="5" max="5" width="9" style="57"/>
    <col min="6" max="6" width="10.25" style="57" bestFit="1" customWidth="1"/>
    <col min="7" max="7" width="19.125" style="57" customWidth="1"/>
    <col min="8" max="8" width="19.625" style="57" bestFit="1" customWidth="1"/>
    <col min="9" max="9" width="9" style="57"/>
    <col min="10" max="10" width="13.375" style="57" customWidth="1"/>
    <col min="11" max="11" width="13.5" style="57" customWidth="1"/>
    <col min="12" max="15" width="9" style="57"/>
    <col min="16" max="25" width="10.625" style="53" customWidth="1"/>
    <col min="26" max="26" width="10.625" style="1" customWidth="1"/>
    <col min="27" max="16384" width="9" style="57"/>
  </cols>
  <sheetData>
    <row r="1" spans="1:27" x14ac:dyDescent="0.4">
      <c r="A1" s="53" t="s">
        <v>260</v>
      </c>
      <c r="B1" s="54" t="s">
        <v>6</v>
      </c>
      <c r="C1" s="53" t="s">
        <v>7</v>
      </c>
      <c r="D1" s="53" t="s">
        <v>205</v>
      </c>
      <c r="E1" s="53" t="s">
        <v>206</v>
      </c>
      <c r="F1" s="55" t="s">
        <v>0</v>
      </c>
      <c r="G1" s="53" t="s">
        <v>1</v>
      </c>
      <c r="H1" s="53" t="s">
        <v>61</v>
      </c>
      <c r="I1" s="53" t="s">
        <v>62</v>
      </c>
      <c r="J1" s="53" t="s">
        <v>207</v>
      </c>
      <c r="K1" s="53" t="s">
        <v>208</v>
      </c>
      <c r="L1" s="56" t="s">
        <v>209</v>
      </c>
      <c r="M1" s="56" t="s">
        <v>210</v>
      </c>
      <c r="N1" s="56" t="s">
        <v>211</v>
      </c>
      <c r="O1" s="53"/>
      <c r="P1" s="53" t="s">
        <v>212</v>
      </c>
      <c r="Q1" s="53" t="s">
        <v>204</v>
      </c>
      <c r="R1" s="53" t="s">
        <v>204</v>
      </c>
      <c r="S1" s="53" t="s">
        <v>204</v>
      </c>
      <c r="T1" s="53" t="s">
        <v>204</v>
      </c>
      <c r="U1" s="53" t="s">
        <v>253</v>
      </c>
      <c r="V1" s="53" t="s">
        <v>253</v>
      </c>
      <c r="W1" s="53" t="s">
        <v>253</v>
      </c>
      <c r="X1" s="53" t="s">
        <v>253</v>
      </c>
      <c r="Y1" s="53" t="s">
        <v>258</v>
      </c>
      <c r="Z1" s="53" t="s">
        <v>258</v>
      </c>
      <c r="AA1"/>
    </row>
    <row r="2" spans="1:27" x14ac:dyDescent="0.4">
      <c r="A2" s="58">
        <v>1</v>
      </c>
      <c r="B2" s="59" t="str">
        <f t="shared" ref="B2:B21" ca="1" si="0">INDIRECT($Q$1&amp;$Q$2)</f>
        <v/>
      </c>
      <c r="C2" s="59" t="str">
        <f t="shared" ref="C2:C21" ca="1" si="1">INDIRECT($R$1&amp;$R$2)</f>
        <v/>
      </c>
      <c r="D2" s="58" t="str">
        <f t="shared" ref="D2:D21" ca="1" si="2">INDIRECT($S$1&amp;$S$2)</f>
        <v/>
      </c>
      <c r="E2" s="58" t="str">
        <f t="shared" ref="E2:E21" ca="1" si="3">INDIRECT($T$1&amp;$T$2)</f>
        <v/>
      </c>
      <c r="F2" s="58" cm="1">
        <f t="array" aca="1" ref="F2" ca="1">INDIRECT(U$1&amp;U$2)</f>
        <v>0</v>
      </c>
      <c r="G2" s="58" cm="1">
        <f t="array" aca="1" ref="G2" ca="1">INDIRECT(V$1&amp;V$2)</f>
        <v>0</v>
      </c>
      <c r="H2" s="58" cm="1">
        <f t="array" aca="1" ref="H2" ca="1">INDIRECT(W$1&amp;W$2)</f>
        <v>0</v>
      </c>
      <c r="I2" s="58" cm="1">
        <f t="array" aca="1" ref="I2" ca="1">INDIRECT(X$1&amp;X$2)</f>
        <v>0</v>
      </c>
      <c r="J2" s="58" cm="1">
        <f t="array" aca="1" ref="J2" ca="1">INDEX(INDIRECT(Y$1&amp;Y$2), INDIRECT(Y$3&amp;Y$4))</f>
        <v>0</v>
      </c>
      <c r="K2" s="58" cm="1">
        <f t="array" aca="1" ref="K2" ca="1">INDEX(INDIRECT(Z$1&amp;Z$2), INDIRECT(Z$3&amp;Z$4))</f>
        <v>0</v>
      </c>
      <c r="L2" s="58" t="str">
        <f t="shared" ref="L2:L21" ca="1" si="4">IF(AND(G2="放課後児童支援員", H2&lt;&gt;"正規・非常勤", H2&lt;&gt;"非正規・非常勤"), 1, "")</f>
        <v/>
      </c>
      <c r="M2" s="58">
        <f ca="1">SUM(_jokin2_getsuji[常勤&amp;支援員])</f>
        <v>0</v>
      </c>
      <c r="N2" s="58" t="str">
        <f ca="1">IFERROR(_xlfn.IFS(_jokin2_getsuji[[#This Row],[V列従事職員]]="", "", _jokin2_getsuji[[#This Row],[氏名]]&lt;&gt;_jokin2_getsuji[[#This Row],[V列従事職員]],  "不一致"),"")</f>
        <v/>
      </c>
      <c r="O2" s="59"/>
      <c r="P2" s="53" t="s">
        <v>213</v>
      </c>
      <c r="Q2" s="53" t="s">
        <v>160</v>
      </c>
      <c r="R2" s="53" t="s">
        <v>161</v>
      </c>
      <c r="S2" s="53" t="s">
        <v>214</v>
      </c>
      <c r="T2" s="53" t="s">
        <v>215</v>
      </c>
      <c r="U2" s="53" t="s">
        <v>254</v>
      </c>
      <c r="V2" s="53" t="s">
        <v>255</v>
      </c>
      <c r="W2" s="53" t="s">
        <v>256</v>
      </c>
      <c r="X2" s="53" t="s">
        <v>257</v>
      </c>
      <c r="Y2" s="53" t="s">
        <v>259</v>
      </c>
      <c r="Z2" s="53" t="s">
        <v>263</v>
      </c>
      <c r="AA2"/>
    </row>
    <row r="3" spans="1:27" x14ac:dyDescent="0.4">
      <c r="A3" s="58">
        <v>2</v>
      </c>
      <c r="B3" s="59" t="str">
        <f t="shared" ca="1" si="0"/>
        <v/>
      </c>
      <c r="C3" s="59" t="str">
        <f t="shared" ca="1" si="1"/>
        <v/>
      </c>
      <c r="D3" s="58" t="str">
        <f t="shared" ca="1" si="2"/>
        <v/>
      </c>
      <c r="E3" s="58" t="str">
        <f t="shared" ca="1" si="3"/>
        <v/>
      </c>
      <c r="F3" s="58" cm="1">
        <f t="array" aca="1" ref="F3" ca="1">INDIRECT(U$1&amp;U$2)</f>
        <v>0</v>
      </c>
      <c r="G3" s="58" cm="1">
        <f t="array" aca="1" ref="G3" ca="1">INDIRECT(V$1&amp;V$2)</f>
        <v>0</v>
      </c>
      <c r="H3" s="58" cm="1">
        <f t="array" aca="1" ref="H3" ca="1">INDIRECT(W$1&amp;W$2)</f>
        <v>0</v>
      </c>
      <c r="I3" s="58" cm="1">
        <f t="array" aca="1" ref="I3" ca="1">INDIRECT(X$1&amp;X$2)</f>
        <v>0</v>
      </c>
      <c r="J3" s="58" cm="1">
        <f t="array" aca="1" ref="J3" ca="1">INDEX(INDIRECT(Y$1&amp;Y$2), INDIRECT(Y$3&amp;Y$4))</f>
        <v>0</v>
      </c>
      <c r="K3" s="58" cm="1">
        <f t="array" aca="1" ref="K3" ca="1">INDEX(INDIRECT(Z$1&amp;Z$2), INDIRECT(Z$3&amp;Z$4))</f>
        <v>0</v>
      </c>
      <c r="L3" s="58" t="str">
        <f t="shared" ca="1" si="4"/>
        <v/>
      </c>
      <c r="M3" s="58">
        <f ca="1">SUM(_jokin2_getsuji[常勤&amp;支援員])</f>
        <v>0</v>
      </c>
      <c r="N3" s="58" t="str">
        <f ca="1">IFERROR(_xlfn.IFS(_jokin2_getsuji[[#This Row],[V列従事職員]]="", "", _jokin2_getsuji[[#This Row],[氏名]]&lt;&gt;_jokin2_getsuji[[#This Row],[V列従事職員]],  "不一致"),"")</f>
        <v/>
      </c>
      <c r="Y3" s="53" t="s">
        <v>262</v>
      </c>
      <c r="Z3" s="53" t="s">
        <v>262</v>
      </c>
      <c r="AA3"/>
    </row>
    <row r="4" spans="1:27" x14ac:dyDescent="0.4">
      <c r="A4" s="58">
        <v>3</v>
      </c>
      <c r="B4" s="59" t="str">
        <f t="shared" ca="1" si="0"/>
        <v/>
      </c>
      <c r="C4" s="59" t="str">
        <f t="shared" ca="1" si="1"/>
        <v/>
      </c>
      <c r="D4" s="58" t="str">
        <f t="shared" ca="1" si="2"/>
        <v/>
      </c>
      <c r="E4" s="58" t="str">
        <f t="shared" ca="1" si="3"/>
        <v/>
      </c>
      <c r="F4" s="58" cm="1">
        <f t="array" aca="1" ref="F4" ca="1">INDIRECT(U$1&amp;U$2)</f>
        <v>0</v>
      </c>
      <c r="G4" s="58" cm="1">
        <f t="array" aca="1" ref="G4" ca="1">INDIRECT(V$1&amp;V$2)</f>
        <v>0</v>
      </c>
      <c r="H4" s="58" cm="1">
        <f t="array" aca="1" ref="H4" ca="1">INDIRECT(W$1&amp;W$2)</f>
        <v>0</v>
      </c>
      <c r="I4" s="58" cm="1">
        <f t="array" aca="1" ref="I4" ca="1">INDIRECT(X$1&amp;X$2)</f>
        <v>0</v>
      </c>
      <c r="J4" s="58" cm="1">
        <f t="array" aca="1" ref="J4" ca="1">INDEX(INDIRECT(Y$1&amp;Y$2), INDIRECT(Y$3&amp;Y$4))</f>
        <v>0</v>
      </c>
      <c r="K4" s="58" cm="1">
        <f t="array" aca="1" ref="K4" ca="1">INDEX(INDIRECT(Z$1&amp;Z$2), INDIRECT(Z$3&amp;Z$4))</f>
        <v>0</v>
      </c>
      <c r="L4" s="58" t="str">
        <f t="shared" ca="1" si="4"/>
        <v/>
      </c>
      <c r="M4" s="58">
        <f ca="1">SUM(_jokin2_getsuji[常勤&amp;支援員])</f>
        <v>0</v>
      </c>
      <c r="N4" s="58" t="str">
        <f ca="1">IFERROR(_xlfn.IFS(_jokin2_getsuji[[#This Row],[V列従事職員]]="", "", _jokin2_getsuji[[#This Row],[氏名]]&lt;&gt;_jokin2_getsuji[[#This Row],[V列従事職員]],  "不一致"),"")</f>
        <v/>
      </c>
      <c r="Y4" s="53" t="s">
        <v>261</v>
      </c>
      <c r="Z4" s="53" t="s">
        <v>261</v>
      </c>
      <c r="AA4"/>
    </row>
    <row r="5" spans="1:27" x14ac:dyDescent="0.4">
      <c r="A5" s="58">
        <v>4</v>
      </c>
      <c r="B5" s="59" t="str">
        <f t="shared" ca="1" si="0"/>
        <v/>
      </c>
      <c r="C5" s="59" t="str">
        <f t="shared" ca="1" si="1"/>
        <v/>
      </c>
      <c r="D5" s="58" t="str">
        <f t="shared" ca="1" si="2"/>
        <v/>
      </c>
      <c r="E5" s="58" t="str">
        <f t="shared" ca="1" si="3"/>
        <v/>
      </c>
      <c r="F5" s="58" cm="1">
        <f t="array" aca="1" ref="F5" ca="1">INDIRECT(U$1&amp;U$2)</f>
        <v>0</v>
      </c>
      <c r="G5" s="58" cm="1">
        <f t="array" aca="1" ref="G5" ca="1">INDIRECT(V$1&amp;V$2)</f>
        <v>0</v>
      </c>
      <c r="H5" s="58" cm="1">
        <f t="array" aca="1" ref="H5" ca="1">INDIRECT(W$1&amp;W$2)</f>
        <v>0</v>
      </c>
      <c r="I5" s="58" cm="1">
        <f t="array" aca="1" ref="I5" ca="1">INDIRECT(X$1&amp;X$2)</f>
        <v>0</v>
      </c>
      <c r="J5" s="58" cm="1">
        <f t="array" aca="1" ref="J5" ca="1">INDEX(INDIRECT(Y$1&amp;Y$2), INDIRECT(Y$3&amp;Y$4))</f>
        <v>0</v>
      </c>
      <c r="K5" s="58" cm="1">
        <f t="array" aca="1" ref="K5" ca="1">INDEX(INDIRECT(Z$1&amp;Z$2), INDIRECT(Z$3&amp;Z$4))</f>
        <v>0</v>
      </c>
      <c r="L5" s="58" t="str">
        <f t="shared" ca="1" si="4"/>
        <v/>
      </c>
      <c r="M5" s="58">
        <f ca="1">SUM(_jokin2_getsuji[常勤&amp;支援員])</f>
        <v>0</v>
      </c>
      <c r="N5" s="58" t="str">
        <f ca="1">IFERROR(_xlfn.IFS(_jokin2_getsuji[[#This Row],[V列従事職員]]="", "", _jokin2_getsuji[[#This Row],[氏名]]&lt;&gt;_jokin2_getsuji[[#This Row],[V列従事職員]],  "不一致"),"")</f>
        <v/>
      </c>
      <c r="Z5" s="53"/>
      <c r="AA5"/>
    </row>
    <row r="6" spans="1:27" x14ac:dyDescent="0.4">
      <c r="A6" s="58">
        <v>5</v>
      </c>
      <c r="B6" s="59" t="str">
        <f t="shared" ca="1" si="0"/>
        <v/>
      </c>
      <c r="C6" s="59" t="str">
        <f t="shared" ca="1" si="1"/>
        <v/>
      </c>
      <c r="D6" s="58" t="str">
        <f t="shared" ca="1" si="2"/>
        <v/>
      </c>
      <c r="E6" s="58" t="str">
        <f t="shared" ca="1" si="3"/>
        <v/>
      </c>
      <c r="F6" s="58" cm="1">
        <f t="array" aca="1" ref="F6" ca="1">INDIRECT(U$1&amp;U$2)</f>
        <v>0</v>
      </c>
      <c r="G6" s="58" cm="1">
        <f t="array" aca="1" ref="G6" ca="1">INDIRECT(V$1&amp;V$2)</f>
        <v>0</v>
      </c>
      <c r="H6" s="58" cm="1">
        <f t="array" aca="1" ref="H6" ca="1">INDIRECT(W$1&amp;W$2)</f>
        <v>0</v>
      </c>
      <c r="I6" s="58" cm="1">
        <f t="array" aca="1" ref="I6" ca="1">INDIRECT(X$1&amp;X$2)</f>
        <v>0</v>
      </c>
      <c r="J6" s="58" cm="1">
        <f t="array" aca="1" ref="J6" ca="1">INDEX(INDIRECT(Y$1&amp;Y$2), INDIRECT(Y$3&amp;Y$4))</f>
        <v>0</v>
      </c>
      <c r="K6" s="58" cm="1">
        <f t="array" aca="1" ref="K6" ca="1">INDEX(INDIRECT(Z$1&amp;Z$2), INDIRECT(Z$3&amp;Z$4))</f>
        <v>0</v>
      </c>
      <c r="L6" s="58" t="str">
        <f t="shared" ca="1" si="4"/>
        <v/>
      </c>
      <c r="M6" s="58">
        <f ca="1">SUM(_jokin2_getsuji[常勤&amp;支援員])</f>
        <v>0</v>
      </c>
      <c r="N6" s="58" t="str">
        <f ca="1">IFERROR(_xlfn.IFS(_jokin2_getsuji[[#This Row],[V列従事職員]]="", "", _jokin2_getsuji[[#This Row],[氏名]]&lt;&gt;_jokin2_getsuji[[#This Row],[V列従事職員]],  "不一致"),"")</f>
        <v/>
      </c>
      <c r="Z6" s="53"/>
      <c r="AA6"/>
    </row>
    <row r="7" spans="1:27" x14ac:dyDescent="0.4">
      <c r="A7" s="58">
        <v>6</v>
      </c>
      <c r="B7" s="59" t="str">
        <f t="shared" ca="1" si="0"/>
        <v/>
      </c>
      <c r="C7" s="59" t="str">
        <f t="shared" ca="1" si="1"/>
        <v/>
      </c>
      <c r="D7" s="58" t="str">
        <f t="shared" ca="1" si="2"/>
        <v/>
      </c>
      <c r="E7" s="58" t="str">
        <f t="shared" ca="1" si="3"/>
        <v/>
      </c>
      <c r="F7" s="58" cm="1">
        <f t="array" aca="1" ref="F7" ca="1">INDIRECT(U$1&amp;U$2)</f>
        <v>0</v>
      </c>
      <c r="G7" s="58" cm="1">
        <f t="array" aca="1" ref="G7" ca="1">INDIRECT(V$1&amp;V$2)</f>
        <v>0</v>
      </c>
      <c r="H7" s="58" cm="1">
        <f t="array" aca="1" ref="H7" ca="1">INDIRECT(W$1&amp;W$2)</f>
        <v>0</v>
      </c>
      <c r="I7" s="58" cm="1">
        <f t="array" aca="1" ref="I7" ca="1">INDIRECT(X$1&amp;X$2)</f>
        <v>0</v>
      </c>
      <c r="J7" s="58" cm="1">
        <f t="array" aca="1" ref="J7" ca="1">INDEX(INDIRECT(Y$1&amp;Y$2), INDIRECT(Y$3&amp;Y$4))</f>
        <v>0</v>
      </c>
      <c r="K7" s="58" cm="1">
        <f t="array" aca="1" ref="K7" ca="1">INDEX(INDIRECT(Z$1&amp;Z$2), INDIRECT(Z$3&amp;Z$4))</f>
        <v>0</v>
      </c>
      <c r="L7" s="58" t="str">
        <f t="shared" ca="1" si="4"/>
        <v/>
      </c>
      <c r="M7" s="58">
        <f ca="1">SUM(_jokin2_getsuji[常勤&amp;支援員])</f>
        <v>0</v>
      </c>
      <c r="N7" s="58" t="str">
        <f ca="1">IFERROR(_xlfn.IFS(_jokin2_getsuji[[#This Row],[V列従事職員]]="", "", _jokin2_getsuji[[#This Row],[氏名]]&lt;&gt;_jokin2_getsuji[[#This Row],[V列従事職員]],  "不一致"),"")</f>
        <v/>
      </c>
      <c r="Z7" s="53"/>
      <c r="AA7"/>
    </row>
    <row r="8" spans="1:27" x14ac:dyDescent="0.4">
      <c r="A8" s="58">
        <v>7</v>
      </c>
      <c r="B8" s="59" t="str">
        <f t="shared" ca="1" si="0"/>
        <v/>
      </c>
      <c r="C8" s="59" t="str">
        <f t="shared" ca="1" si="1"/>
        <v/>
      </c>
      <c r="D8" s="58" t="str">
        <f t="shared" ca="1" si="2"/>
        <v/>
      </c>
      <c r="E8" s="58" t="str">
        <f t="shared" ca="1" si="3"/>
        <v/>
      </c>
      <c r="F8" s="58" cm="1">
        <f t="array" aca="1" ref="F8" ca="1">INDIRECT(U$1&amp;U$2)</f>
        <v>0</v>
      </c>
      <c r="G8" s="58" cm="1">
        <f t="array" aca="1" ref="G8" ca="1">INDIRECT(V$1&amp;V$2)</f>
        <v>0</v>
      </c>
      <c r="H8" s="58" cm="1">
        <f t="array" aca="1" ref="H8" ca="1">INDIRECT(W$1&amp;W$2)</f>
        <v>0</v>
      </c>
      <c r="I8" s="58" cm="1">
        <f t="array" aca="1" ref="I8" ca="1">INDIRECT(X$1&amp;X$2)</f>
        <v>0</v>
      </c>
      <c r="J8" s="58" cm="1">
        <f t="array" aca="1" ref="J8" ca="1">INDEX(INDIRECT(Y$1&amp;Y$2), INDIRECT(Y$3&amp;Y$4))</f>
        <v>0</v>
      </c>
      <c r="K8" s="58" cm="1">
        <f t="array" aca="1" ref="K8" ca="1">INDEX(INDIRECT(Z$1&amp;Z$2), INDIRECT(Z$3&amp;Z$4))</f>
        <v>0</v>
      </c>
      <c r="L8" s="58" t="str">
        <f t="shared" ca="1" si="4"/>
        <v/>
      </c>
      <c r="M8" s="58">
        <f ca="1">SUM(_jokin2_getsuji[常勤&amp;支援員])</f>
        <v>0</v>
      </c>
      <c r="N8" s="58" t="str">
        <f ca="1">IFERROR(_xlfn.IFS(_jokin2_getsuji[[#This Row],[V列従事職員]]="", "", _jokin2_getsuji[[#This Row],[氏名]]&lt;&gt;_jokin2_getsuji[[#This Row],[V列従事職員]],  "不一致"),"")</f>
        <v/>
      </c>
      <c r="Z8" s="53"/>
      <c r="AA8"/>
    </row>
    <row r="9" spans="1:27" x14ac:dyDescent="0.4">
      <c r="A9" s="58">
        <v>8</v>
      </c>
      <c r="B9" s="59" t="str">
        <f t="shared" ca="1" si="0"/>
        <v/>
      </c>
      <c r="C9" s="59" t="str">
        <f t="shared" ca="1" si="1"/>
        <v/>
      </c>
      <c r="D9" s="58" t="str">
        <f t="shared" ca="1" si="2"/>
        <v/>
      </c>
      <c r="E9" s="58" t="str">
        <f t="shared" ca="1" si="3"/>
        <v/>
      </c>
      <c r="F9" s="58" cm="1">
        <f t="array" aca="1" ref="F9" ca="1">INDIRECT(U$1&amp;U$2)</f>
        <v>0</v>
      </c>
      <c r="G9" s="58" cm="1">
        <f t="array" aca="1" ref="G9" ca="1">INDIRECT(V$1&amp;V$2)</f>
        <v>0</v>
      </c>
      <c r="H9" s="58" cm="1">
        <f t="array" aca="1" ref="H9" ca="1">INDIRECT(W$1&amp;W$2)</f>
        <v>0</v>
      </c>
      <c r="I9" s="58" cm="1">
        <f t="array" aca="1" ref="I9" ca="1">INDIRECT(X$1&amp;X$2)</f>
        <v>0</v>
      </c>
      <c r="J9" s="58" cm="1">
        <f t="array" aca="1" ref="J9" ca="1">INDEX(INDIRECT(Y$1&amp;Y$2), INDIRECT(Y$3&amp;Y$4))</f>
        <v>0</v>
      </c>
      <c r="K9" s="58" cm="1">
        <f t="array" aca="1" ref="K9" ca="1">INDEX(INDIRECT(Z$1&amp;Z$2), INDIRECT(Z$3&amp;Z$4))</f>
        <v>0</v>
      </c>
      <c r="L9" s="58" t="str">
        <f t="shared" ca="1" si="4"/>
        <v/>
      </c>
      <c r="M9" s="58">
        <f ca="1">SUM(_jokin2_getsuji[常勤&amp;支援員])</f>
        <v>0</v>
      </c>
      <c r="N9" s="58" t="str">
        <f ca="1">IFERROR(_xlfn.IFS(_jokin2_getsuji[[#This Row],[V列従事職員]]="", "", _jokin2_getsuji[[#This Row],[氏名]]&lt;&gt;_jokin2_getsuji[[#This Row],[V列従事職員]],  "不一致"),"")</f>
        <v/>
      </c>
      <c r="Z9" s="53"/>
      <c r="AA9"/>
    </row>
    <row r="10" spans="1:27" x14ac:dyDescent="0.4">
      <c r="A10" s="58">
        <v>9</v>
      </c>
      <c r="B10" s="59" t="str">
        <f t="shared" ca="1" si="0"/>
        <v/>
      </c>
      <c r="C10" s="59" t="str">
        <f t="shared" ca="1" si="1"/>
        <v/>
      </c>
      <c r="D10" s="58" t="str">
        <f t="shared" ca="1" si="2"/>
        <v/>
      </c>
      <c r="E10" s="58" t="str">
        <f t="shared" ca="1" si="3"/>
        <v/>
      </c>
      <c r="F10" s="58" cm="1">
        <f t="array" aca="1" ref="F10" ca="1">INDIRECT(U$1&amp;U$2)</f>
        <v>0</v>
      </c>
      <c r="G10" s="58" cm="1">
        <f t="array" aca="1" ref="G10" ca="1">INDIRECT(V$1&amp;V$2)</f>
        <v>0</v>
      </c>
      <c r="H10" s="58" cm="1">
        <f t="array" aca="1" ref="H10" ca="1">INDIRECT(W$1&amp;W$2)</f>
        <v>0</v>
      </c>
      <c r="I10" s="58" cm="1">
        <f t="array" aca="1" ref="I10" ca="1">INDIRECT(X$1&amp;X$2)</f>
        <v>0</v>
      </c>
      <c r="J10" s="58" cm="1">
        <f t="array" aca="1" ref="J10" ca="1">INDEX(INDIRECT(Y$1&amp;Y$2), INDIRECT(Y$3&amp;Y$4))</f>
        <v>0</v>
      </c>
      <c r="K10" s="58" cm="1">
        <f t="array" aca="1" ref="K10" ca="1">INDEX(INDIRECT(Z$1&amp;Z$2), INDIRECT(Z$3&amp;Z$4))</f>
        <v>0</v>
      </c>
      <c r="L10" s="58" t="str">
        <f t="shared" ca="1" si="4"/>
        <v/>
      </c>
      <c r="M10" s="58">
        <f ca="1">SUM(_jokin2_getsuji[常勤&amp;支援員])</f>
        <v>0</v>
      </c>
      <c r="N10" s="58" t="str">
        <f ca="1">IFERROR(_xlfn.IFS(_jokin2_getsuji[[#This Row],[V列従事職員]]="", "", _jokin2_getsuji[[#This Row],[氏名]]&lt;&gt;_jokin2_getsuji[[#This Row],[V列従事職員]],  "不一致"),"")</f>
        <v/>
      </c>
      <c r="Z10" s="53"/>
      <c r="AA10"/>
    </row>
    <row r="11" spans="1:27" x14ac:dyDescent="0.4">
      <c r="A11" s="58">
        <v>10</v>
      </c>
      <c r="B11" s="59" t="str">
        <f t="shared" ca="1" si="0"/>
        <v/>
      </c>
      <c r="C11" s="59" t="str">
        <f t="shared" ca="1" si="1"/>
        <v/>
      </c>
      <c r="D11" s="58" t="str">
        <f t="shared" ca="1" si="2"/>
        <v/>
      </c>
      <c r="E11" s="58" t="str">
        <f t="shared" ca="1" si="3"/>
        <v/>
      </c>
      <c r="F11" s="58" cm="1">
        <f t="array" aca="1" ref="F11" ca="1">INDIRECT(U$1&amp;U$2)</f>
        <v>0</v>
      </c>
      <c r="G11" s="58" cm="1">
        <f t="array" aca="1" ref="G11" ca="1">INDIRECT(V$1&amp;V$2)</f>
        <v>0</v>
      </c>
      <c r="H11" s="58" cm="1">
        <f t="array" aca="1" ref="H11" ca="1">INDIRECT(W$1&amp;W$2)</f>
        <v>0</v>
      </c>
      <c r="I11" s="58" cm="1">
        <f t="array" aca="1" ref="I11" ca="1">INDIRECT(X$1&amp;X$2)</f>
        <v>0</v>
      </c>
      <c r="J11" s="58" cm="1">
        <f t="array" aca="1" ref="J11" ca="1">INDEX(INDIRECT(Y$1&amp;Y$2), INDIRECT(Y$3&amp;Y$4))</f>
        <v>0</v>
      </c>
      <c r="K11" s="58" cm="1">
        <f t="array" aca="1" ref="K11" ca="1">INDEX(INDIRECT(Z$1&amp;Z$2), INDIRECT(Z$3&amp;Z$4))</f>
        <v>0</v>
      </c>
      <c r="L11" s="58" t="str">
        <f t="shared" ca="1" si="4"/>
        <v/>
      </c>
      <c r="M11" s="58">
        <f ca="1">SUM(_jokin2_getsuji[常勤&amp;支援員])</f>
        <v>0</v>
      </c>
      <c r="N11" s="58" t="str">
        <f ca="1">IFERROR(_xlfn.IFS(_jokin2_getsuji[[#This Row],[V列従事職員]]="", "", _jokin2_getsuji[[#This Row],[氏名]]&lt;&gt;_jokin2_getsuji[[#This Row],[V列従事職員]],  "不一致"),"")</f>
        <v/>
      </c>
      <c r="Z11" s="53"/>
      <c r="AA11"/>
    </row>
    <row r="12" spans="1:27" x14ac:dyDescent="0.4">
      <c r="A12" s="58">
        <v>11</v>
      </c>
      <c r="B12" s="59" t="str">
        <f t="shared" ca="1" si="0"/>
        <v/>
      </c>
      <c r="C12" s="59" t="str">
        <f t="shared" ca="1" si="1"/>
        <v/>
      </c>
      <c r="D12" s="58" t="str">
        <f t="shared" ca="1" si="2"/>
        <v/>
      </c>
      <c r="E12" s="58" t="str">
        <f t="shared" ca="1" si="3"/>
        <v/>
      </c>
      <c r="F12" s="58" cm="1">
        <f t="array" aca="1" ref="F12" ca="1">INDIRECT(U$1&amp;U$2)</f>
        <v>0</v>
      </c>
      <c r="G12" s="58" cm="1">
        <f t="array" aca="1" ref="G12" ca="1">INDIRECT(V$1&amp;V$2)</f>
        <v>0</v>
      </c>
      <c r="H12" s="58" cm="1">
        <f t="array" aca="1" ref="H12" ca="1">INDIRECT(W$1&amp;W$2)</f>
        <v>0</v>
      </c>
      <c r="I12" s="58" cm="1">
        <f t="array" aca="1" ref="I12" ca="1">INDIRECT(X$1&amp;X$2)</f>
        <v>0</v>
      </c>
      <c r="J12" s="58" cm="1">
        <f t="array" aca="1" ref="J12" ca="1">INDEX(INDIRECT(Y$1&amp;Y$2), INDIRECT(Y$3&amp;Y$4))</f>
        <v>0</v>
      </c>
      <c r="K12" s="58" cm="1">
        <f t="array" aca="1" ref="K12" ca="1">INDEX(INDIRECT(Z$1&amp;Z$2), INDIRECT(Z$3&amp;Z$4))</f>
        <v>0</v>
      </c>
      <c r="L12" s="58" t="str">
        <f t="shared" ca="1" si="4"/>
        <v/>
      </c>
      <c r="M12" s="58">
        <f ca="1">SUM(_jokin2_getsuji[常勤&amp;支援員])</f>
        <v>0</v>
      </c>
      <c r="N12" s="58" t="str">
        <f ca="1">IFERROR(_xlfn.IFS(_jokin2_getsuji[[#This Row],[V列従事職員]]="", "", _jokin2_getsuji[[#This Row],[氏名]]&lt;&gt;_jokin2_getsuji[[#This Row],[V列従事職員]],  "不一致"),"")</f>
        <v/>
      </c>
      <c r="Z12" s="53"/>
      <c r="AA12"/>
    </row>
    <row r="13" spans="1:27" x14ac:dyDescent="0.4">
      <c r="A13" s="58">
        <v>12</v>
      </c>
      <c r="B13" s="59" t="str">
        <f t="shared" ca="1" si="0"/>
        <v/>
      </c>
      <c r="C13" s="59" t="str">
        <f t="shared" ca="1" si="1"/>
        <v/>
      </c>
      <c r="D13" s="58" t="str">
        <f t="shared" ca="1" si="2"/>
        <v/>
      </c>
      <c r="E13" s="58" t="str">
        <f t="shared" ca="1" si="3"/>
        <v/>
      </c>
      <c r="F13" s="58" cm="1">
        <f t="array" aca="1" ref="F13" ca="1">INDIRECT(U$1&amp;U$2)</f>
        <v>0</v>
      </c>
      <c r="G13" s="58" cm="1">
        <f t="array" aca="1" ref="G13" ca="1">INDIRECT(V$1&amp;V$2)</f>
        <v>0</v>
      </c>
      <c r="H13" s="58" cm="1">
        <f t="array" aca="1" ref="H13" ca="1">INDIRECT(W$1&amp;W$2)</f>
        <v>0</v>
      </c>
      <c r="I13" s="58" cm="1">
        <f t="array" aca="1" ref="I13" ca="1">INDIRECT(X$1&amp;X$2)</f>
        <v>0</v>
      </c>
      <c r="J13" s="58" cm="1">
        <f t="array" aca="1" ref="J13" ca="1">INDEX(INDIRECT(Y$1&amp;Y$2), INDIRECT(Y$3&amp;Y$4))</f>
        <v>0</v>
      </c>
      <c r="K13" s="58" cm="1">
        <f t="array" aca="1" ref="K13" ca="1">INDEX(INDIRECT(Z$1&amp;Z$2), INDIRECT(Z$3&amp;Z$4))</f>
        <v>0</v>
      </c>
      <c r="L13" s="58" t="str">
        <f t="shared" ca="1" si="4"/>
        <v/>
      </c>
      <c r="M13" s="58">
        <f ca="1">SUM(_jokin2_getsuji[常勤&amp;支援員])</f>
        <v>0</v>
      </c>
      <c r="N13" s="58" t="str">
        <f ca="1">IFERROR(_xlfn.IFS(_jokin2_getsuji[[#This Row],[V列従事職員]]="", "", _jokin2_getsuji[[#This Row],[氏名]]&lt;&gt;_jokin2_getsuji[[#This Row],[V列従事職員]],  "不一致"),"")</f>
        <v/>
      </c>
      <c r="Z13" s="53"/>
      <c r="AA13"/>
    </row>
    <row r="14" spans="1:27" x14ac:dyDescent="0.4">
      <c r="A14" s="58">
        <v>13</v>
      </c>
      <c r="B14" s="59" t="str">
        <f t="shared" ca="1" si="0"/>
        <v/>
      </c>
      <c r="C14" s="59" t="str">
        <f t="shared" ca="1" si="1"/>
        <v/>
      </c>
      <c r="D14" s="58" t="str">
        <f t="shared" ca="1" si="2"/>
        <v/>
      </c>
      <c r="E14" s="58" t="str">
        <f t="shared" ca="1" si="3"/>
        <v/>
      </c>
      <c r="F14" s="58" cm="1">
        <f t="array" aca="1" ref="F14" ca="1">INDIRECT(U$1&amp;U$2)</f>
        <v>0</v>
      </c>
      <c r="G14" s="58" cm="1">
        <f t="array" aca="1" ref="G14" ca="1">INDIRECT(V$1&amp;V$2)</f>
        <v>0</v>
      </c>
      <c r="H14" s="58" cm="1">
        <f t="array" aca="1" ref="H14" ca="1">INDIRECT(W$1&amp;W$2)</f>
        <v>0</v>
      </c>
      <c r="I14" s="58" cm="1">
        <f t="array" aca="1" ref="I14" ca="1">INDIRECT(X$1&amp;X$2)</f>
        <v>0</v>
      </c>
      <c r="J14" s="58" cm="1">
        <f t="array" aca="1" ref="J14" ca="1">INDEX(INDIRECT(Y$1&amp;Y$2), INDIRECT(Y$3&amp;Y$4))</f>
        <v>0</v>
      </c>
      <c r="K14" s="58" cm="1">
        <f t="array" aca="1" ref="K14" ca="1">INDEX(INDIRECT(Z$1&amp;Z$2), INDIRECT(Z$3&amp;Z$4))</f>
        <v>0</v>
      </c>
      <c r="L14" s="58" t="str">
        <f t="shared" ca="1" si="4"/>
        <v/>
      </c>
      <c r="M14" s="58">
        <f ca="1">SUM(_jokin2_getsuji[常勤&amp;支援員])</f>
        <v>0</v>
      </c>
      <c r="N14" s="58" t="str">
        <f ca="1">IFERROR(_xlfn.IFS(_jokin2_getsuji[[#This Row],[V列従事職員]]="", "", _jokin2_getsuji[[#This Row],[氏名]]&lt;&gt;_jokin2_getsuji[[#This Row],[V列従事職員]],  "不一致"),"")</f>
        <v/>
      </c>
      <c r="Z14" s="53"/>
      <c r="AA14"/>
    </row>
    <row r="15" spans="1:27" x14ac:dyDescent="0.4">
      <c r="A15" s="58">
        <v>14</v>
      </c>
      <c r="B15" s="59" t="str">
        <f t="shared" ca="1" si="0"/>
        <v/>
      </c>
      <c r="C15" s="59" t="str">
        <f t="shared" ca="1" si="1"/>
        <v/>
      </c>
      <c r="D15" s="58" t="str">
        <f t="shared" ca="1" si="2"/>
        <v/>
      </c>
      <c r="E15" s="58" t="str">
        <f t="shared" ca="1" si="3"/>
        <v/>
      </c>
      <c r="F15" s="58" cm="1">
        <f t="array" aca="1" ref="F15" ca="1">INDIRECT(U$1&amp;U$2)</f>
        <v>0</v>
      </c>
      <c r="G15" s="58" cm="1">
        <f t="array" aca="1" ref="G15" ca="1">INDIRECT(V$1&amp;V$2)</f>
        <v>0</v>
      </c>
      <c r="H15" s="58" cm="1">
        <f t="array" aca="1" ref="H15" ca="1">INDIRECT(W$1&amp;W$2)</f>
        <v>0</v>
      </c>
      <c r="I15" s="58" cm="1">
        <f t="array" aca="1" ref="I15" ca="1">INDIRECT(X$1&amp;X$2)</f>
        <v>0</v>
      </c>
      <c r="J15" s="58" cm="1">
        <f t="array" aca="1" ref="J15" ca="1">INDEX(INDIRECT(Y$1&amp;Y$2), INDIRECT(Y$3&amp;Y$4))</f>
        <v>0</v>
      </c>
      <c r="K15" s="58" cm="1">
        <f t="array" aca="1" ref="K15" ca="1">INDEX(INDIRECT(Z$1&amp;Z$2), INDIRECT(Z$3&amp;Z$4))</f>
        <v>0</v>
      </c>
      <c r="L15" s="58" t="str">
        <f t="shared" ca="1" si="4"/>
        <v/>
      </c>
      <c r="M15" s="58">
        <f ca="1">SUM(_jokin2_getsuji[常勤&amp;支援員])</f>
        <v>0</v>
      </c>
      <c r="N15" s="58" t="str">
        <f ca="1">IFERROR(_xlfn.IFS(_jokin2_getsuji[[#This Row],[V列従事職員]]="", "", _jokin2_getsuji[[#This Row],[氏名]]&lt;&gt;_jokin2_getsuji[[#This Row],[V列従事職員]],  "不一致"),"")</f>
        <v/>
      </c>
      <c r="Z15" s="53"/>
      <c r="AA15"/>
    </row>
    <row r="16" spans="1:27" x14ac:dyDescent="0.4">
      <c r="A16" s="58">
        <v>15</v>
      </c>
      <c r="B16" s="59" t="str">
        <f t="shared" ca="1" si="0"/>
        <v/>
      </c>
      <c r="C16" s="59" t="str">
        <f t="shared" ca="1" si="1"/>
        <v/>
      </c>
      <c r="D16" s="58" t="str">
        <f t="shared" ca="1" si="2"/>
        <v/>
      </c>
      <c r="E16" s="58" t="str">
        <f t="shared" ca="1" si="3"/>
        <v/>
      </c>
      <c r="F16" s="58" cm="1">
        <f t="array" aca="1" ref="F16" ca="1">INDIRECT(U$1&amp;U$2)</f>
        <v>0</v>
      </c>
      <c r="G16" s="58" cm="1">
        <f t="array" aca="1" ref="G16" ca="1">INDIRECT(V$1&amp;V$2)</f>
        <v>0</v>
      </c>
      <c r="H16" s="58" cm="1">
        <f t="array" aca="1" ref="H16" ca="1">INDIRECT(W$1&amp;W$2)</f>
        <v>0</v>
      </c>
      <c r="I16" s="58" cm="1">
        <f t="array" aca="1" ref="I16" ca="1">INDIRECT(X$1&amp;X$2)</f>
        <v>0</v>
      </c>
      <c r="J16" s="58" cm="1">
        <f t="array" aca="1" ref="J16" ca="1">INDEX(INDIRECT(Y$1&amp;Y$2), INDIRECT(Y$3&amp;Y$4))</f>
        <v>0</v>
      </c>
      <c r="K16" s="58" cm="1">
        <f t="array" aca="1" ref="K16" ca="1">INDEX(INDIRECT(Z$1&amp;Z$2), INDIRECT(Z$3&amp;Z$4))</f>
        <v>0</v>
      </c>
      <c r="L16" s="58" t="str">
        <f t="shared" ca="1" si="4"/>
        <v/>
      </c>
      <c r="M16" s="58">
        <f ca="1">SUM(_jokin2_getsuji[常勤&amp;支援員])</f>
        <v>0</v>
      </c>
      <c r="N16" s="58" t="str">
        <f ca="1">IFERROR(_xlfn.IFS(_jokin2_getsuji[[#This Row],[V列従事職員]]="", "", _jokin2_getsuji[[#This Row],[氏名]]&lt;&gt;_jokin2_getsuji[[#This Row],[V列従事職員]],  "不一致"),"")</f>
        <v/>
      </c>
      <c r="Z16" s="53"/>
      <c r="AA16"/>
    </row>
    <row r="17" spans="1:27" x14ac:dyDescent="0.4">
      <c r="A17" s="58">
        <v>16</v>
      </c>
      <c r="B17" s="59" t="str">
        <f t="shared" ca="1" si="0"/>
        <v/>
      </c>
      <c r="C17" s="59" t="str">
        <f t="shared" ca="1" si="1"/>
        <v/>
      </c>
      <c r="D17" s="58" t="str">
        <f t="shared" ca="1" si="2"/>
        <v/>
      </c>
      <c r="E17" s="58" t="str">
        <f t="shared" ca="1" si="3"/>
        <v/>
      </c>
      <c r="F17" s="58" cm="1">
        <f t="array" aca="1" ref="F17" ca="1">INDIRECT(U$1&amp;U$2)</f>
        <v>0</v>
      </c>
      <c r="G17" s="58" cm="1">
        <f t="array" aca="1" ref="G17" ca="1">INDIRECT(V$1&amp;V$2)</f>
        <v>0</v>
      </c>
      <c r="H17" s="58" cm="1">
        <f t="array" aca="1" ref="H17" ca="1">INDIRECT(W$1&amp;W$2)</f>
        <v>0</v>
      </c>
      <c r="I17" s="58" cm="1">
        <f t="array" aca="1" ref="I17" ca="1">INDIRECT(X$1&amp;X$2)</f>
        <v>0</v>
      </c>
      <c r="J17" s="58" cm="1">
        <f t="array" aca="1" ref="J17" ca="1">INDEX(INDIRECT(Y$1&amp;Y$2), INDIRECT(Y$3&amp;Y$4))</f>
        <v>0</v>
      </c>
      <c r="K17" s="58" cm="1">
        <f t="array" aca="1" ref="K17" ca="1">INDEX(INDIRECT(Z$1&amp;Z$2), INDIRECT(Z$3&amp;Z$4))</f>
        <v>0</v>
      </c>
      <c r="L17" s="58" t="str">
        <f t="shared" ca="1" si="4"/>
        <v/>
      </c>
      <c r="M17" s="58">
        <f ca="1">SUM(_jokin2_getsuji[常勤&amp;支援員])</f>
        <v>0</v>
      </c>
      <c r="N17" s="58" t="str">
        <f ca="1">IFERROR(_xlfn.IFS(_jokin2_getsuji[[#This Row],[V列従事職員]]="", "", _jokin2_getsuji[[#This Row],[氏名]]&lt;&gt;_jokin2_getsuji[[#This Row],[V列従事職員]],  "不一致"),"")</f>
        <v/>
      </c>
      <c r="Z17" s="53"/>
      <c r="AA17"/>
    </row>
    <row r="18" spans="1:27" x14ac:dyDescent="0.4">
      <c r="A18" s="58">
        <v>17</v>
      </c>
      <c r="B18" s="59" t="str">
        <f t="shared" ca="1" si="0"/>
        <v/>
      </c>
      <c r="C18" s="59" t="str">
        <f t="shared" ca="1" si="1"/>
        <v/>
      </c>
      <c r="D18" s="58" t="str">
        <f t="shared" ca="1" si="2"/>
        <v/>
      </c>
      <c r="E18" s="58" t="str">
        <f t="shared" ca="1" si="3"/>
        <v/>
      </c>
      <c r="F18" s="58" cm="1">
        <f t="array" aca="1" ref="F18" ca="1">INDIRECT(U$1&amp;U$2)</f>
        <v>0</v>
      </c>
      <c r="G18" s="58" cm="1">
        <f t="array" aca="1" ref="G18" ca="1">INDIRECT(V$1&amp;V$2)</f>
        <v>0</v>
      </c>
      <c r="H18" s="58" cm="1">
        <f t="array" aca="1" ref="H18" ca="1">INDIRECT(W$1&amp;W$2)</f>
        <v>0</v>
      </c>
      <c r="I18" s="58" cm="1">
        <f t="array" aca="1" ref="I18" ca="1">INDIRECT(X$1&amp;X$2)</f>
        <v>0</v>
      </c>
      <c r="J18" s="58" cm="1">
        <f t="array" aca="1" ref="J18" ca="1">INDEX(INDIRECT(Y$1&amp;Y$2), INDIRECT(Y$3&amp;Y$4))</f>
        <v>0</v>
      </c>
      <c r="K18" s="58" cm="1">
        <f t="array" aca="1" ref="K18" ca="1">INDEX(INDIRECT(Z$1&amp;Z$2), INDIRECT(Z$3&amp;Z$4))</f>
        <v>0</v>
      </c>
      <c r="L18" s="58" t="str">
        <f t="shared" ca="1" si="4"/>
        <v/>
      </c>
      <c r="M18" s="58">
        <f ca="1">SUM(_jokin2_getsuji[常勤&amp;支援員])</f>
        <v>0</v>
      </c>
      <c r="N18" s="58" t="str">
        <f ca="1">IFERROR(_xlfn.IFS(_jokin2_getsuji[[#This Row],[V列従事職員]]="", "", _jokin2_getsuji[[#This Row],[氏名]]&lt;&gt;_jokin2_getsuji[[#This Row],[V列従事職員]],  "不一致"),"")</f>
        <v/>
      </c>
      <c r="Z18" s="53"/>
      <c r="AA18"/>
    </row>
    <row r="19" spans="1:27" x14ac:dyDescent="0.4">
      <c r="A19" s="58">
        <v>18</v>
      </c>
      <c r="B19" s="59" t="str">
        <f t="shared" ca="1" si="0"/>
        <v/>
      </c>
      <c r="C19" s="59" t="str">
        <f t="shared" ca="1" si="1"/>
        <v/>
      </c>
      <c r="D19" s="58" t="str">
        <f t="shared" ca="1" si="2"/>
        <v/>
      </c>
      <c r="E19" s="58" t="str">
        <f t="shared" ca="1" si="3"/>
        <v/>
      </c>
      <c r="F19" s="58" cm="1">
        <f t="array" aca="1" ref="F19" ca="1">INDIRECT(U$1&amp;U$2)</f>
        <v>0</v>
      </c>
      <c r="G19" s="58" cm="1">
        <f t="array" aca="1" ref="G19" ca="1">INDIRECT(V$1&amp;V$2)</f>
        <v>0</v>
      </c>
      <c r="H19" s="58" cm="1">
        <f t="array" aca="1" ref="H19" ca="1">INDIRECT(W$1&amp;W$2)</f>
        <v>0</v>
      </c>
      <c r="I19" s="58" cm="1">
        <f t="array" aca="1" ref="I19" ca="1">INDIRECT(X$1&amp;X$2)</f>
        <v>0</v>
      </c>
      <c r="J19" s="58" cm="1">
        <f t="array" aca="1" ref="J19" ca="1">INDEX(INDIRECT(Y$1&amp;Y$2), INDIRECT(Y$3&amp;Y$4))</f>
        <v>0</v>
      </c>
      <c r="K19" s="58" cm="1">
        <f t="array" aca="1" ref="K19" ca="1">INDEX(INDIRECT(Z$1&amp;Z$2), INDIRECT(Z$3&amp;Z$4))</f>
        <v>0</v>
      </c>
      <c r="L19" s="58" t="str">
        <f t="shared" ca="1" si="4"/>
        <v/>
      </c>
      <c r="M19" s="58">
        <f ca="1">SUM(_jokin2_getsuji[常勤&amp;支援員])</f>
        <v>0</v>
      </c>
      <c r="N19" s="58" t="str">
        <f ca="1">IFERROR(_xlfn.IFS(_jokin2_getsuji[[#This Row],[V列従事職員]]="", "", _jokin2_getsuji[[#This Row],[氏名]]&lt;&gt;_jokin2_getsuji[[#This Row],[V列従事職員]],  "不一致"),"")</f>
        <v/>
      </c>
      <c r="Z19" s="53"/>
      <c r="AA19"/>
    </row>
    <row r="20" spans="1:27" x14ac:dyDescent="0.4">
      <c r="A20" s="58">
        <v>19</v>
      </c>
      <c r="B20" s="59" t="str">
        <f t="shared" ca="1" si="0"/>
        <v/>
      </c>
      <c r="C20" s="59" t="str">
        <f t="shared" ca="1" si="1"/>
        <v/>
      </c>
      <c r="D20" s="58" t="str">
        <f t="shared" ca="1" si="2"/>
        <v/>
      </c>
      <c r="E20" s="58" t="str">
        <f t="shared" ca="1" si="3"/>
        <v/>
      </c>
      <c r="F20" s="58" cm="1">
        <f t="array" aca="1" ref="F20" ca="1">INDIRECT(U$1&amp;U$2)</f>
        <v>0</v>
      </c>
      <c r="G20" s="58" cm="1">
        <f t="array" aca="1" ref="G20" ca="1">INDIRECT(V$1&amp;V$2)</f>
        <v>0</v>
      </c>
      <c r="H20" s="58" cm="1">
        <f t="array" aca="1" ref="H20" ca="1">INDIRECT(W$1&amp;W$2)</f>
        <v>0</v>
      </c>
      <c r="I20" s="58" cm="1">
        <f t="array" aca="1" ref="I20" ca="1">INDIRECT(X$1&amp;X$2)</f>
        <v>0</v>
      </c>
      <c r="J20" s="58" cm="1">
        <f t="array" aca="1" ref="J20" ca="1">INDEX(INDIRECT(Y$1&amp;Y$2), INDIRECT(Y$3&amp;Y$4))</f>
        <v>0</v>
      </c>
      <c r="K20" s="58" cm="1">
        <f t="array" aca="1" ref="K20" ca="1">INDEX(INDIRECT(Z$1&amp;Z$2), INDIRECT(Z$3&amp;Z$4))</f>
        <v>0</v>
      </c>
      <c r="L20" s="58" t="str">
        <f t="shared" ca="1" si="4"/>
        <v/>
      </c>
      <c r="M20" s="58">
        <f ca="1">SUM(_jokin2_getsuji[常勤&amp;支援員])</f>
        <v>0</v>
      </c>
      <c r="N20" s="58" t="str">
        <f ca="1">IFERROR(_xlfn.IFS(_jokin2_getsuji[[#This Row],[V列従事職員]]="", "", _jokin2_getsuji[[#This Row],[氏名]]&lt;&gt;_jokin2_getsuji[[#This Row],[V列従事職員]],  "不一致"),"")</f>
        <v/>
      </c>
      <c r="Z20" s="53"/>
      <c r="AA20"/>
    </row>
    <row r="21" spans="1:27" ht="18.75" customHeight="1" x14ac:dyDescent="0.4">
      <c r="A21" s="58">
        <v>20</v>
      </c>
      <c r="B21" s="59" t="str">
        <f t="shared" ca="1" si="0"/>
        <v/>
      </c>
      <c r="C21" s="59" t="str">
        <f t="shared" ca="1" si="1"/>
        <v/>
      </c>
      <c r="D21" s="58" t="str">
        <f t="shared" ca="1" si="2"/>
        <v/>
      </c>
      <c r="E21" s="58" t="str">
        <f t="shared" ca="1" si="3"/>
        <v/>
      </c>
      <c r="F21" s="58" cm="1">
        <f t="array" aca="1" ref="F21" ca="1">INDIRECT(U$1&amp;U$2)</f>
        <v>0</v>
      </c>
      <c r="G21" s="58" cm="1">
        <f t="array" aca="1" ref="G21" ca="1">INDIRECT(V$1&amp;V$2)</f>
        <v>0</v>
      </c>
      <c r="H21" s="58" cm="1">
        <f t="array" aca="1" ref="H21" ca="1">INDIRECT(W$1&amp;W$2)</f>
        <v>0</v>
      </c>
      <c r="I21" s="58" cm="1">
        <f t="array" aca="1" ref="I21" ca="1">INDIRECT(X$1&amp;X$2)</f>
        <v>0</v>
      </c>
      <c r="J21" s="58" cm="1">
        <f t="array" aca="1" ref="J21" ca="1">INDEX(INDIRECT(Y$1&amp;Y$2), INDIRECT(Y$3&amp;Y$4))</f>
        <v>0</v>
      </c>
      <c r="K21" s="58" cm="1">
        <f t="array" aca="1" ref="K21" ca="1">INDEX(INDIRECT(Z$1&amp;Z$2), INDIRECT(Z$3&amp;Z$4))</f>
        <v>0</v>
      </c>
      <c r="L21" s="58" t="str">
        <f t="shared" ca="1" si="4"/>
        <v/>
      </c>
      <c r="M21" s="58">
        <f ca="1">SUM(_jokin2_getsuji[常勤&amp;支援員])</f>
        <v>0</v>
      </c>
      <c r="N21" s="58" t="str">
        <f ca="1">IFERROR(_xlfn.IFS(_jokin2_getsuji[[#This Row],[V列従事職員]]="", "", _jokin2_getsuji[[#This Row],[氏名]]&lt;&gt;_jokin2_getsuji[[#This Row],[V列従事職員]],  "不一致"),"")</f>
        <v/>
      </c>
      <c r="Z21" s="53"/>
      <c r="AA21"/>
    </row>
    <row r="22" spans="1:27" ht="18.75" customHeight="1" x14ac:dyDescent="0.4">
      <c r="A22" s="58">
        <v>21</v>
      </c>
      <c r="B22" s="68" t="str">
        <f t="shared" ref="B22:B24" ca="1" si="5">INDIRECT($Q$1&amp;$Q$2)</f>
        <v/>
      </c>
      <c r="C22" s="68" t="str">
        <f t="shared" ref="C22:C24" ca="1" si="6">INDIRECT($R$1&amp;$R$2)</f>
        <v/>
      </c>
      <c r="D22" s="67" t="str">
        <f t="shared" ref="D22:D24" ca="1" si="7">INDIRECT($S$1&amp;$S$2)</f>
        <v/>
      </c>
      <c r="E22" s="67" t="str">
        <f t="shared" ref="E22:E24" ca="1" si="8">INDIRECT($T$1&amp;$T$2)</f>
        <v/>
      </c>
      <c r="F22" s="67" cm="1">
        <f t="array" aca="1" ref="F22" ca="1">INDIRECT(U$1&amp;U$2)</f>
        <v>0</v>
      </c>
      <c r="G22" s="67" cm="1">
        <f t="array" aca="1" ref="G22" ca="1">INDIRECT(V$1&amp;V$2)</f>
        <v>0</v>
      </c>
      <c r="H22" s="58" cm="1">
        <f t="array" aca="1" ref="H22" ca="1">INDIRECT(W$1&amp;W$2)</f>
        <v>0</v>
      </c>
      <c r="I22" s="58" cm="1">
        <f t="array" aca="1" ref="I22" ca="1">INDIRECT(X$1&amp;X$2)</f>
        <v>0</v>
      </c>
      <c r="J22" s="58" cm="1">
        <f t="array" aca="1" ref="J22" ca="1">INDEX(INDIRECT(Y$1&amp;Y$2), INDIRECT(Y$3&amp;Y$4))</f>
        <v>0</v>
      </c>
      <c r="K22" s="67" cm="1">
        <f t="array" aca="1" ref="K22" ca="1">INDEX(INDIRECT(Z$1&amp;Z$2), INDIRECT(Z$3&amp;Z$4))</f>
        <v>0</v>
      </c>
      <c r="L22" s="67" t="str">
        <f t="shared" ref="L22:L24" ca="1" si="9">IF(AND(G22="放課後児童支援員", H22&lt;&gt;"正規・非常勤", H22&lt;&gt;"非正規・非常勤"), 1, "")</f>
        <v/>
      </c>
      <c r="M22" s="67">
        <f ca="1">SUM(_jokin2_getsuji[常勤&amp;支援員])</f>
        <v>0</v>
      </c>
      <c r="N22" s="67" t="str">
        <f ca="1">IFERROR(_xlfn.IFS(_jokin2_getsuji[[#This Row],[V列従事職員]]="", "", _jokin2_getsuji[[#This Row],[氏名]]&lt;&gt;_jokin2_getsuji[[#This Row],[V列従事職員]],  "不一致"),"")</f>
        <v/>
      </c>
      <c r="Z22" s="53"/>
    </row>
    <row r="23" spans="1:27" ht="18.75" customHeight="1" x14ac:dyDescent="0.4">
      <c r="A23" s="58">
        <v>22</v>
      </c>
      <c r="B23" s="68" t="str">
        <f t="shared" ca="1" si="5"/>
        <v/>
      </c>
      <c r="C23" s="68" t="str">
        <f t="shared" ca="1" si="6"/>
        <v/>
      </c>
      <c r="D23" s="67" t="str">
        <f t="shared" ca="1" si="7"/>
        <v/>
      </c>
      <c r="E23" s="67" t="str">
        <f t="shared" ca="1" si="8"/>
        <v/>
      </c>
      <c r="F23" s="67" cm="1">
        <f t="array" aca="1" ref="F23" ca="1">INDIRECT(U$1&amp;U$2)</f>
        <v>0</v>
      </c>
      <c r="G23" s="67" cm="1">
        <f t="array" aca="1" ref="G23" ca="1">INDIRECT(V$1&amp;V$2)</f>
        <v>0</v>
      </c>
      <c r="H23" s="58" cm="1">
        <f t="array" aca="1" ref="H23" ca="1">INDIRECT(W$1&amp;W$2)</f>
        <v>0</v>
      </c>
      <c r="I23" s="58" cm="1">
        <f t="array" aca="1" ref="I23" ca="1">INDIRECT(X$1&amp;X$2)</f>
        <v>0</v>
      </c>
      <c r="J23" s="58" cm="1">
        <f t="array" aca="1" ref="J23" ca="1">INDEX(INDIRECT(Y$1&amp;Y$2), INDIRECT(Y$3&amp;Y$4))</f>
        <v>0</v>
      </c>
      <c r="K23" s="67" cm="1">
        <f t="array" aca="1" ref="K23" ca="1">INDEX(INDIRECT(Z$1&amp;Z$2), INDIRECT(Z$3&amp;Z$4))</f>
        <v>0</v>
      </c>
      <c r="L23" s="67" t="str">
        <f t="shared" ca="1" si="9"/>
        <v/>
      </c>
      <c r="M23" s="67">
        <f ca="1">SUM(_jokin2_getsuji[常勤&amp;支援員])</f>
        <v>0</v>
      </c>
      <c r="N23" s="67" t="str">
        <f ca="1">IFERROR(_xlfn.IFS(_jokin2_getsuji[[#This Row],[V列従事職員]]="", "", _jokin2_getsuji[[#This Row],[氏名]]&lt;&gt;_jokin2_getsuji[[#This Row],[V列従事職員]],  "不一致"),"")</f>
        <v/>
      </c>
      <c r="Z23" s="53"/>
    </row>
    <row r="24" spans="1:27" ht="18.75" customHeight="1" x14ac:dyDescent="0.4">
      <c r="A24" s="58">
        <v>23</v>
      </c>
      <c r="B24" s="68" t="str">
        <f t="shared" ca="1" si="5"/>
        <v/>
      </c>
      <c r="C24" s="68" t="str">
        <f t="shared" ca="1" si="6"/>
        <v/>
      </c>
      <c r="D24" s="67" t="str">
        <f t="shared" ca="1" si="7"/>
        <v/>
      </c>
      <c r="E24" s="67" t="str">
        <f t="shared" ca="1" si="8"/>
        <v/>
      </c>
      <c r="F24" s="67" cm="1">
        <f t="array" aca="1" ref="F24" ca="1">INDIRECT(U$1&amp;U$2)</f>
        <v>0</v>
      </c>
      <c r="G24" s="67" cm="1">
        <f t="array" aca="1" ref="G24" ca="1">INDIRECT(V$1&amp;V$2)</f>
        <v>0</v>
      </c>
      <c r="H24" s="58" cm="1">
        <f t="array" aca="1" ref="H24" ca="1">INDIRECT(W$1&amp;W$2)</f>
        <v>0</v>
      </c>
      <c r="I24" s="58" cm="1">
        <f t="array" aca="1" ref="I24" ca="1">INDIRECT(X$1&amp;X$2)</f>
        <v>0</v>
      </c>
      <c r="J24" s="58" cm="1">
        <f t="array" aca="1" ref="J24" ca="1">INDEX(INDIRECT(Y$1&amp;Y$2), INDIRECT(Y$3&amp;Y$4))</f>
        <v>0</v>
      </c>
      <c r="K24" s="67" cm="1">
        <f t="array" aca="1" ref="K24" ca="1">INDEX(INDIRECT(Z$1&amp;Z$2), INDIRECT(Z$3&amp;Z$4))</f>
        <v>0</v>
      </c>
      <c r="L24" s="67" t="str">
        <f t="shared" ca="1" si="9"/>
        <v/>
      </c>
      <c r="M24" s="67">
        <f ca="1">SUM(_jokin2_getsuji[常勤&amp;支援員])</f>
        <v>0</v>
      </c>
      <c r="N24" s="67" t="str">
        <f ca="1">IFERROR(_xlfn.IFS(_jokin2_getsuji[[#This Row],[V列従事職員]]="", "", _jokin2_getsuji[[#This Row],[氏名]]&lt;&gt;_jokin2_getsuji[[#This Row],[V列従事職員]],  "不一致"),"")</f>
        <v/>
      </c>
      <c r="Z24" s="53"/>
    </row>
    <row r="25" spans="1:27" ht="18.75" customHeight="1" x14ac:dyDescent="0.4">
      <c r="A25" s="58">
        <v>24</v>
      </c>
      <c r="B25" s="68" t="str">
        <f t="shared" ref="B25:B51" ca="1" si="10">INDIRECT($Q$1&amp;$Q$2)</f>
        <v/>
      </c>
      <c r="C25" s="68" t="str">
        <f t="shared" ref="C25:C51" ca="1" si="11">INDIRECT($R$1&amp;$R$2)</f>
        <v/>
      </c>
      <c r="D25" s="67" t="str">
        <f t="shared" ref="D25:D51" ca="1" si="12">INDIRECT($S$1&amp;$S$2)</f>
        <v/>
      </c>
      <c r="E25" s="67" t="str">
        <f t="shared" ref="E25:E51" ca="1" si="13">INDIRECT($T$1&amp;$T$2)</f>
        <v/>
      </c>
      <c r="F25" s="67" cm="1">
        <f t="array" aca="1" ref="F25" ca="1">INDIRECT(U$1&amp;U$2)</f>
        <v>0</v>
      </c>
      <c r="G25" s="67" cm="1">
        <f t="array" aca="1" ref="G25" ca="1">INDIRECT(V$1&amp;V$2)</f>
        <v>0</v>
      </c>
      <c r="H25" s="58" cm="1">
        <f t="array" aca="1" ref="H25" ca="1">INDIRECT(W$1&amp;W$2)</f>
        <v>0</v>
      </c>
      <c r="I25" s="58" cm="1">
        <f t="array" aca="1" ref="I25" ca="1">INDIRECT(X$1&amp;X$2)</f>
        <v>0</v>
      </c>
      <c r="J25" s="58" cm="1">
        <f t="array" aca="1" ref="J25" ca="1">INDEX(INDIRECT(Y$1&amp;Y$2), INDIRECT(Y$3&amp;Y$4))</f>
        <v>0</v>
      </c>
      <c r="K25" s="67" cm="1">
        <f t="array" aca="1" ref="K25" ca="1">INDEX(INDIRECT(Z$1&amp;Z$2), INDIRECT(Z$3&amp;Z$4))</f>
        <v>0</v>
      </c>
      <c r="L25" s="67" t="str">
        <f t="shared" ref="L25:L51" ca="1" si="14">IF(AND(G25="放課後児童支援員", H25&lt;&gt;"正規・非常勤", H25&lt;&gt;"非正規・非常勤"), 1, "")</f>
        <v/>
      </c>
      <c r="M25" s="67">
        <f ca="1">SUM(_jokin2_getsuji[常勤&amp;支援員])</f>
        <v>0</v>
      </c>
      <c r="N25" s="67" t="str">
        <f ca="1">IFERROR(_xlfn.IFS(_jokin2_getsuji[[#This Row],[V列従事職員]]="", "", _jokin2_getsuji[[#This Row],[氏名]]&lt;&gt;_jokin2_getsuji[[#This Row],[V列従事職員]],  "不一致"),"")</f>
        <v/>
      </c>
      <c r="Z25" s="53"/>
    </row>
    <row r="26" spans="1:27" ht="18.75" customHeight="1" x14ac:dyDescent="0.4">
      <c r="A26" s="58">
        <v>25</v>
      </c>
      <c r="B26" s="68" t="str">
        <f t="shared" ca="1" si="10"/>
        <v/>
      </c>
      <c r="C26" s="68" t="str">
        <f t="shared" ca="1" si="11"/>
        <v/>
      </c>
      <c r="D26" s="67" t="str">
        <f t="shared" ca="1" si="12"/>
        <v/>
      </c>
      <c r="E26" s="67" t="str">
        <f t="shared" ca="1" si="13"/>
        <v/>
      </c>
      <c r="F26" s="67" cm="1">
        <f t="array" aca="1" ref="F26" ca="1">INDIRECT(U$1&amp;U$2)</f>
        <v>0</v>
      </c>
      <c r="G26" s="67" cm="1">
        <f t="array" aca="1" ref="G26" ca="1">INDIRECT(V$1&amp;V$2)</f>
        <v>0</v>
      </c>
      <c r="H26" s="58" cm="1">
        <f t="array" aca="1" ref="H26" ca="1">INDIRECT(W$1&amp;W$2)</f>
        <v>0</v>
      </c>
      <c r="I26" s="58" cm="1">
        <f t="array" aca="1" ref="I26" ca="1">INDIRECT(X$1&amp;X$2)</f>
        <v>0</v>
      </c>
      <c r="J26" s="58" cm="1">
        <f t="array" aca="1" ref="J26" ca="1">INDEX(INDIRECT(Y$1&amp;Y$2), INDIRECT(Y$3&amp;Y$4))</f>
        <v>0</v>
      </c>
      <c r="K26" s="67" cm="1">
        <f t="array" aca="1" ref="K26" ca="1">INDEX(INDIRECT(Z$1&amp;Z$2), INDIRECT(Z$3&amp;Z$4))</f>
        <v>0</v>
      </c>
      <c r="L26" s="67" t="str">
        <f t="shared" ca="1" si="14"/>
        <v/>
      </c>
      <c r="M26" s="67">
        <f ca="1">SUM(_jokin2_getsuji[常勤&amp;支援員])</f>
        <v>0</v>
      </c>
      <c r="N26" s="67" t="str">
        <f ca="1">IFERROR(_xlfn.IFS(_jokin2_getsuji[[#This Row],[V列従事職員]]="", "", _jokin2_getsuji[[#This Row],[氏名]]&lt;&gt;_jokin2_getsuji[[#This Row],[V列従事職員]],  "不一致"),"")</f>
        <v/>
      </c>
      <c r="Z26" s="53"/>
    </row>
    <row r="27" spans="1:27" ht="18.75" customHeight="1" x14ac:dyDescent="0.4">
      <c r="A27" s="58">
        <v>26</v>
      </c>
      <c r="B27" s="68" t="str">
        <f t="shared" ca="1" si="10"/>
        <v/>
      </c>
      <c r="C27" s="68" t="str">
        <f t="shared" ca="1" si="11"/>
        <v/>
      </c>
      <c r="D27" s="67" t="str">
        <f t="shared" ca="1" si="12"/>
        <v/>
      </c>
      <c r="E27" s="67" t="str">
        <f t="shared" ca="1" si="13"/>
        <v/>
      </c>
      <c r="F27" s="67" cm="1">
        <f t="array" aca="1" ref="F27" ca="1">INDIRECT(U$1&amp;U$2)</f>
        <v>0</v>
      </c>
      <c r="G27" s="67" cm="1">
        <f t="array" aca="1" ref="G27" ca="1">INDIRECT(V$1&amp;V$2)</f>
        <v>0</v>
      </c>
      <c r="H27" s="58" cm="1">
        <f t="array" aca="1" ref="H27" ca="1">INDIRECT(W$1&amp;W$2)</f>
        <v>0</v>
      </c>
      <c r="I27" s="58" cm="1">
        <f t="array" aca="1" ref="I27" ca="1">INDIRECT(X$1&amp;X$2)</f>
        <v>0</v>
      </c>
      <c r="J27" s="58" cm="1">
        <f t="array" aca="1" ref="J27" ca="1">INDEX(INDIRECT(Y$1&amp;Y$2), INDIRECT(Y$3&amp;Y$4))</f>
        <v>0</v>
      </c>
      <c r="K27" s="67" cm="1">
        <f t="array" aca="1" ref="K27" ca="1">INDEX(INDIRECT(Z$1&amp;Z$2), INDIRECT(Z$3&amp;Z$4))</f>
        <v>0</v>
      </c>
      <c r="L27" s="67" t="str">
        <f t="shared" ca="1" si="14"/>
        <v/>
      </c>
      <c r="M27" s="67">
        <f ca="1">SUM(_jokin2_getsuji[常勤&amp;支援員])</f>
        <v>0</v>
      </c>
      <c r="N27" s="67" t="str">
        <f ca="1">IFERROR(_xlfn.IFS(_jokin2_getsuji[[#This Row],[V列従事職員]]="", "", _jokin2_getsuji[[#This Row],[氏名]]&lt;&gt;_jokin2_getsuji[[#This Row],[V列従事職員]],  "不一致"),"")</f>
        <v/>
      </c>
      <c r="Z27" s="53"/>
    </row>
    <row r="28" spans="1:27" ht="18.75" customHeight="1" x14ac:dyDescent="0.4">
      <c r="A28" s="58">
        <v>27</v>
      </c>
      <c r="B28" s="68" t="str">
        <f t="shared" ca="1" si="10"/>
        <v/>
      </c>
      <c r="C28" s="68" t="str">
        <f t="shared" ca="1" si="11"/>
        <v/>
      </c>
      <c r="D28" s="67" t="str">
        <f t="shared" ca="1" si="12"/>
        <v/>
      </c>
      <c r="E28" s="67" t="str">
        <f t="shared" ca="1" si="13"/>
        <v/>
      </c>
      <c r="F28" s="67" cm="1">
        <f t="array" aca="1" ref="F28" ca="1">INDIRECT(U$1&amp;U$2)</f>
        <v>0</v>
      </c>
      <c r="G28" s="67" cm="1">
        <f t="array" aca="1" ref="G28" ca="1">INDIRECT(V$1&amp;V$2)</f>
        <v>0</v>
      </c>
      <c r="H28" s="58" cm="1">
        <f t="array" aca="1" ref="H28" ca="1">INDIRECT(W$1&amp;W$2)</f>
        <v>0</v>
      </c>
      <c r="I28" s="58" cm="1">
        <f t="array" aca="1" ref="I28" ca="1">INDIRECT(X$1&amp;X$2)</f>
        <v>0</v>
      </c>
      <c r="J28" s="58" cm="1">
        <f t="array" aca="1" ref="J28" ca="1">INDEX(INDIRECT(Y$1&amp;Y$2), INDIRECT(Y$3&amp;Y$4))</f>
        <v>0</v>
      </c>
      <c r="K28" s="67" cm="1">
        <f t="array" aca="1" ref="K28" ca="1">INDEX(INDIRECT(Z$1&amp;Z$2), INDIRECT(Z$3&amp;Z$4))</f>
        <v>0</v>
      </c>
      <c r="L28" s="67" t="str">
        <f t="shared" ca="1" si="14"/>
        <v/>
      </c>
      <c r="M28" s="67">
        <f ca="1">SUM(_jokin2_getsuji[常勤&amp;支援員])</f>
        <v>0</v>
      </c>
      <c r="N28" s="67" t="str">
        <f ca="1">IFERROR(_xlfn.IFS(_jokin2_getsuji[[#This Row],[V列従事職員]]="", "", _jokin2_getsuji[[#This Row],[氏名]]&lt;&gt;_jokin2_getsuji[[#This Row],[V列従事職員]],  "不一致"),"")</f>
        <v/>
      </c>
      <c r="Z28" s="53"/>
    </row>
    <row r="29" spans="1:27" ht="18.75" customHeight="1" x14ac:dyDescent="0.4">
      <c r="A29" s="58">
        <v>28</v>
      </c>
      <c r="B29" s="68" t="str">
        <f t="shared" ca="1" si="10"/>
        <v/>
      </c>
      <c r="C29" s="68" t="str">
        <f t="shared" ca="1" si="11"/>
        <v/>
      </c>
      <c r="D29" s="67" t="str">
        <f t="shared" ca="1" si="12"/>
        <v/>
      </c>
      <c r="E29" s="67" t="str">
        <f t="shared" ca="1" si="13"/>
        <v/>
      </c>
      <c r="F29" s="67" cm="1">
        <f t="array" aca="1" ref="F29" ca="1">INDIRECT(U$1&amp;U$2)</f>
        <v>0</v>
      </c>
      <c r="G29" s="67" cm="1">
        <f t="array" aca="1" ref="G29" ca="1">INDIRECT(V$1&amp;V$2)</f>
        <v>0</v>
      </c>
      <c r="H29" s="58" cm="1">
        <f t="array" aca="1" ref="H29" ca="1">INDIRECT(W$1&amp;W$2)</f>
        <v>0</v>
      </c>
      <c r="I29" s="58" cm="1">
        <f t="array" aca="1" ref="I29" ca="1">INDIRECT(X$1&amp;X$2)</f>
        <v>0</v>
      </c>
      <c r="J29" s="58" cm="1">
        <f t="array" aca="1" ref="J29" ca="1">INDEX(INDIRECT(Y$1&amp;Y$2), INDIRECT(Y$3&amp;Y$4))</f>
        <v>0</v>
      </c>
      <c r="K29" s="67" cm="1">
        <f t="array" aca="1" ref="K29" ca="1">INDEX(INDIRECT(Z$1&amp;Z$2), INDIRECT(Z$3&amp;Z$4))</f>
        <v>0</v>
      </c>
      <c r="L29" s="67" t="str">
        <f t="shared" ca="1" si="14"/>
        <v/>
      </c>
      <c r="M29" s="67">
        <f ca="1">SUM(_jokin2_getsuji[常勤&amp;支援員])</f>
        <v>0</v>
      </c>
      <c r="N29" s="67" t="str">
        <f ca="1">IFERROR(_xlfn.IFS(_jokin2_getsuji[[#This Row],[V列従事職員]]="", "", _jokin2_getsuji[[#This Row],[氏名]]&lt;&gt;_jokin2_getsuji[[#This Row],[V列従事職員]],  "不一致"),"")</f>
        <v/>
      </c>
      <c r="Z29" s="53"/>
    </row>
    <row r="30" spans="1:27" ht="18.75" customHeight="1" x14ac:dyDescent="0.4">
      <c r="A30" s="58">
        <v>29</v>
      </c>
      <c r="B30" s="68" t="str">
        <f t="shared" ca="1" si="10"/>
        <v/>
      </c>
      <c r="C30" s="68" t="str">
        <f t="shared" ca="1" si="11"/>
        <v/>
      </c>
      <c r="D30" s="67" t="str">
        <f t="shared" ca="1" si="12"/>
        <v/>
      </c>
      <c r="E30" s="67" t="str">
        <f t="shared" ca="1" si="13"/>
        <v/>
      </c>
      <c r="F30" s="67" cm="1">
        <f t="array" aca="1" ref="F30" ca="1">INDIRECT(U$1&amp;U$2)</f>
        <v>0</v>
      </c>
      <c r="G30" s="67" cm="1">
        <f t="array" aca="1" ref="G30" ca="1">INDIRECT(V$1&amp;V$2)</f>
        <v>0</v>
      </c>
      <c r="H30" s="58" cm="1">
        <f t="array" aca="1" ref="H30" ca="1">INDIRECT(W$1&amp;W$2)</f>
        <v>0</v>
      </c>
      <c r="I30" s="58" cm="1">
        <f t="array" aca="1" ref="I30" ca="1">INDIRECT(X$1&amp;X$2)</f>
        <v>0</v>
      </c>
      <c r="J30" s="58" cm="1">
        <f t="array" aca="1" ref="J30" ca="1">INDEX(INDIRECT(Y$1&amp;Y$2), INDIRECT(Y$3&amp;Y$4))</f>
        <v>0</v>
      </c>
      <c r="K30" s="67" cm="1">
        <f t="array" aca="1" ref="K30" ca="1">INDEX(INDIRECT(Z$1&amp;Z$2), INDIRECT(Z$3&amp;Z$4))</f>
        <v>0</v>
      </c>
      <c r="L30" s="67" t="str">
        <f t="shared" ca="1" si="14"/>
        <v/>
      </c>
      <c r="M30" s="67">
        <f ca="1">SUM(_jokin2_getsuji[常勤&amp;支援員])</f>
        <v>0</v>
      </c>
      <c r="N30" s="67" t="str">
        <f ca="1">IFERROR(_xlfn.IFS(_jokin2_getsuji[[#This Row],[V列従事職員]]="", "", _jokin2_getsuji[[#This Row],[氏名]]&lt;&gt;_jokin2_getsuji[[#This Row],[V列従事職員]],  "不一致"),"")</f>
        <v/>
      </c>
      <c r="Z30" s="53"/>
    </row>
    <row r="31" spans="1:27" ht="18.75" customHeight="1" x14ac:dyDescent="0.4">
      <c r="A31" s="58">
        <v>30</v>
      </c>
      <c r="B31" s="68" t="str">
        <f t="shared" ca="1" si="10"/>
        <v/>
      </c>
      <c r="C31" s="68" t="str">
        <f t="shared" ca="1" si="11"/>
        <v/>
      </c>
      <c r="D31" s="67" t="str">
        <f t="shared" ca="1" si="12"/>
        <v/>
      </c>
      <c r="E31" s="67" t="str">
        <f t="shared" ca="1" si="13"/>
        <v/>
      </c>
      <c r="F31" s="67" cm="1">
        <f t="array" aca="1" ref="F31" ca="1">INDIRECT(U$1&amp;U$2)</f>
        <v>0</v>
      </c>
      <c r="G31" s="67" cm="1">
        <f t="array" aca="1" ref="G31" ca="1">INDIRECT(V$1&amp;V$2)</f>
        <v>0</v>
      </c>
      <c r="H31" s="58" cm="1">
        <f t="array" aca="1" ref="H31" ca="1">INDIRECT(W$1&amp;W$2)</f>
        <v>0</v>
      </c>
      <c r="I31" s="58" cm="1">
        <f t="array" aca="1" ref="I31" ca="1">INDIRECT(X$1&amp;X$2)</f>
        <v>0</v>
      </c>
      <c r="J31" s="58" cm="1">
        <f t="array" aca="1" ref="J31" ca="1">INDEX(INDIRECT(Y$1&amp;Y$2), INDIRECT(Y$3&amp;Y$4))</f>
        <v>0</v>
      </c>
      <c r="K31" s="67" cm="1">
        <f t="array" aca="1" ref="K31" ca="1">INDEX(INDIRECT(Z$1&amp;Z$2), INDIRECT(Z$3&amp;Z$4))</f>
        <v>0</v>
      </c>
      <c r="L31" s="67" t="str">
        <f t="shared" ca="1" si="14"/>
        <v/>
      </c>
      <c r="M31" s="67">
        <f ca="1">SUM(_jokin2_getsuji[常勤&amp;支援員])</f>
        <v>0</v>
      </c>
      <c r="N31" s="67" t="str">
        <f ca="1">IFERROR(_xlfn.IFS(_jokin2_getsuji[[#This Row],[V列従事職員]]="", "", _jokin2_getsuji[[#This Row],[氏名]]&lt;&gt;_jokin2_getsuji[[#This Row],[V列従事職員]],  "不一致"),"")</f>
        <v/>
      </c>
      <c r="Z31" s="53"/>
    </row>
    <row r="32" spans="1:27" ht="18.75" customHeight="1" x14ac:dyDescent="0.4">
      <c r="A32" s="58">
        <v>31</v>
      </c>
      <c r="B32" s="68" t="str">
        <f t="shared" ca="1" si="10"/>
        <v/>
      </c>
      <c r="C32" s="68" t="str">
        <f t="shared" ca="1" si="11"/>
        <v/>
      </c>
      <c r="D32" s="67" t="str">
        <f t="shared" ca="1" si="12"/>
        <v/>
      </c>
      <c r="E32" s="67" t="str">
        <f t="shared" ca="1" si="13"/>
        <v/>
      </c>
      <c r="F32" s="67" cm="1">
        <f t="array" aca="1" ref="F32" ca="1">INDIRECT(U$1&amp;U$2)</f>
        <v>0</v>
      </c>
      <c r="G32" s="67" cm="1">
        <f t="array" aca="1" ref="G32" ca="1">INDIRECT(V$1&amp;V$2)</f>
        <v>0</v>
      </c>
      <c r="H32" s="58" cm="1">
        <f t="array" aca="1" ref="H32" ca="1">INDIRECT(W$1&amp;W$2)</f>
        <v>0</v>
      </c>
      <c r="I32" s="58" cm="1">
        <f t="array" aca="1" ref="I32" ca="1">INDIRECT(X$1&amp;X$2)</f>
        <v>0</v>
      </c>
      <c r="J32" s="58" cm="1">
        <f t="array" aca="1" ref="J32" ca="1">INDEX(INDIRECT(Y$1&amp;Y$2), INDIRECT(Y$3&amp;Y$4))</f>
        <v>0</v>
      </c>
      <c r="K32" s="67" cm="1">
        <f t="array" aca="1" ref="K32" ca="1">INDEX(INDIRECT(Z$1&amp;Z$2), INDIRECT(Z$3&amp;Z$4))</f>
        <v>0</v>
      </c>
      <c r="L32" s="67" t="str">
        <f t="shared" ca="1" si="14"/>
        <v/>
      </c>
      <c r="M32" s="67">
        <f ca="1">SUM(_jokin2_getsuji[常勤&amp;支援員])</f>
        <v>0</v>
      </c>
      <c r="N32" s="67" t="str">
        <f ca="1">IFERROR(_xlfn.IFS(_jokin2_getsuji[[#This Row],[V列従事職員]]="", "", _jokin2_getsuji[[#This Row],[氏名]]&lt;&gt;_jokin2_getsuji[[#This Row],[V列従事職員]],  "不一致"),"")</f>
        <v/>
      </c>
      <c r="Z32" s="53"/>
    </row>
    <row r="33" spans="1:26" ht="18.75" customHeight="1" x14ac:dyDescent="0.4">
      <c r="A33" s="58">
        <v>32</v>
      </c>
      <c r="B33" s="68" t="str">
        <f t="shared" ca="1" si="10"/>
        <v/>
      </c>
      <c r="C33" s="68" t="str">
        <f t="shared" ca="1" si="11"/>
        <v/>
      </c>
      <c r="D33" s="67" t="str">
        <f t="shared" ca="1" si="12"/>
        <v/>
      </c>
      <c r="E33" s="67" t="str">
        <f t="shared" ca="1" si="13"/>
        <v/>
      </c>
      <c r="F33" s="67" cm="1">
        <f t="array" aca="1" ref="F33" ca="1">INDIRECT(U$1&amp;U$2)</f>
        <v>0</v>
      </c>
      <c r="G33" s="67" cm="1">
        <f t="array" aca="1" ref="G33" ca="1">INDIRECT(V$1&amp;V$2)</f>
        <v>0</v>
      </c>
      <c r="H33" s="58" cm="1">
        <f t="array" aca="1" ref="H33" ca="1">INDIRECT(W$1&amp;W$2)</f>
        <v>0</v>
      </c>
      <c r="I33" s="58" cm="1">
        <f t="array" aca="1" ref="I33" ca="1">INDIRECT(X$1&amp;X$2)</f>
        <v>0</v>
      </c>
      <c r="J33" s="58" cm="1">
        <f t="array" aca="1" ref="J33" ca="1">INDEX(INDIRECT(Y$1&amp;Y$2), INDIRECT(Y$3&amp;Y$4))</f>
        <v>0</v>
      </c>
      <c r="K33" s="67" cm="1">
        <f t="array" aca="1" ref="K33" ca="1">INDEX(INDIRECT(Z$1&amp;Z$2), INDIRECT(Z$3&amp;Z$4))</f>
        <v>0</v>
      </c>
      <c r="L33" s="67" t="str">
        <f t="shared" ca="1" si="14"/>
        <v/>
      </c>
      <c r="M33" s="67">
        <f ca="1">SUM(_jokin2_getsuji[常勤&amp;支援員])</f>
        <v>0</v>
      </c>
      <c r="N33" s="67" t="str">
        <f ca="1">IFERROR(_xlfn.IFS(_jokin2_getsuji[[#This Row],[V列従事職員]]="", "", _jokin2_getsuji[[#This Row],[氏名]]&lt;&gt;_jokin2_getsuji[[#This Row],[V列従事職員]],  "不一致"),"")</f>
        <v/>
      </c>
      <c r="Z33" s="53"/>
    </row>
    <row r="34" spans="1:26" ht="18.75" customHeight="1" x14ac:dyDescent="0.4">
      <c r="A34" s="58">
        <v>33</v>
      </c>
      <c r="B34" s="68" t="str">
        <f t="shared" ca="1" si="10"/>
        <v/>
      </c>
      <c r="C34" s="68" t="str">
        <f t="shared" ca="1" si="11"/>
        <v/>
      </c>
      <c r="D34" s="67" t="str">
        <f t="shared" ca="1" si="12"/>
        <v/>
      </c>
      <c r="E34" s="67" t="str">
        <f t="shared" ca="1" si="13"/>
        <v/>
      </c>
      <c r="F34" s="67" cm="1">
        <f t="array" aca="1" ref="F34" ca="1">INDIRECT(U$1&amp;U$2)</f>
        <v>0</v>
      </c>
      <c r="G34" s="67" cm="1">
        <f t="array" aca="1" ref="G34" ca="1">INDIRECT(V$1&amp;V$2)</f>
        <v>0</v>
      </c>
      <c r="H34" s="58" cm="1">
        <f t="array" aca="1" ref="H34" ca="1">INDIRECT(W$1&amp;W$2)</f>
        <v>0</v>
      </c>
      <c r="I34" s="58" cm="1">
        <f t="array" aca="1" ref="I34" ca="1">INDIRECT(X$1&amp;X$2)</f>
        <v>0</v>
      </c>
      <c r="J34" s="58" cm="1">
        <f t="array" aca="1" ref="J34" ca="1">INDEX(INDIRECT(Y$1&amp;Y$2), INDIRECT(Y$3&amp;Y$4))</f>
        <v>0</v>
      </c>
      <c r="K34" s="67" cm="1">
        <f t="array" aca="1" ref="K34" ca="1">INDEX(INDIRECT(Z$1&amp;Z$2), INDIRECT(Z$3&amp;Z$4))</f>
        <v>0</v>
      </c>
      <c r="L34" s="67" t="str">
        <f t="shared" ca="1" si="14"/>
        <v/>
      </c>
      <c r="M34" s="67">
        <f ca="1">SUM(_jokin2_getsuji[常勤&amp;支援員])</f>
        <v>0</v>
      </c>
      <c r="N34" s="67" t="str">
        <f ca="1">IFERROR(_xlfn.IFS(_jokin2_getsuji[[#This Row],[V列従事職員]]="", "", _jokin2_getsuji[[#This Row],[氏名]]&lt;&gt;_jokin2_getsuji[[#This Row],[V列従事職員]],  "不一致"),"")</f>
        <v/>
      </c>
      <c r="Z34" s="53"/>
    </row>
    <row r="35" spans="1:26" ht="18.75" customHeight="1" x14ac:dyDescent="0.4">
      <c r="A35" s="58">
        <v>34</v>
      </c>
      <c r="B35" s="68" t="str">
        <f t="shared" ca="1" si="10"/>
        <v/>
      </c>
      <c r="C35" s="68" t="str">
        <f t="shared" ca="1" si="11"/>
        <v/>
      </c>
      <c r="D35" s="67" t="str">
        <f t="shared" ca="1" si="12"/>
        <v/>
      </c>
      <c r="E35" s="67" t="str">
        <f t="shared" ca="1" si="13"/>
        <v/>
      </c>
      <c r="F35" s="67" cm="1">
        <f t="array" aca="1" ref="F35" ca="1">INDIRECT(U$1&amp;U$2)</f>
        <v>0</v>
      </c>
      <c r="G35" s="67" cm="1">
        <f t="array" aca="1" ref="G35" ca="1">INDIRECT(V$1&amp;V$2)</f>
        <v>0</v>
      </c>
      <c r="H35" s="58" cm="1">
        <f t="array" aca="1" ref="H35" ca="1">INDIRECT(W$1&amp;W$2)</f>
        <v>0</v>
      </c>
      <c r="I35" s="58" cm="1">
        <f t="array" aca="1" ref="I35" ca="1">INDIRECT(X$1&amp;X$2)</f>
        <v>0</v>
      </c>
      <c r="J35" s="58" cm="1">
        <f t="array" aca="1" ref="J35" ca="1">INDEX(INDIRECT(Y$1&amp;Y$2), INDIRECT(Y$3&amp;Y$4))</f>
        <v>0</v>
      </c>
      <c r="K35" s="67" cm="1">
        <f t="array" aca="1" ref="K35" ca="1">INDEX(INDIRECT(Z$1&amp;Z$2), INDIRECT(Z$3&amp;Z$4))</f>
        <v>0</v>
      </c>
      <c r="L35" s="67" t="str">
        <f t="shared" ca="1" si="14"/>
        <v/>
      </c>
      <c r="M35" s="67">
        <f ca="1">SUM(_jokin2_getsuji[常勤&amp;支援員])</f>
        <v>0</v>
      </c>
      <c r="N35" s="67" t="str">
        <f ca="1">IFERROR(_xlfn.IFS(_jokin2_getsuji[[#This Row],[V列従事職員]]="", "", _jokin2_getsuji[[#This Row],[氏名]]&lt;&gt;_jokin2_getsuji[[#This Row],[V列従事職員]],  "不一致"),"")</f>
        <v/>
      </c>
      <c r="Z35" s="53"/>
    </row>
    <row r="36" spans="1:26" ht="18.75" customHeight="1" x14ac:dyDescent="0.4">
      <c r="A36" s="58">
        <v>35</v>
      </c>
      <c r="B36" s="68" t="str">
        <f t="shared" ca="1" si="10"/>
        <v/>
      </c>
      <c r="C36" s="68" t="str">
        <f t="shared" ca="1" si="11"/>
        <v/>
      </c>
      <c r="D36" s="67" t="str">
        <f t="shared" ca="1" si="12"/>
        <v/>
      </c>
      <c r="E36" s="67" t="str">
        <f t="shared" ca="1" si="13"/>
        <v/>
      </c>
      <c r="F36" s="67" cm="1">
        <f t="array" aca="1" ref="F36" ca="1">INDIRECT(U$1&amp;U$2)</f>
        <v>0</v>
      </c>
      <c r="G36" s="67" cm="1">
        <f t="array" aca="1" ref="G36" ca="1">INDIRECT(V$1&amp;V$2)</f>
        <v>0</v>
      </c>
      <c r="H36" s="58" cm="1">
        <f t="array" aca="1" ref="H36" ca="1">INDIRECT(W$1&amp;W$2)</f>
        <v>0</v>
      </c>
      <c r="I36" s="58" cm="1">
        <f t="array" aca="1" ref="I36" ca="1">INDIRECT(X$1&amp;X$2)</f>
        <v>0</v>
      </c>
      <c r="J36" s="58" cm="1">
        <f t="array" aca="1" ref="J36" ca="1">INDEX(INDIRECT(Y$1&amp;Y$2), INDIRECT(Y$3&amp;Y$4))</f>
        <v>0</v>
      </c>
      <c r="K36" s="67" cm="1">
        <f t="array" aca="1" ref="K36" ca="1">INDEX(INDIRECT(Z$1&amp;Z$2), INDIRECT(Z$3&amp;Z$4))</f>
        <v>0</v>
      </c>
      <c r="L36" s="67" t="str">
        <f t="shared" ca="1" si="14"/>
        <v/>
      </c>
      <c r="M36" s="67">
        <f ca="1">SUM(_jokin2_getsuji[常勤&amp;支援員])</f>
        <v>0</v>
      </c>
      <c r="N36" s="67" t="str">
        <f ca="1">IFERROR(_xlfn.IFS(_jokin2_getsuji[[#This Row],[V列従事職員]]="", "", _jokin2_getsuji[[#This Row],[氏名]]&lt;&gt;_jokin2_getsuji[[#This Row],[V列従事職員]],  "不一致"),"")</f>
        <v/>
      </c>
      <c r="Z36" s="53"/>
    </row>
    <row r="37" spans="1:26" ht="18.75" customHeight="1" x14ac:dyDescent="0.4">
      <c r="A37" s="58">
        <v>36</v>
      </c>
      <c r="B37" s="68" t="str">
        <f t="shared" ca="1" si="10"/>
        <v/>
      </c>
      <c r="C37" s="68" t="str">
        <f t="shared" ca="1" si="11"/>
        <v/>
      </c>
      <c r="D37" s="67" t="str">
        <f t="shared" ca="1" si="12"/>
        <v/>
      </c>
      <c r="E37" s="67" t="str">
        <f t="shared" ca="1" si="13"/>
        <v/>
      </c>
      <c r="F37" s="67" cm="1">
        <f t="array" aca="1" ref="F37" ca="1">INDIRECT(U$1&amp;U$2)</f>
        <v>0</v>
      </c>
      <c r="G37" s="67" cm="1">
        <f t="array" aca="1" ref="G37" ca="1">INDIRECT(V$1&amp;V$2)</f>
        <v>0</v>
      </c>
      <c r="H37" s="58" cm="1">
        <f t="array" aca="1" ref="H37" ca="1">INDIRECT(W$1&amp;W$2)</f>
        <v>0</v>
      </c>
      <c r="I37" s="58" cm="1">
        <f t="array" aca="1" ref="I37" ca="1">INDIRECT(X$1&amp;X$2)</f>
        <v>0</v>
      </c>
      <c r="J37" s="58" cm="1">
        <f t="array" aca="1" ref="J37" ca="1">INDEX(INDIRECT(Y$1&amp;Y$2), INDIRECT(Y$3&amp;Y$4))</f>
        <v>0</v>
      </c>
      <c r="K37" s="67" cm="1">
        <f t="array" aca="1" ref="K37" ca="1">INDEX(INDIRECT(Z$1&amp;Z$2), INDIRECT(Z$3&amp;Z$4))</f>
        <v>0</v>
      </c>
      <c r="L37" s="67" t="str">
        <f t="shared" ca="1" si="14"/>
        <v/>
      </c>
      <c r="M37" s="67">
        <f ca="1">SUM(_jokin2_getsuji[常勤&amp;支援員])</f>
        <v>0</v>
      </c>
      <c r="N37" s="67" t="str">
        <f ca="1">IFERROR(_xlfn.IFS(_jokin2_getsuji[[#This Row],[V列従事職員]]="", "", _jokin2_getsuji[[#This Row],[氏名]]&lt;&gt;_jokin2_getsuji[[#This Row],[V列従事職員]],  "不一致"),"")</f>
        <v/>
      </c>
      <c r="Z37" s="53"/>
    </row>
    <row r="38" spans="1:26" ht="18.75" customHeight="1" x14ac:dyDescent="0.4">
      <c r="A38" s="58">
        <v>37</v>
      </c>
      <c r="B38" s="68" t="str">
        <f t="shared" ca="1" si="10"/>
        <v/>
      </c>
      <c r="C38" s="68" t="str">
        <f t="shared" ca="1" si="11"/>
        <v/>
      </c>
      <c r="D38" s="67" t="str">
        <f t="shared" ca="1" si="12"/>
        <v/>
      </c>
      <c r="E38" s="67" t="str">
        <f t="shared" ca="1" si="13"/>
        <v/>
      </c>
      <c r="F38" s="67" cm="1">
        <f t="array" aca="1" ref="F38" ca="1">INDIRECT(U$1&amp;U$2)</f>
        <v>0</v>
      </c>
      <c r="G38" s="67" cm="1">
        <f t="array" aca="1" ref="G38" ca="1">INDIRECT(V$1&amp;V$2)</f>
        <v>0</v>
      </c>
      <c r="H38" s="58" cm="1">
        <f t="array" aca="1" ref="H38" ca="1">INDIRECT(W$1&amp;W$2)</f>
        <v>0</v>
      </c>
      <c r="I38" s="58" cm="1">
        <f t="array" aca="1" ref="I38" ca="1">INDIRECT(X$1&amp;X$2)</f>
        <v>0</v>
      </c>
      <c r="J38" s="58" cm="1">
        <f t="array" aca="1" ref="J38" ca="1">INDEX(INDIRECT(Y$1&amp;Y$2), INDIRECT(Y$3&amp;Y$4))</f>
        <v>0</v>
      </c>
      <c r="K38" s="67" cm="1">
        <f t="array" aca="1" ref="K38" ca="1">INDEX(INDIRECT(Z$1&amp;Z$2), INDIRECT(Z$3&amp;Z$4))</f>
        <v>0</v>
      </c>
      <c r="L38" s="67" t="str">
        <f t="shared" ca="1" si="14"/>
        <v/>
      </c>
      <c r="M38" s="67">
        <f ca="1">SUM(_jokin2_getsuji[常勤&amp;支援員])</f>
        <v>0</v>
      </c>
      <c r="N38" s="67" t="str">
        <f ca="1">IFERROR(_xlfn.IFS(_jokin2_getsuji[[#This Row],[V列従事職員]]="", "", _jokin2_getsuji[[#This Row],[氏名]]&lt;&gt;_jokin2_getsuji[[#This Row],[V列従事職員]],  "不一致"),"")</f>
        <v/>
      </c>
      <c r="Z38" s="53"/>
    </row>
    <row r="39" spans="1:26" ht="18.75" customHeight="1" x14ac:dyDescent="0.4">
      <c r="A39" s="58">
        <v>38</v>
      </c>
      <c r="B39" s="68" t="str">
        <f t="shared" ca="1" si="10"/>
        <v/>
      </c>
      <c r="C39" s="68" t="str">
        <f t="shared" ca="1" si="11"/>
        <v/>
      </c>
      <c r="D39" s="67" t="str">
        <f t="shared" ca="1" si="12"/>
        <v/>
      </c>
      <c r="E39" s="67" t="str">
        <f t="shared" ca="1" si="13"/>
        <v/>
      </c>
      <c r="F39" s="67" cm="1">
        <f t="array" aca="1" ref="F39" ca="1">INDIRECT(U$1&amp;U$2)</f>
        <v>0</v>
      </c>
      <c r="G39" s="67" cm="1">
        <f t="array" aca="1" ref="G39" ca="1">INDIRECT(V$1&amp;V$2)</f>
        <v>0</v>
      </c>
      <c r="H39" s="58" cm="1">
        <f t="array" aca="1" ref="H39" ca="1">INDIRECT(W$1&amp;W$2)</f>
        <v>0</v>
      </c>
      <c r="I39" s="58" cm="1">
        <f t="array" aca="1" ref="I39" ca="1">INDIRECT(X$1&amp;X$2)</f>
        <v>0</v>
      </c>
      <c r="J39" s="58" cm="1">
        <f t="array" aca="1" ref="J39" ca="1">INDEX(INDIRECT(Y$1&amp;Y$2), INDIRECT(Y$3&amp;Y$4))</f>
        <v>0</v>
      </c>
      <c r="K39" s="67" cm="1">
        <f t="array" aca="1" ref="K39" ca="1">INDEX(INDIRECT(Z$1&amp;Z$2), INDIRECT(Z$3&amp;Z$4))</f>
        <v>0</v>
      </c>
      <c r="L39" s="67" t="str">
        <f t="shared" ca="1" si="14"/>
        <v/>
      </c>
      <c r="M39" s="67">
        <f ca="1">SUM(_jokin2_getsuji[常勤&amp;支援員])</f>
        <v>0</v>
      </c>
      <c r="N39" s="67" t="str">
        <f ca="1">IFERROR(_xlfn.IFS(_jokin2_getsuji[[#This Row],[V列従事職員]]="", "", _jokin2_getsuji[[#This Row],[氏名]]&lt;&gt;_jokin2_getsuji[[#This Row],[V列従事職員]],  "不一致"),"")</f>
        <v/>
      </c>
      <c r="Z39" s="53"/>
    </row>
    <row r="40" spans="1:26" ht="18.75" customHeight="1" x14ac:dyDescent="0.4">
      <c r="A40" s="58">
        <v>39</v>
      </c>
      <c r="B40" s="68" t="str">
        <f t="shared" ca="1" si="10"/>
        <v/>
      </c>
      <c r="C40" s="68" t="str">
        <f t="shared" ca="1" si="11"/>
        <v/>
      </c>
      <c r="D40" s="67" t="str">
        <f t="shared" ca="1" si="12"/>
        <v/>
      </c>
      <c r="E40" s="67" t="str">
        <f t="shared" ca="1" si="13"/>
        <v/>
      </c>
      <c r="F40" s="67" cm="1">
        <f t="array" aca="1" ref="F40" ca="1">INDIRECT(U$1&amp;U$2)</f>
        <v>0</v>
      </c>
      <c r="G40" s="67" cm="1">
        <f t="array" aca="1" ref="G40" ca="1">INDIRECT(V$1&amp;V$2)</f>
        <v>0</v>
      </c>
      <c r="H40" s="58" cm="1">
        <f t="array" aca="1" ref="H40" ca="1">INDIRECT(W$1&amp;W$2)</f>
        <v>0</v>
      </c>
      <c r="I40" s="58" cm="1">
        <f t="array" aca="1" ref="I40" ca="1">INDIRECT(X$1&amp;X$2)</f>
        <v>0</v>
      </c>
      <c r="J40" s="58" cm="1">
        <f t="array" aca="1" ref="J40" ca="1">INDEX(INDIRECT(Y$1&amp;Y$2), INDIRECT(Y$3&amp;Y$4))</f>
        <v>0</v>
      </c>
      <c r="K40" s="67" cm="1">
        <f t="array" aca="1" ref="K40" ca="1">INDEX(INDIRECT(Z$1&amp;Z$2), INDIRECT(Z$3&amp;Z$4))</f>
        <v>0</v>
      </c>
      <c r="L40" s="67" t="str">
        <f t="shared" ca="1" si="14"/>
        <v/>
      </c>
      <c r="M40" s="67">
        <f ca="1">SUM(_jokin2_getsuji[常勤&amp;支援員])</f>
        <v>0</v>
      </c>
      <c r="N40" s="67" t="str">
        <f ca="1">IFERROR(_xlfn.IFS(_jokin2_getsuji[[#This Row],[V列従事職員]]="", "", _jokin2_getsuji[[#This Row],[氏名]]&lt;&gt;_jokin2_getsuji[[#This Row],[V列従事職員]],  "不一致"),"")</f>
        <v/>
      </c>
      <c r="Z40" s="53"/>
    </row>
    <row r="41" spans="1:26" ht="18.75" customHeight="1" x14ac:dyDescent="0.4">
      <c r="A41" s="58">
        <v>40</v>
      </c>
      <c r="B41" s="68" t="str">
        <f t="shared" ca="1" si="10"/>
        <v/>
      </c>
      <c r="C41" s="68" t="str">
        <f t="shared" ca="1" si="11"/>
        <v/>
      </c>
      <c r="D41" s="67" t="str">
        <f t="shared" ca="1" si="12"/>
        <v/>
      </c>
      <c r="E41" s="67" t="str">
        <f t="shared" ca="1" si="13"/>
        <v/>
      </c>
      <c r="F41" s="67" cm="1">
        <f t="array" aca="1" ref="F41" ca="1">INDIRECT(U$1&amp;U$2)</f>
        <v>0</v>
      </c>
      <c r="G41" s="67" cm="1">
        <f t="array" aca="1" ref="G41" ca="1">INDIRECT(V$1&amp;V$2)</f>
        <v>0</v>
      </c>
      <c r="H41" s="58" cm="1">
        <f t="array" aca="1" ref="H41" ca="1">INDIRECT(W$1&amp;W$2)</f>
        <v>0</v>
      </c>
      <c r="I41" s="58" cm="1">
        <f t="array" aca="1" ref="I41" ca="1">INDIRECT(X$1&amp;X$2)</f>
        <v>0</v>
      </c>
      <c r="J41" s="58" cm="1">
        <f t="array" aca="1" ref="J41" ca="1">INDEX(INDIRECT(Y$1&amp;Y$2), INDIRECT(Y$3&amp;Y$4))</f>
        <v>0</v>
      </c>
      <c r="K41" s="67" cm="1">
        <f t="array" aca="1" ref="K41" ca="1">INDEX(INDIRECT(Z$1&amp;Z$2), INDIRECT(Z$3&amp;Z$4))</f>
        <v>0</v>
      </c>
      <c r="L41" s="67" t="str">
        <f t="shared" ca="1" si="14"/>
        <v/>
      </c>
      <c r="M41" s="67">
        <f ca="1">SUM(_jokin2_getsuji[常勤&amp;支援員])</f>
        <v>0</v>
      </c>
      <c r="N41" s="67" t="str">
        <f ca="1">IFERROR(_xlfn.IFS(_jokin2_getsuji[[#This Row],[V列従事職員]]="", "", _jokin2_getsuji[[#This Row],[氏名]]&lt;&gt;_jokin2_getsuji[[#This Row],[V列従事職員]],  "不一致"),"")</f>
        <v/>
      </c>
      <c r="Z41" s="53"/>
    </row>
    <row r="42" spans="1:26" ht="18.75" customHeight="1" x14ac:dyDescent="0.4">
      <c r="A42" s="58">
        <v>41</v>
      </c>
      <c r="B42" s="68" t="str">
        <f t="shared" ca="1" si="10"/>
        <v/>
      </c>
      <c r="C42" s="68" t="str">
        <f t="shared" ca="1" si="11"/>
        <v/>
      </c>
      <c r="D42" s="67" t="str">
        <f t="shared" ca="1" si="12"/>
        <v/>
      </c>
      <c r="E42" s="67" t="str">
        <f t="shared" ca="1" si="13"/>
        <v/>
      </c>
      <c r="F42" s="67" cm="1">
        <f t="array" aca="1" ref="F42" ca="1">INDIRECT(U$1&amp;U$2)</f>
        <v>0</v>
      </c>
      <c r="G42" s="67" cm="1">
        <f t="array" aca="1" ref="G42" ca="1">INDIRECT(V$1&amp;V$2)</f>
        <v>0</v>
      </c>
      <c r="H42" s="58" cm="1">
        <f t="array" aca="1" ref="H42" ca="1">INDIRECT(W$1&amp;W$2)</f>
        <v>0</v>
      </c>
      <c r="I42" s="58" cm="1">
        <f t="array" aca="1" ref="I42" ca="1">INDIRECT(X$1&amp;X$2)</f>
        <v>0</v>
      </c>
      <c r="J42" s="58" cm="1">
        <f t="array" aca="1" ref="J42" ca="1">INDEX(INDIRECT(Y$1&amp;Y$2), INDIRECT(Y$3&amp;Y$4))</f>
        <v>0</v>
      </c>
      <c r="K42" s="67" cm="1">
        <f t="array" aca="1" ref="K42" ca="1">INDEX(INDIRECT(Z$1&amp;Z$2), INDIRECT(Z$3&amp;Z$4))</f>
        <v>0</v>
      </c>
      <c r="L42" s="67" t="str">
        <f t="shared" ca="1" si="14"/>
        <v/>
      </c>
      <c r="M42" s="67">
        <f ca="1">SUM(_jokin2_getsuji[常勤&amp;支援員])</f>
        <v>0</v>
      </c>
      <c r="N42" s="67" t="str">
        <f ca="1">IFERROR(_xlfn.IFS(_jokin2_getsuji[[#This Row],[V列従事職員]]="", "", _jokin2_getsuji[[#This Row],[氏名]]&lt;&gt;_jokin2_getsuji[[#This Row],[V列従事職員]],  "不一致"),"")</f>
        <v/>
      </c>
      <c r="Z42" s="53"/>
    </row>
    <row r="43" spans="1:26" ht="18.75" customHeight="1" x14ac:dyDescent="0.4">
      <c r="A43" s="58">
        <v>42</v>
      </c>
      <c r="B43" s="68" t="str">
        <f t="shared" ca="1" si="10"/>
        <v/>
      </c>
      <c r="C43" s="68" t="str">
        <f t="shared" ca="1" si="11"/>
        <v/>
      </c>
      <c r="D43" s="67" t="str">
        <f t="shared" ca="1" si="12"/>
        <v/>
      </c>
      <c r="E43" s="67" t="str">
        <f t="shared" ca="1" si="13"/>
        <v/>
      </c>
      <c r="F43" s="67" cm="1">
        <f t="array" aca="1" ref="F43" ca="1">INDIRECT(U$1&amp;U$2)</f>
        <v>0</v>
      </c>
      <c r="G43" s="67" cm="1">
        <f t="array" aca="1" ref="G43" ca="1">INDIRECT(V$1&amp;V$2)</f>
        <v>0</v>
      </c>
      <c r="H43" s="58" cm="1">
        <f t="array" aca="1" ref="H43" ca="1">INDIRECT(W$1&amp;W$2)</f>
        <v>0</v>
      </c>
      <c r="I43" s="58" cm="1">
        <f t="array" aca="1" ref="I43" ca="1">INDIRECT(X$1&amp;X$2)</f>
        <v>0</v>
      </c>
      <c r="J43" s="58" cm="1">
        <f t="array" aca="1" ref="J43" ca="1">INDEX(INDIRECT(Y$1&amp;Y$2), INDIRECT(Y$3&amp;Y$4))</f>
        <v>0</v>
      </c>
      <c r="K43" s="67" cm="1">
        <f t="array" aca="1" ref="K43" ca="1">INDEX(INDIRECT(Z$1&amp;Z$2), INDIRECT(Z$3&amp;Z$4))</f>
        <v>0</v>
      </c>
      <c r="L43" s="67" t="str">
        <f t="shared" ca="1" si="14"/>
        <v/>
      </c>
      <c r="M43" s="67">
        <f ca="1">SUM(_jokin2_getsuji[常勤&amp;支援員])</f>
        <v>0</v>
      </c>
      <c r="N43" s="67" t="str">
        <f ca="1">IFERROR(_xlfn.IFS(_jokin2_getsuji[[#This Row],[V列従事職員]]="", "", _jokin2_getsuji[[#This Row],[氏名]]&lt;&gt;_jokin2_getsuji[[#This Row],[V列従事職員]],  "不一致"),"")</f>
        <v/>
      </c>
      <c r="Z43" s="53"/>
    </row>
    <row r="44" spans="1:26" ht="18.75" customHeight="1" x14ac:dyDescent="0.4">
      <c r="A44" s="58">
        <v>43</v>
      </c>
      <c r="B44" s="68" t="str">
        <f t="shared" ca="1" si="10"/>
        <v/>
      </c>
      <c r="C44" s="68" t="str">
        <f t="shared" ca="1" si="11"/>
        <v/>
      </c>
      <c r="D44" s="67" t="str">
        <f t="shared" ca="1" si="12"/>
        <v/>
      </c>
      <c r="E44" s="67" t="str">
        <f t="shared" ca="1" si="13"/>
        <v/>
      </c>
      <c r="F44" s="67" cm="1">
        <f t="array" aca="1" ref="F44" ca="1">INDIRECT(U$1&amp;U$2)</f>
        <v>0</v>
      </c>
      <c r="G44" s="67" cm="1">
        <f t="array" aca="1" ref="G44" ca="1">INDIRECT(V$1&amp;V$2)</f>
        <v>0</v>
      </c>
      <c r="H44" s="58" cm="1">
        <f t="array" aca="1" ref="H44" ca="1">INDIRECT(W$1&amp;W$2)</f>
        <v>0</v>
      </c>
      <c r="I44" s="58" cm="1">
        <f t="array" aca="1" ref="I44" ca="1">INDIRECT(X$1&amp;X$2)</f>
        <v>0</v>
      </c>
      <c r="J44" s="58" cm="1">
        <f t="array" aca="1" ref="J44" ca="1">INDEX(INDIRECT(Y$1&amp;Y$2), INDIRECT(Y$3&amp;Y$4))</f>
        <v>0</v>
      </c>
      <c r="K44" s="67" cm="1">
        <f t="array" aca="1" ref="K44" ca="1">INDEX(INDIRECT(Z$1&amp;Z$2), INDIRECT(Z$3&amp;Z$4))</f>
        <v>0</v>
      </c>
      <c r="L44" s="67" t="str">
        <f t="shared" ca="1" si="14"/>
        <v/>
      </c>
      <c r="M44" s="67">
        <f ca="1">SUM(_jokin2_getsuji[常勤&amp;支援員])</f>
        <v>0</v>
      </c>
      <c r="N44" s="67" t="str">
        <f ca="1">IFERROR(_xlfn.IFS(_jokin2_getsuji[[#This Row],[V列従事職員]]="", "", _jokin2_getsuji[[#This Row],[氏名]]&lt;&gt;_jokin2_getsuji[[#This Row],[V列従事職員]],  "不一致"),"")</f>
        <v/>
      </c>
      <c r="Z44" s="53"/>
    </row>
    <row r="45" spans="1:26" ht="18.75" customHeight="1" x14ac:dyDescent="0.4">
      <c r="A45" s="58">
        <v>44</v>
      </c>
      <c r="B45" s="68" t="str">
        <f t="shared" ca="1" si="10"/>
        <v/>
      </c>
      <c r="C45" s="68" t="str">
        <f t="shared" ca="1" si="11"/>
        <v/>
      </c>
      <c r="D45" s="67" t="str">
        <f t="shared" ca="1" si="12"/>
        <v/>
      </c>
      <c r="E45" s="67" t="str">
        <f t="shared" ca="1" si="13"/>
        <v/>
      </c>
      <c r="F45" s="67" cm="1">
        <f t="array" aca="1" ref="F45" ca="1">INDIRECT(U$1&amp;U$2)</f>
        <v>0</v>
      </c>
      <c r="G45" s="67" cm="1">
        <f t="array" aca="1" ref="G45" ca="1">INDIRECT(V$1&amp;V$2)</f>
        <v>0</v>
      </c>
      <c r="H45" s="58" cm="1">
        <f t="array" aca="1" ref="H45" ca="1">INDIRECT(W$1&amp;W$2)</f>
        <v>0</v>
      </c>
      <c r="I45" s="58" cm="1">
        <f t="array" aca="1" ref="I45" ca="1">INDIRECT(X$1&amp;X$2)</f>
        <v>0</v>
      </c>
      <c r="J45" s="58" cm="1">
        <f t="array" aca="1" ref="J45" ca="1">INDEX(INDIRECT(Y$1&amp;Y$2), INDIRECT(Y$3&amp;Y$4))</f>
        <v>0</v>
      </c>
      <c r="K45" s="67" cm="1">
        <f t="array" aca="1" ref="K45" ca="1">INDEX(INDIRECT(Z$1&amp;Z$2), INDIRECT(Z$3&amp;Z$4))</f>
        <v>0</v>
      </c>
      <c r="L45" s="67" t="str">
        <f t="shared" ca="1" si="14"/>
        <v/>
      </c>
      <c r="M45" s="67">
        <f ca="1">SUM(_jokin2_getsuji[常勤&amp;支援員])</f>
        <v>0</v>
      </c>
      <c r="N45" s="67" t="str">
        <f ca="1">IFERROR(_xlfn.IFS(_jokin2_getsuji[[#This Row],[V列従事職員]]="", "", _jokin2_getsuji[[#This Row],[氏名]]&lt;&gt;_jokin2_getsuji[[#This Row],[V列従事職員]],  "不一致"),"")</f>
        <v/>
      </c>
      <c r="Z45" s="53"/>
    </row>
    <row r="46" spans="1:26" ht="18.75" customHeight="1" x14ac:dyDescent="0.4">
      <c r="A46" s="58">
        <v>45</v>
      </c>
      <c r="B46" s="68" t="str">
        <f t="shared" ca="1" si="10"/>
        <v/>
      </c>
      <c r="C46" s="68" t="str">
        <f t="shared" ca="1" si="11"/>
        <v/>
      </c>
      <c r="D46" s="67" t="str">
        <f t="shared" ca="1" si="12"/>
        <v/>
      </c>
      <c r="E46" s="67" t="str">
        <f t="shared" ca="1" si="13"/>
        <v/>
      </c>
      <c r="F46" s="67" cm="1">
        <f t="array" aca="1" ref="F46" ca="1">INDIRECT(U$1&amp;U$2)</f>
        <v>0</v>
      </c>
      <c r="G46" s="67" cm="1">
        <f t="array" aca="1" ref="G46" ca="1">INDIRECT(V$1&amp;V$2)</f>
        <v>0</v>
      </c>
      <c r="H46" s="58" cm="1">
        <f t="array" aca="1" ref="H46" ca="1">INDIRECT(W$1&amp;W$2)</f>
        <v>0</v>
      </c>
      <c r="I46" s="58" cm="1">
        <f t="array" aca="1" ref="I46" ca="1">INDIRECT(X$1&amp;X$2)</f>
        <v>0</v>
      </c>
      <c r="J46" s="58" cm="1">
        <f t="array" aca="1" ref="J46" ca="1">INDEX(INDIRECT(Y$1&amp;Y$2), INDIRECT(Y$3&amp;Y$4))</f>
        <v>0</v>
      </c>
      <c r="K46" s="67" cm="1">
        <f t="array" aca="1" ref="K46" ca="1">INDEX(INDIRECT(Z$1&amp;Z$2), INDIRECT(Z$3&amp;Z$4))</f>
        <v>0</v>
      </c>
      <c r="L46" s="67" t="str">
        <f t="shared" ca="1" si="14"/>
        <v/>
      </c>
      <c r="M46" s="67">
        <f ca="1">SUM(_jokin2_getsuji[常勤&amp;支援員])</f>
        <v>0</v>
      </c>
      <c r="N46" s="67" t="str">
        <f ca="1">IFERROR(_xlfn.IFS(_jokin2_getsuji[[#This Row],[V列従事職員]]="", "", _jokin2_getsuji[[#This Row],[氏名]]&lt;&gt;_jokin2_getsuji[[#This Row],[V列従事職員]],  "不一致"),"")</f>
        <v/>
      </c>
      <c r="Z46" s="53"/>
    </row>
    <row r="47" spans="1:26" ht="18.75" customHeight="1" x14ac:dyDescent="0.4">
      <c r="A47" s="58">
        <v>46</v>
      </c>
      <c r="B47" s="68" t="str">
        <f t="shared" ca="1" si="10"/>
        <v/>
      </c>
      <c r="C47" s="68" t="str">
        <f t="shared" ca="1" si="11"/>
        <v/>
      </c>
      <c r="D47" s="67" t="str">
        <f t="shared" ca="1" si="12"/>
        <v/>
      </c>
      <c r="E47" s="67" t="str">
        <f t="shared" ca="1" si="13"/>
        <v/>
      </c>
      <c r="F47" s="67" cm="1">
        <f t="array" aca="1" ref="F47" ca="1">INDIRECT(U$1&amp;U$2)</f>
        <v>0</v>
      </c>
      <c r="G47" s="67" cm="1">
        <f t="array" aca="1" ref="G47" ca="1">INDIRECT(V$1&amp;V$2)</f>
        <v>0</v>
      </c>
      <c r="H47" s="58" cm="1">
        <f t="array" aca="1" ref="H47" ca="1">INDIRECT(W$1&amp;W$2)</f>
        <v>0</v>
      </c>
      <c r="I47" s="58" cm="1">
        <f t="array" aca="1" ref="I47" ca="1">INDIRECT(X$1&amp;X$2)</f>
        <v>0</v>
      </c>
      <c r="J47" s="58" cm="1">
        <f t="array" aca="1" ref="J47" ca="1">INDEX(INDIRECT(Y$1&amp;Y$2), INDIRECT(Y$3&amp;Y$4))</f>
        <v>0</v>
      </c>
      <c r="K47" s="67" cm="1">
        <f t="array" aca="1" ref="K47" ca="1">INDEX(INDIRECT(Z$1&amp;Z$2), INDIRECT(Z$3&amp;Z$4))</f>
        <v>0</v>
      </c>
      <c r="L47" s="67" t="str">
        <f t="shared" ca="1" si="14"/>
        <v/>
      </c>
      <c r="M47" s="67">
        <f ca="1">SUM(_jokin2_getsuji[常勤&amp;支援員])</f>
        <v>0</v>
      </c>
      <c r="N47" s="67" t="str">
        <f ca="1">IFERROR(_xlfn.IFS(_jokin2_getsuji[[#This Row],[V列従事職員]]="", "", _jokin2_getsuji[[#This Row],[氏名]]&lt;&gt;_jokin2_getsuji[[#This Row],[V列従事職員]],  "不一致"),"")</f>
        <v/>
      </c>
      <c r="Z47" s="53"/>
    </row>
    <row r="48" spans="1:26" ht="18.75" customHeight="1" x14ac:dyDescent="0.4">
      <c r="A48" s="58">
        <v>47</v>
      </c>
      <c r="B48" s="68" t="str">
        <f t="shared" ca="1" si="10"/>
        <v/>
      </c>
      <c r="C48" s="68" t="str">
        <f t="shared" ca="1" si="11"/>
        <v/>
      </c>
      <c r="D48" s="67" t="str">
        <f t="shared" ca="1" si="12"/>
        <v/>
      </c>
      <c r="E48" s="67" t="str">
        <f t="shared" ca="1" si="13"/>
        <v/>
      </c>
      <c r="F48" s="67" cm="1">
        <f t="array" aca="1" ref="F48" ca="1">INDIRECT(U$1&amp;U$2)</f>
        <v>0</v>
      </c>
      <c r="G48" s="67" cm="1">
        <f t="array" aca="1" ref="G48" ca="1">INDIRECT(V$1&amp;V$2)</f>
        <v>0</v>
      </c>
      <c r="H48" s="58" cm="1">
        <f t="array" aca="1" ref="H48" ca="1">INDIRECT(W$1&amp;W$2)</f>
        <v>0</v>
      </c>
      <c r="I48" s="58" cm="1">
        <f t="array" aca="1" ref="I48" ca="1">INDIRECT(X$1&amp;X$2)</f>
        <v>0</v>
      </c>
      <c r="J48" s="58" cm="1">
        <f t="array" aca="1" ref="J48" ca="1">INDEX(INDIRECT(Y$1&amp;Y$2), INDIRECT(Y$3&amp;Y$4))</f>
        <v>0</v>
      </c>
      <c r="K48" s="67" cm="1">
        <f t="array" aca="1" ref="K48" ca="1">INDEX(INDIRECT(Z$1&amp;Z$2), INDIRECT(Z$3&amp;Z$4))</f>
        <v>0</v>
      </c>
      <c r="L48" s="67" t="str">
        <f t="shared" ca="1" si="14"/>
        <v/>
      </c>
      <c r="M48" s="67">
        <f ca="1">SUM(_jokin2_getsuji[常勤&amp;支援員])</f>
        <v>0</v>
      </c>
      <c r="N48" s="67" t="str">
        <f ca="1">IFERROR(_xlfn.IFS(_jokin2_getsuji[[#This Row],[V列従事職員]]="", "", _jokin2_getsuji[[#This Row],[氏名]]&lt;&gt;_jokin2_getsuji[[#This Row],[V列従事職員]],  "不一致"),"")</f>
        <v/>
      </c>
      <c r="Z48" s="53"/>
    </row>
    <row r="49" spans="1:26" ht="18.75" customHeight="1" x14ac:dyDescent="0.4">
      <c r="A49" s="58">
        <v>48</v>
      </c>
      <c r="B49" s="68" t="str">
        <f t="shared" ca="1" si="10"/>
        <v/>
      </c>
      <c r="C49" s="68" t="str">
        <f t="shared" ca="1" si="11"/>
        <v/>
      </c>
      <c r="D49" s="67" t="str">
        <f t="shared" ca="1" si="12"/>
        <v/>
      </c>
      <c r="E49" s="67" t="str">
        <f t="shared" ca="1" si="13"/>
        <v/>
      </c>
      <c r="F49" s="67" cm="1">
        <f t="array" aca="1" ref="F49" ca="1">INDIRECT(U$1&amp;U$2)</f>
        <v>0</v>
      </c>
      <c r="G49" s="67" cm="1">
        <f t="array" aca="1" ref="G49" ca="1">INDIRECT(V$1&amp;V$2)</f>
        <v>0</v>
      </c>
      <c r="H49" s="58" cm="1">
        <f t="array" aca="1" ref="H49" ca="1">INDIRECT(W$1&amp;W$2)</f>
        <v>0</v>
      </c>
      <c r="I49" s="58" cm="1">
        <f t="array" aca="1" ref="I49" ca="1">INDIRECT(X$1&amp;X$2)</f>
        <v>0</v>
      </c>
      <c r="J49" s="58" cm="1">
        <f t="array" aca="1" ref="J49" ca="1">INDEX(INDIRECT(Y$1&amp;Y$2), INDIRECT(Y$3&amp;Y$4))</f>
        <v>0</v>
      </c>
      <c r="K49" s="67" cm="1">
        <f t="array" aca="1" ref="K49" ca="1">INDEX(INDIRECT(Z$1&amp;Z$2), INDIRECT(Z$3&amp;Z$4))</f>
        <v>0</v>
      </c>
      <c r="L49" s="67" t="str">
        <f t="shared" ca="1" si="14"/>
        <v/>
      </c>
      <c r="M49" s="67">
        <f ca="1">SUM(_jokin2_getsuji[常勤&amp;支援員])</f>
        <v>0</v>
      </c>
      <c r="N49" s="67" t="str">
        <f ca="1">IFERROR(_xlfn.IFS(_jokin2_getsuji[[#This Row],[V列従事職員]]="", "", _jokin2_getsuji[[#This Row],[氏名]]&lt;&gt;_jokin2_getsuji[[#This Row],[V列従事職員]],  "不一致"),"")</f>
        <v/>
      </c>
      <c r="Z49" s="53"/>
    </row>
    <row r="50" spans="1:26" ht="18.75" customHeight="1" x14ac:dyDescent="0.4">
      <c r="A50" s="58">
        <v>49</v>
      </c>
      <c r="B50" s="68" t="str">
        <f t="shared" ca="1" si="10"/>
        <v/>
      </c>
      <c r="C50" s="68" t="str">
        <f t="shared" ca="1" si="11"/>
        <v/>
      </c>
      <c r="D50" s="67" t="str">
        <f t="shared" ca="1" si="12"/>
        <v/>
      </c>
      <c r="E50" s="67" t="str">
        <f t="shared" ca="1" si="13"/>
        <v/>
      </c>
      <c r="F50" s="67" cm="1">
        <f t="array" aca="1" ref="F50" ca="1">INDIRECT(U$1&amp;U$2)</f>
        <v>0</v>
      </c>
      <c r="G50" s="67" cm="1">
        <f t="array" aca="1" ref="G50" ca="1">INDIRECT(V$1&amp;V$2)</f>
        <v>0</v>
      </c>
      <c r="H50" s="58" cm="1">
        <f t="array" aca="1" ref="H50" ca="1">INDIRECT(W$1&amp;W$2)</f>
        <v>0</v>
      </c>
      <c r="I50" s="58" cm="1">
        <f t="array" aca="1" ref="I50" ca="1">INDIRECT(X$1&amp;X$2)</f>
        <v>0</v>
      </c>
      <c r="J50" s="58" cm="1">
        <f t="array" aca="1" ref="J50" ca="1">INDEX(INDIRECT(Y$1&amp;Y$2), INDIRECT(Y$3&amp;Y$4))</f>
        <v>0</v>
      </c>
      <c r="K50" s="67" cm="1">
        <f t="array" aca="1" ref="K50" ca="1">INDEX(INDIRECT(Z$1&amp;Z$2), INDIRECT(Z$3&amp;Z$4))</f>
        <v>0</v>
      </c>
      <c r="L50" s="67" t="str">
        <f t="shared" ca="1" si="14"/>
        <v/>
      </c>
      <c r="M50" s="67">
        <f ca="1">SUM(_jokin2_getsuji[常勤&amp;支援員])</f>
        <v>0</v>
      </c>
      <c r="N50" s="67" t="str">
        <f ca="1">IFERROR(_xlfn.IFS(_jokin2_getsuji[[#This Row],[V列従事職員]]="", "", _jokin2_getsuji[[#This Row],[氏名]]&lt;&gt;_jokin2_getsuji[[#This Row],[V列従事職員]],  "不一致"),"")</f>
        <v/>
      </c>
      <c r="Z50" s="53"/>
    </row>
    <row r="51" spans="1:26" ht="18.75" customHeight="1" x14ac:dyDescent="0.4">
      <c r="A51" s="58">
        <v>50</v>
      </c>
      <c r="B51" s="68" t="str">
        <f t="shared" ca="1" si="10"/>
        <v/>
      </c>
      <c r="C51" s="68" t="str">
        <f t="shared" ca="1" si="11"/>
        <v/>
      </c>
      <c r="D51" s="67" t="str">
        <f t="shared" ca="1" si="12"/>
        <v/>
      </c>
      <c r="E51" s="67" t="str">
        <f t="shared" ca="1" si="13"/>
        <v/>
      </c>
      <c r="F51" s="67" cm="1">
        <f t="array" aca="1" ref="F51" ca="1">INDIRECT(U$1&amp;U$2)</f>
        <v>0</v>
      </c>
      <c r="G51" s="67" cm="1">
        <f t="array" aca="1" ref="G51" ca="1">INDIRECT(V$1&amp;V$2)</f>
        <v>0</v>
      </c>
      <c r="H51" s="58" cm="1">
        <f t="array" aca="1" ref="H51" ca="1">INDIRECT(W$1&amp;W$2)</f>
        <v>0</v>
      </c>
      <c r="I51" s="58" cm="1">
        <f t="array" aca="1" ref="I51" ca="1">INDIRECT(X$1&amp;X$2)</f>
        <v>0</v>
      </c>
      <c r="J51" s="58" cm="1">
        <f t="array" aca="1" ref="J51" ca="1">INDEX(INDIRECT(Y$1&amp;Y$2), INDIRECT(Y$3&amp;Y$4))</f>
        <v>0</v>
      </c>
      <c r="K51" s="67" cm="1">
        <f t="array" aca="1" ref="K51" ca="1">INDEX(INDIRECT(Z$1&amp;Z$2), INDIRECT(Z$3&amp;Z$4))</f>
        <v>0</v>
      </c>
      <c r="L51" s="67" t="str">
        <f t="shared" ca="1" si="14"/>
        <v/>
      </c>
      <c r="M51" s="67">
        <f ca="1">SUM(_jokin2_getsuji[常勤&amp;支援員])</f>
        <v>0</v>
      </c>
      <c r="N51" s="67" t="str">
        <f ca="1">IFERROR(_xlfn.IFS(_jokin2_getsuji[[#This Row],[V列従事職員]]="", "", _jokin2_getsuji[[#This Row],[氏名]]&lt;&gt;_jokin2_getsuji[[#This Row],[V列従事職員]],  "不一致"),"")</f>
        <v/>
      </c>
      <c r="Z51" s="53"/>
    </row>
  </sheetData>
  <phoneticPr fontId="1"/>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職員一覧</vt:lpstr>
      <vt:lpstr>月次報告書１</vt:lpstr>
      <vt:lpstr>月次報告書２</vt:lpstr>
      <vt:lpstr>従事職員選択リスト</vt:lpstr>
      <vt:lpstr>月次集計</vt:lpstr>
      <vt:lpstr>月次常勤支援員2名</vt:lpstr>
      <vt:lpstr>月次報告書１!Print_Area</vt:lpstr>
      <vt:lpstr>月次報告書２!Print_Area</vt:lpstr>
      <vt:lpstr>職員一覧!Print_Area</vt:lpstr>
      <vt:lpstr>職員一覧!職員氏名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2025-03-26T02:45:33Z</dcterms:created>
  <dcterms:modified xsi:type="dcterms:W3CDTF">2025-05-29T02:14:31Z</dcterms:modified>
</cp:coreProperties>
</file>