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林志育\Desktop\"/>
    </mc:Choice>
  </mc:AlternateContent>
  <bookViews>
    <workbookView xWindow="-120" yWindow="-120" windowWidth="20736" windowHeight="11160"/>
  </bookViews>
  <sheets>
    <sheet name="姓名" sheetId="8" r:id="rId1"/>
    <sheet name="行动规划" sheetId="22" r:id="rId2"/>
    <sheet name="2021-03" sheetId="21" r:id="rId3"/>
    <sheet name="职级标准" sheetId="1" r:id="rId4"/>
    <sheet name="指标汇总" sheetId="2" r:id="rId5"/>
    <sheet name="指标标准" sheetId="23" r:id="rId6"/>
  </sheets>
  <externalReferences>
    <externalReference r:id="rId7"/>
  </externalReferences>
  <definedNames>
    <definedName name="功能模块映射图">'[1]项目能力地图 '!$C$49:$I$52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8" l="1"/>
  <c r="G21" i="8" l="1"/>
  <c r="B108" i="21"/>
  <c r="C108" i="21"/>
  <c r="D108" i="21"/>
  <c r="E108" i="21"/>
  <c r="F108" i="21"/>
  <c r="G108" i="21"/>
  <c r="H109" i="21" l="1"/>
  <c r="G110" i="21"/>
  <c r="F110" i="21"/>
  <c r="E110" i="21"/>
  <c r="D110" i="21"/>
  <c r="C110" i="21"/>
  <c r="D21" i="8" l="1"/>
  <c r="H108" i="21"/>
  <c r="B110" i="21"/>
  <c r="H110" i="21" l="1"/>
  <c r="T37" i="1" l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T12" i="1"/>
  <c r="S12" i="1"/>
  <c r="R12" i="1"/>
  <c r="Q12" i="1"/>
  <c r="P12" i="1"/>
  <c r="O12" i="1"/>
  <c r="H33" i="8" l="1"/>
  <c r="F33" i="8"/>
  <c r="E33" i="8"/>
  <c r="I33" i="8" l="1"/>
  <c r="D33" i="8"/>
</calcChain>
</file>

<file path=xl/comments1.xml><?xml version="1.0" encoding="utf-8"?>
<comments xmlns="http://schemas.openxmlformats.org/spreadsheetml/2006/main">
  <authors>
    <author>xmg</author>
  </authors>
  <commentList>
    <comment ref="H33" authorId="0" shapeId="0">
      <text>
        <r>
          <rPr>
            <b/>
            <sz val="9"/>
            <color indexed="81"/>
            <rFont val="宋体"/>
            <family val="3"/>
            <charset val="134"/>
          </rPr>
          <t>xmg:</t>
        </r>
        <r>
          <rPr>
            <sz val="9"/>
            <color indexed="81"/>
            <rFont val="宋体"/>
            <family val="3"/>
            <charset val="134"/>
          </rPr>
          <t xml:space="preserve">
取历次个人表现的平均分/目标分</t>
        </r>
      </text>
    </comment>
  </commentList>
</comments>
</file>

<file path=xl/comments2.xml><?xml version="1.0" encoding="utf-8"?>
<comments xmlns="http://schemas.openxmlformats.org/spreadsheetml/2006/main">
  <authors>
    <author>xmg</author>
  </authors>
  <commentList>
    <comment ref="A110" authorId="0" shapeId="0">
      <text>
        <r>
          <rPr>
            <b/>
            <sz val="9"/>
            <color indexed="81"/>
            <rFont val="宋体"/>
            <family val="3"/>
            <charset val="134"/>
          </rPr>
          <t>xmg:</t>
        </r>
        <r>
          <rPr>
            <sz val="9"/>
            <color indexed="81"/>
            <rFont val="宋体"/>
            <family val="3"/>
            <charset val="134"/>
          </rPr>
          <t xml:space="preserve">
超目标分的部分按20%折算</t>
        </r>
      </text>
    </comment>
  </commentList>
</comments>
</file>

<file path=xl/sharedStrings.xml><?xml version="1.0" encoding="utf-8"?>
<sst xmlns="http://schemas.openxmlformats.org/spreadsheetml/2006/main" count="691" uniqueCount="345">
  <si>
    <t>员工成长手册</t>
  </si>
  <si>
    <t>个人信息</t>
  </si>
  <si>
    <t>能力雷达图</t>
  </si>
  <si>
    <t>姓名</t>
  </si>
  <si>
    <t>性别</t>
  </si>
  <si>
    <t>籍贯</t>
  </si>
  <si>
    <t>定居地</t>
  </si>
  <si>
    <t>年龄</t>
  </si>
  <si>
    <t>联系方式</t>
  </si>
  <si>
    <t>最高学历</t>
  </si>
  <si>
    <t>参加工作时间</t>
  </si>
  <si>
    <t>工作年限</t>
  </si>
  <si>
    <t>入职年月</t>
  </si>
  <si>
    <t>学校专业</t>
  </si>
  <si>
    <t>岗位</t>
  </si>
  <si>
    <t>职级</t>
  </si>
  <si>
    <t>入职团队</t>
  </si>
  <si>
    <t>项目属性</t>
  </si>
  <si>
    <t>所属项目组</t>
  </si>
  <si>
    <t>个人目标</t>
  </si>
  <si>
    <t>职级成长趋势图</t>
  </si>
  <si>
    <t>职级目标</t>
  </si>
  <si>
    <t>月度完成情况</t>
  </si>
  <si>
    <r>
      <rPr>
        <b/>
        <sz val="10"/>
        <rFont val="等线"/>
        <family val="3"/>
        <charset val="134"/>
      </rPr>
      <t>当前职级</t>
    </r>
    <r>
      <rPr>
        <b/>
        <sz val="10"/>
        <color rgb="FFFF0000"/>
        <rFont val="等线"/>
        <family val="3"/>
        <charset val="134"/>
      </rPr>
      <t>*</t>
    </r>
  </si>
  <si>
    <t>项目实施要求</t>
  </si>
  <si>
    <t>管理能力指标</t>
  </si>
  <si>
    <t>技术能力指标</t>
  </si>
  <si>
    <t>业务能力指标</t>
  </si>
  <si>
    <t>测试指标</t>
  </si>
  <si>
    <t>个人表现指标</t>
  </si>
  <si>
    <t>总分</t>
  </si>
  <si>
    <t>目标评分</t>
  </si>
  <si>
    <t>涨薪目标*</t>
  </si>
  <si>
    <t>类型判断*</t>
  </si>
  <si>
    <t>开发</t>
  </si>
  <si>
    <t>当前达成率</t>
  </si>
  <si>
    <t>员工基本情况表</t>
  </si>
  <si>
    <t>培训情况：</t>
  </si>
  <si>
    <r>
      <rPr>
        <b/>
        <sz val="10"/>
        <rFont val="等线"/>
        <family val="3"/>
        <charset val="134"/>
      </rPr>
      <t>技术能力</t>
    </r>
    <r>
      <rPr>
        <b/>
        <sz val="10"/>
        <color indexed="10"/>
        <rFont val="等线"/>
        <family val="3"/>
        <charset val="134"/>
      </rPr>
      <t>*</t>
    </r>
    <r>
      <rPr>
        <b/>
        <sz val="10"/>
        <rFont val="等线"/>
        <family val="3"/>
        <charset val="134"/>
      </rPr>
      <t>：</t>
    </r>
  </si>
  <si>
    <r>
      <rPr>
        <b/>
        <sz val="10"/>
        <rFont val="等线"/>
        <family val="3"/>
        <charset val="134"/>
      </rPr>
      <t>业务能力</t>
    </r>
    <r>
      <rPr>
        <b/>
        <sz val="10"/>
        <color indexed="10"/>
        <rFont val="等线"/>
        <family val="3"/>
        <charset val="134"/>
      </rPr>
      <t>*</t>
    </r>
    <r>
      <rPr>
        <b/>
        <sz val="10"/>
        <rFont val="等线"/>
        <family val="3"/>
        <charset val="134"/>
      </rPr>
      <t>：</t>
    </r>
  </si>
  <si>
    <t>协作能力：</t>
  </si>
  <si>
    <t>组织能力：</t>
  </si>
  <si>
    <t>入职&amp;职业培训资质情况</t>
  </si>
  <si>
    <t>序号</t>
  </si>
  <si>
    <t>培训科目/职业培训</t>
  </si>
  <si>
    <t>成绩</t>
  </si>
  <si>
    <t>排名/证书</t>
  </si>
  <si>
    <t>培训开始日期</t>
  </si>
  <si>
    <t>培训结束日期</t>
  </si>
  <si>
    <t>备注</t>
  </si>
  <si>
    <t>项目经历</t>
  </si>
  <si>
    <t>编号</t>
  </si>
  <si>
    <t>项目时间</t>
  </si>
  <si>
    <t>项目经理</t>
  </si>
  <si>
    <t>项目名称</t>
  </si>
  <si>
    <t>客户名称</t>
  </si>
  <si>
    <t>项目类型</t>
  </si>
  <si>
    <t>项目岗位</t>
  </si>
  <si>
    <t>项目规模</t>
  </si>
  <si>
    <t>职级变动情况</t>
  </si>
  <si>
    <t>时间</t>
  </si>
  <si>
    <t>备注说明</t>
  </si>
  <si>
    <t>I1-4-1</t>
  </si>
  <si>
    <t>入职定级</t>
  </si>
  <si>
    <t>评定日期</t>
  </si>
  <si>
    <t>评定人</t>
  </si>
  <si>
    <t>部门复核日期</t>
  </si>
  <si>
    <t>部门复核人员</t>
  </si>
  <si>
    <t>陈世良、张剑源、甘志滨、徐明光、陈志刚</t>
  </si>
  <si>
    <t>指标大类</t>
  </si>
  <si>
    <t>指标小类</t>
  </si>
  <si>
    <t>目标</t>
  </si>
  <si>
    <t>评定结果</t>
  </si>
  <si>
    <t>评定描述</t>
  </si>
  <si>
    <t>提升情况</t>
  </si>
  <si>
    <t>提升描述</t>
  </si>
  <si>
    <t>项目实施要求
（14项）</t>
  </si>
  <si>
    <t>遵守客户方项目管理要求</t>
  </si>
  <si>
    <t>需完全遵守</t>
  </si>
  <si>
    <t>-</t>
  </si>
  <si>
    <t>遵守公司及项目组各项规章制度</t>
  </si>
  <si>
    <t>遵守信息安全和知识产权管理制度</t>
  </si>
  <si>
    <t>统一需求入口（项目经理为唯一入口），不接受其他入口需求</t>
  </si>
  <si>
    <t>统一需求形式，不接受非书面需求</t>
  </si>
  <si>
    <t>统一需求格式，不开发未经讨论并经双方确认的需求</t>
  </si>
  <si>
    <t>项目文档编写要求</t>
  </si>
  <si>
    <t>遵守需求-设计-测试-上线-验收文档规范</t>
  </si>
  <si>
    <t>编写标准产品-实际需求对照系列文档</t>
  </si>
  <si>
    <t>代码和质量要求</t>
  </si>
  <si>
    <t>格式统一符合规范</t>
  </si>
  <si>
    <t>注释和签名填写符合规范</t>
  </si>
  <si>
    <t>遵守公司及客户方信息安全要求</t>
  </si>
  <si>
    <t>测试案例和bug管理符合要求</t>
  </si>
  <si>
    <t>团队协调能力</t>
  </si>
  <si>
    <t>资源分配能力</t>
  </si>
  <si>
    <t>售前能力/实践</t>
  </si>
  <si>
    <t>招聘能力/实践</t>
  </si>
  <si>
    <t>人才培养能力/实践</t>
  </si>
  <si>
    <t>项目财务管理能力</t>
  </si>
  <si>
    <t>项目质量管控能力</t>
  </si>
  <si>
    <t>良好及以上</t>
  </si>
  <si>
    <t>项目管理规范执行能力</t>
  </si>
  <si>
    <t>项目成员离职率</t>
  </si>
  <si>
    <t>项目客户表扬/投诉情况</t>
  </si>
  <si>
    <t>人员培养符合公司A、B角、三三制政策</t>
  </si>
  <si>
    <t>执行并监督下属员工职级成长目标</t>
  </si>
  <si>
    <t>参与部门人员招聘面试（初面）</t>
  </si>
  <si>
    <t>主动挖掘销售线索</t>
  </si>
  <si>
    <t>关注项目收款条件和时间点，关注项目成本控制</t>
  </si>
  <si>
    <t>项目进度、交付质量以及交付文档等符合要求</t>
  </si>
  <si>
    <t>&lt;项目总监&gt;个人经历参与项目个数≥3个</t>
  </si>
  <si>
    <t>&lt;项目总监&gt;管理人数≥15人</t>
  </si>
  <si>
    <t>&lt;项目总监&gt;管理项目数≥3个</t>
  </si>
  <si>
    <t>&lt;项目总监&gt;管辖项目利润率≥10%</t>
  </si>
  <si>
    <t>&lt;项目总监&gt;承担部门级别的B角工作</t>
  </si>
  <si>
    <t>ALS7框架</t>
  </si>
  <si>
    <t>A3框架-A3Web</t>
  </si>
  <si>
    <t>A3框架-AmarTask</t>
  </si>
  <si>
    <t>A3框架-AmarOTI</t>
  </si>
  <si>
    <t>AmarWorkFlow</t>
  </si>
  <si>
    <t>Linux/Unix</t>
  </si>
  <si>
    <t>Tomcat/Weblogic/Websphere</t>
  </si>
  <si>
    <t>MySql/Oracle/DB2/TIDB</t>
  </si>
  <si>
    <t>Java</t>
  </si>
  <si>
    <t>JSP</t>
  </si>
  <si>
    <t>JavaScript</t>
  </si>
  <si>
    <t>springboot+Eureka+Ribbon</t>
  </si>
  <si>
    <t>rabbitMq</t>
  </si>
  <si>
    <t>redis</t>
  </si>
  <si>
    <t>SQL编写</t>
  </si>
  <si>
    <t>quartz-scheduler</t>
  </si>
  <si>
    <t>visio</t>
  </si>
  <si>
    <t>SVN/GIT</t>
  </si>
  <si>
    <t>docker</t>
  </si>
  <si>
    <t>jenkins</t>
  </si>
  <si>
    <t>vue</t>
  </si>
  <si>
    <t>angular</t>
  </si>
  <si>
    <t>react</t>
  </si>
  <si>
    <t>小程序开发</t>
  </si>
  <si>
    <t>gradle</t>
  </si>
  <si>
    <t>供应链类</t>
  </si>
  <si>
    <t>基础业务主题</t>
  </si>
  <si>
    <t>应收账款类主题</t>
  </si>
  <si>
    <t>动产类主题</t>
  </si>
  <si>
    <t>预付类主题</t>
  </si>
  <si>
    <t>网贷类</t>
  </si>
  <si>
    <t>前台主题</t>
  </si>
  <si>
    <t>进件主题</t>
  </si>
  <si>
    <t>放款主题</t>
  </si>
  <si>
    <t>还款主题</t>
  </si>
  <si>
    <t>贷后主题</t>
  </si>
  <si>
    <t>融资租赁类</t>
  </si>
  <si>
    <t>资产主题</t>
  </si>
  <si>
    <t>租前主题</t>
  </si>
  <si>
    <t>租中主题</t>
  </si>
  <si>
    <t>租后主题</t>
  </si>
  <si>
    <t>典当类</t>
  </si>
  <si>
    <t>当物主题</t>
  </si>
  <si>
    <t>当前主题</t>
  </si>
  <si>
    <t>当中主题</t>
  </si>
  <si>
    <t>当后主题</t>
  </si>
  <si>
    <t>催收类</t>
  </si>
  <si>
    <t>内催主题</t>
  </si>
  <si>
    <t>委外主题</t>
  </si>
  <si>
    <t>司法主题</t>
  </si>
  <si>
    <t>核销主题</t>
  </si>
  <si>
    <t>核算类</t>
  </si>
  <si>
    <t>核算主题</t>
  </si>
  <si>
    <t>技能类</t>
  </si>
  <si>
    <t>文档交付能力</t>
  </si>
  <si>
    <t>Axuer RP原型能力</t>
  </si>
  <si>
    <t>测试能力指标</t>
  </si>
  <si>
    <t>测试基础</t>
  </si>
  <si>
    <t>测试技术</t>
  </si>
  <si>
    <t>测试管理</t>
  </si>
  <si>
    <t>测试工具</t>
  </si>
  <si>
    <t>个人表现指标
（10项）</t>
  </si>
  <si>
    <t>加班天数（10天=1分）</t>
  </si>
  <si>
    <t>加分项</t>
  </si>
  <si>
    <t>售前次数（1次=1分）</t>
  </si>
  <si>
    <t>项目支持次数（2次=l分）</t>
  </si>
  <si>
    <t>培训/分享次数（项目组/部门）</t>
  </si>
  <si>
    <t>是否表扬及次数（1次=5分）</t>
  </si>
  <si>
    <t>是否批评及次数（1次=-5分）</t>
  </si>
  <si>
    <t>工作态度</t>
  </si>
  <si>
    <t>责任心</t>
  </si>
  <si>
    <t>团队意识</t>
  </si>
  <si>
    <t>进取心</t>
  </si>
  <si>
    <t>评定</t>
  </si>
  <si>
    <t>EIP职级编号（IX-YX-Z）释义</t>
  </si>
  <si>
    <t>第一位数X：1,2,3,4,5,6,7。</t>
  </si>
  <si>
    <t>第三位数Z：1-初级，2-中级，3-高级。</t>
  </si>
  <si>
    <t>指标</t>
  </si>
  <si>
    <t>I1-X1-1</t>
  </si>
  <si>
    <t>I1-X1-2</t>
  </si>
  <si>
    <t>I1-X1-3</t>
  </si>
  <si>
    <t>I2-X2-1</t>
  </si>
  <si>
    <t>I2-X2-2</t>
  </si>
  <si>
    <t>I2-X2-3</t>
  </si>
  <si>
    <t>I3-X3-1</t>
  </si>
  <si>
    <t>I3-X3-2</t>
  </si>
  <si>
    <t>I3-X3-3</t>
  </si>
  <si>
    <t>I4-X4-1</t>
  </si>
  <si>
    <t>I4-X4-2</t>
  </si>
  <si>
    <t>I4-X4-3</t>
  </si>
  <si>
    <t>I5-X5-1</t>
  </si>
  <si>
    <t>I5-X5-2</t>
  </si>
  <si>
    <t>I5-X5-3</t>
  </si>
  <si>
    <t>I6-X6-1</t>
  </si>
  <si>
    <t>I6-X6-2</t>
  </si>
  <si>
    <t>I6-X6-3</t>
  </si>
  <si>
    <t>满分</t>
  </si>
  <si>
    <t>项目
总监</t>
  </si>
  <si>
    <t>项目
经理</t>
  </si>
  <si>
    <t>业务</t>
  </si>
  <si>
    <t>测试</t>
  </si>
  <si>
    <t>指标类型</t>
  </si>
  <si>
    <t>指标内容</t>
  </si>
  <si>
    <t>评分</t>
  </si>
  <si>
    <t>评价方式</t>
  </si>
  <si>
    <t>信息安全红线</t>
  </si>
  <si>
    <t>违反则暂停本周期调级</t>
  </si>
  <si>
    <t>合计14分：
完全遵守得1分
反之得0分</t>
  </si>
  <si>
    <t>评审组裁定
１.现场情况
２.代码评审</t>
  </si>
  <si>
    <t>通用总分48分：
欠佳０分
合格１分
良好２分
优秀３分
总监级别附加5分考核
满足加1分
不满足0分</t>
  </si>
  <si>
    <t>评审组裁定
述职报告</t>
  </si>
  <si>
    <t>总分63分
欠佳０分
合格１分
良好２分
优秀３分</t>
  </si>
  <si>
    <t>总分24分
合格2分
良好4分
优秀6分</t>
  </si>
  <si>
    <t xml:space="preserve">评审组裁定
1.业务汇报
</t>
  </si>
  <si>
    <t>总分30分
合格2分
良好4分
优秀6分</t>
  </si>
  <si>
    <t>总分9分   合格3良好3优秀3</t>
  </si>
  <si>
    <t>文档能力</t>
  </si>
  <si>
    <t>合格１分 良好２分 
优秀３分</t>
  </si>
  <si>
    <t>评审组裁定
1.业务汇报</t>
  </si>
  <si>
    <t>加班天数</t>
  </si>
  <si>
    <t>10天=1分</t>
  </si>
  <si>
    <t>评审组裁定
1.项目统计数据
2.综合裁定</t>
  </si>
  <si>
    <t>出差天数</t>
  </si>
  <si>
    <t>5天=1分</t>
  </si>
  <si>
    <t>售前次数</t>
  </si>
  <si>
    <t>1次=1分</t>
  </si>
  <si>
    <t>项目支持次数</t>
  </si>
  <si>
    <t>2次=1分</t>
  </si>
  <si>
    <t>1次=0.5分/1分</t>
  </si>
  <si>
    <t>欠佳０分
合格１分
良好２分
优秀３分</t>
  </si>
  <si>
    <t>，</t>
  </si>
  <si>
    <t>是否表扬及次数</t>
  </si>
  <si>
    <t>1次=5分</t>
  </si>
  <si>
    <t>是否批评及次数</t>
  </si>
  <si>
    <t>1次=-5分</t>
  </si>
  <si>
    <r>
      <t>目标职级</t>
    </r>
    <r>
      <rPr>
        <b/>
        <sz val="10"/>
        <color rgb="FFFF0000"/>
        <rFont val="等线"/>
        <family val="3"/>
        <charset val="134"/>
      </rPr>
      <t>*</t>
    </r>
  </si>
  <si>
    <t>目标分</t>
    <phoneticPr fontId="17" type="noConversion"/>
  </si>
  <si>
    <t>修正分</t>
    <phoneticPr fontId="17" type="noConversion"/>
  </si>
  <si>
    <t>原始分</t>
    <phoneticPr fontId="17" type="noConversion"/>
  </si>
  <si>
    <t>合格</t>
    <phoneticPr fontId="17" type="noConversion"/>
  </si>
  <si>
    <t>良好</t>
    <phoneticPr fontId="17" type="noConversion"/>
  </si>
  <si>
    <t>出差天数（5天=1分）</t>
    <phoneticPr fontId="17" type="noConversion"/>
  </si>
  <si>
    <t>注释和签名填写符合规范</t>
    <phoneticPr fontId="17" type="noConversion"/>
  </si>
  <si>
    <t>良好</t>
    <phoneticPr fontId="17" type="noConversion"/>
  </si>
  <si>
    <t>潜力及规划：</t>
    <phoneticPr fontId="17" type="noConversion"/>
  </si>
  <si>
    <t>2017/07</t>
    <phoneticPr fontId="17" type="noConversion"/>
  </si>
  <si>
    <t>2020-12 综合评定</t>
    <phoneticPr fontId="17" type="noConversion"/>
  </si>
  <si>
    <t>评分标准</t>
    <phoneticPr fontId="17" type="noConversion"/>
  </si>
  <si>
    <t>第二位数Y：技术（T序列）、咨询（C序列）、专家（P序列）、营销(S序列）、管理(M序列)、中高层管理（EM序列）、职能(A序列)。这里不采用第二位数的类别，用岗位类别替代。</t>
    <phoneticPr fontId="17" type="noConversion"/>
  </si>
  <si>
    <t>完成日</t>
  </si>
  <si>
    <t>完成措施（培训、自学、项目）</t>
  </si>
  <si>
    <t>信贷-客户管理主题</t>
  </si>
  <si>
    <t>技术能力</t>
  </si>
  <si>
    <t>业务能力</t>
  </si>
  <si>
    <t>评审组裁定
1.代码评审报告
2.demo演示+总结文档
3.考试（≤T3）</t>
    <phoneticPr fontId="17" type="noConversion"/>
  </si>
  <si>
    <t>其他说明：
1、在新一轮的成长计划之前，需填写此表。
2、完成措施部分，包括培训、自学、项目实践等。其中培训及自学方式，需进行进行相关demo的演示、实操讲解或者其他方式的演讲汇报之后，才可升为合格。培训及自学方式最多只能达成合格；需进行真实项目实践之后，才可进一步提升到良好及优秀。</t>
    <phoneticPr fontId="17" type="noConversion"/>
  </si>
  <si>
    <r>
      <rPr>
        <b/>
        <sz val="10"/>
        <color rgb="FFFF0000"/>
        <rFont val="等线"/>
        <family val="3"/>
        <charset val="134"/>
      </rPr>
      <t>技术方向：</t>
    </r>
    <r>
      <rPr>
        <sz val="10"/>
        <color theme="1"/>
        <rFont val="等线"/>
        <family val="3"/>
        <charset val="134"/>
      </rPr>
      <t xml:space="preserve">
</t>
    </r>
    <r>
      <rPr>
        <b/>
        <sz val="10"/>
        <color theme="1"/>
        <rFont val="等线"/>
        <family val="3"/>
        <charset val="134"/>
      </rPr>
      <t>合格：</t>
    </r>
    <r>
      <rPr>
        <sz val="10"/>
        <color theme="1"/>
        <rFont val="等线"/>
        <family val="3"/>
        <charset val="134"/>
      </rPr>
      <t xml:space="preserve">熟悉相关知识并可基于此完成日常工作。
</t>
    </r>
    <r>
      <rPr>
        <b/>
        <sz val="10"/>
        <color theme="1"/>
        <rFont val="等线"/>
        <family val="3"/>
        <charset val="134"/>
      </rPr>
      <t>良好（需项目实践）：</t>
    </r>
    <r>
      <rPr>
        <sz val="10"/>
        <color theme="1"/>
        <rFont val="等线"/>
        <family val="3"/>
        <charset val="134"/>
      </rPr>
      <t xml:space="preserve">熟练相关知识并可基于此完成日常工作，同时能指导他人完成日常工作。
</t>
    </r>
    <r>
      <rPr>
        <b/>
        <sz val="10"/>
        <color theme="1"/>
        <rFont val="等线"/>
        <family val="3"/>
        <charset val="134"/>
      </rPr>
      <t>优秀（需项目实践）：</t>
    </r>
    <r>
      <rPr>
        <sz val="10"/>
        <color theme="1"/>
        <rFont val="等线"/>
        <family val="3"/>
        <charset val="134"/>
      </rPr>
      <t xml:space="preserve">？
</t>
    </r>
    <r>
      <rPr>
        <b/>
        <sz val="10"/>
        <color rgb="FFFF0000"/>
        <rFont val="等线"/>
        <family val="3"/>
        <charset val="134"/>
      </rPr>
      <t>咨询方向：</t>
    </r>
    <r>
      <rPr>
        <sz val="10"/>
        <color theme="1"/>
        <rFont val="等线"/>
        <family val="3"/>
        <charset val="134"/>
      </rPr>
      <t xml:space="preserve">
</t>
    </r>
    <r>
      <rPr>
        <b/>
        <sz val="10"/>
        <color theme="1"/>
        <rFont val="等线"/>
        <family val="3"/>
        <charset val="134"/>
      </rPr>
      <t>合格：</t>
    </r>
    <r>
      <rPr>
        <sz val="10"/>
        <color theme="1"/>
        <rFont val="等线"/>
        <family val="3"/>
        <charset val="134"/>
      </rPr>
      <t xml:space="preserve">可基于此与客户进行相关内容的需求讨论
</t>
    </r>
    <r>
      <rPr>
        <b/>
        <sz val="10"/>
        <color theme="1"/>
        <rFont val="等线"/>
        <family val="3"/>
        <charset val="134"/>
      </rPr>
      <t>良好：</t>
    </r>
    <r>
      <rPr>
        <sz val="10"/>
        <color theme="1"/>
        <rFont val="等线"/>
        <family val="3"/>
        <charset val="134"/>
      </rPr>
      <t xml:space="preserve">—
</t>
    </r>
    <r>
      <rPr>
        <b/>
        <sz val="10"/>
        <color theme="1"/>
        <rFont val="等线"/>
        <family val="3"/>
        <charset val="134"/>
      </rPr>
      <t>优秀：</t>
    </r>
    <r>
      <rPr>
        <sz val="10"/>
        <color theme="1"/>
        <rFont val="等线"/>
        <family val="3"/>
        <charset val="134"/>
      </rPr>
      <t>—</t>
    </r>
    <phoneticPr fontId="17" type="noConversion"/>
  </si>
  <si>
    <r>
      <rPr>
        <b/>
        <sz val="10"/>
        <color rgb="FFFF0000"/>
        <rFont val="等线"/>
        <family val="3"/>
        <charset val="134"/>
      </rPr>
      <t>技术方向：</t>
    </r>
    <r>
      <rPr>
        <sz val="10"/>
        <color theme="1"/>
        <rFont val="等线"/>
        <family val="3"/>
        <charset val="134"/>
      </rPr>
      <t xml:space="preserve">
</t>
    </r>
    <r>
      <rPr>
        <b/>
        <sz val="10"/>
        <color theme="1"/>
        <rFont val="等线"/>
        <family val="3"/>
        <charset val="134"/>
      </rPr>
      <t>合格（需项目实践）：</t>
    </r>
    <r>
      <rPr>
        <sz val="10"/>
        <color theme="1"/>
        <rFont val="等线"/>
        <family val="3"/>
        <charset val="134"/>
      </rPr>
      <t xml:space="preserve">可独自完成该模块的开发任务
</t>
    </r>
    <r>
      <rPr>
        <b/>
        <sz val="10"/>
        <color theme="1"/>
        <rFont val="等线"/>
        <family val="3"/>
        <charset val="134"/>
      </rPr>
      <t>良好（需项目实践）：</t>
    </r>
    <r>
      <rPr>
        <sz val="10"/>
        <color theme="1"/>
        <rFont val="等线"/>
        <family val="3"/>
        <charset val="134"/>
      </rPr>
      <t xml:space="preserve">可指导他人完成该模块的开发任务
</t>
    </r>
    <r>
      <rPr>
        <b/>
        <sz val="10"/>
        <color theme="1"/>
        <rFont val="等线"/>
        <family val="3"/>
        <charset val="134"/>
      </rPr>
      <t>优秀（须项目实践）：</t>
    </r>
    <r>
      <rPr>
        <sz val="10"/>
        <color theme="1"/>
        <rFont val="等线"/>
        <family val="3"/>
        <charset val="134"/>
      </rPr>
      <t xml:space="preserve">能够独自负责该模块的需求工作，并自主或分配他人完成开发任务。
</t>
    </r>
    <r>
      <rPr>
        <b/>
        <sz val="10"/>
        <color rgb="FFFF0000"/>
        <rFont val="等线"/>
        <family val="3"/>
        <charset val="134"/>
      </rPr>
      <t>咨询方向：</t>
    </r>
    <r>
      <rPr>
        <sz val="10"/>
        <color theme="1"/>
        <rFont val="等线"/>
        <family val="3"/>
        <charset val="134"/>
      </rPr>
      <t xml:space="preserve">
</t>
    </r>
    <r>
      <rPr>
        <b/>
        <sz val="10"/>
        <color theme="1"/>
        <rFont val="等线"/>
        <family val="3"/>
        <charset val="134"/>
      </rPr>
      <t>合格（需项目实践）：</t>
    </r>
    <r>
      <rPr>
        <sz val="10"/>
        <color theme="1"/>
        <rFont val="等线"/>
        <family val="3"/>
        <charset val="134"/>
      </rPr>
      <t xml:space="preserve">可独自完成该模块的需求工作
</t>
    </r>
    <r>
      <rPr>
        <b/>
        <sz val="10"/>
        <color theme="1"/>
        <rFont val="等线"/>
        <family val="3"/>
        <charset val="134"/>
      </rPr>
      <t>良好（需项目实践）：</t>
    </r>
    <r>
      <rPr>
        <sz val="10"/>
        <color theme="1"/>
        <rFont val="等线"/>
        <family val="3"/>
        <charset val="134"/>
      </rPr>
      <t xml:space="preserve">可指导他人完成该模块的需求工作
</t>
    </r>
    <r>
      <rPr>
        <b/>
        <sz val="10"/>
        <color theme="1"/>
        <rFont val="等线"/>
        <family val="3"/>
        <charset val="134"/>
      </rPr>
      <t>优秀（须PPT汇报）：</t>
    </r>
    <r>
      <rPr>
        <sz val="10"/>
        <color theme="1"/>
        <rFont val="等线"/>
        <family val="3"/>
        <charset val="134"/>
      </rPr>
      <t>能够融会贯通，全面掌握该主题，并应用于同一类型项目的其他场景。</t>
    </r>
    <phoneticPr fontId="17" type="noConversion"/>
  </si>
  <si>
    <t>技术能力指标</t>
    <phoneticPr fontId="17" type="noConversion"/>
  </si>
  <si>
    <t>技术（T序列）</t>
    <phoneticPr fontId="17" type="noConversion"/>
  </si>
  <si>
    <t>咨询（C序列）</t>
    <phoneticPr fontId="17" type="noConversion"/>
  </si>
  <si>
    <t>良好</t>
    <phoneticPr fontId="17" type="noConversion"/>
  </si>
  <si>
    <t>优秀</t>
    <phoneticPr fontId="17" type="noConversion"/>
  </si>
  <si>
    <t>1、熟悉相关知识并可基于此完成日常工作。</t>
    <phoneticPr fontId="17" type="noConversion"/>
  </si>
  <si>
    <t>技术能力指标</t>
    <phoneticPr fontId="17" type="noConversion"/>
  </si>
  <si>
    <t>业务能力指标</t>
    <phoneticPr fontId="17" type="noConversion"/>
  </si>
  <si>
    <t>1、可基于此与客户进行相关内容的需求讨论。</t>
    <phoneticPr fontId="17" type="noConversion"/>
  </si>
  <si>
    <t>合格</t>
    <phoneticPr fontId="17" type="noConversion"/>
  </si>
  <si>
    <t>能力及标准</t>
    <phoneticPr fontId="17" type="noConversion"/>
  </si>
  <si>
    <r>
      <t>能力指标达成标准-</t>
    </r>
    <r>
      <rPr>
        <b/>
        <sz val="14"/>
        <color theme="1"/>
        <rFont val="宋体"/>
        <family val="3"/>
        <charset val="134"/>
        <scheme val="minor"/>
      </rPr>
      <t>V1.0</t>
    </r>
    <phoneticPr fontId="17" type="noConversion"/>
  </si>
  <si>
    <r>
      <rPr>
        <sz val="11"/>
        <color theme="1"/>
        <rFont val="宋体"/>
        <family val="3"/>
        <charset val="134"/>
        <scheme val="minor"/>
      </rPr>
      <t>1、</t>
    </r>
    <r>
      <rPr>
        <sz val="11"/>
        <color theme="1"/>
        <rFont val="宋体"/>
        <family val="3"/>
        <charset val="134"/>
        <scheme val="minor"/>
      </rPr>
      <t xml:space="preserve">能够融会贯通，全面掌握该主题，并应用于同一类型项目的其他场景。
</t>
    </r>
    <r>
      <rPr>
        <sz val="11"/>
        <color theme="1"/>
        <rFont val="宋体"/>
        <family val="3"/>
        <charset val="134"/>
        <scheme val="minor"/>
      </rPr>
      <t>2、须PPT汇报。</t>
    </r>
    <phoneticPr fontId="17" type="noConversion"/>
  </si>
  <si>
    <t>其他说明：
1、若存在多条要求，需全部满足才可达成。</t>
    <phoneticPr fontId="17" type="noConversion"/>
  </si>
  <si>
    <t>1、熟练相关知识并可基于此完成日常工作。
2、能指导他人完成日常工作。
3、需项目实践。</t>
    <phoneticPr fontId="17" type="noConversion"/>
  </si>
  <si>
    <t>1、可带领团队或指导他人完成该模块的需求工作。
2、需项目实践。</t>
    <phoneticPr fontId="17" type="noConversion"/>
  </si>
  <si>
    <t xml:space="preserve">1、可独自完成该模块的需求工作。
</t>
    <phoneticPr fontId="17" type="noConversion"/>
  </si>
  <si>
    <t>1、可独自完成该模块的开发工作。
2、需项目实践。</t>
    <phoneticPr fontId="17" type="noConversion"/>
  </si>
  <si>
    <t>1、可带领团队或指导他人完成该模块的开发工作。
2、需项目实践。</t>
    <phoneticPr fontId="17" type="noConversion"/>
  </si>
  <si>
    <t>1、能够独自负责该模块的需求工作，并带领团队完成相应开发工作。
2、需项目实践。</t>
    <phoneticPr fontId="17" type="noConversion"/>
  </si>
  <si>
    <t>1、精通相关知识并可基于此完成日常工作。
2、能指导他人完成日常工作。
3、能基于此提出提出改进意见或方案，使得系统性能有明显的改善或项目效率有极大的提高。
4、需项目实践。</t>
    <phoneticPr fontId="17" type="noConversion"/>
  </si>
  <si>
    <t>1、可基于此与客户进行相关内容的需求讨论。
2、能指导他人完成日常工作。
3、需项目实践。</t>
    <phoneticPr fontId="17" type="noConversion"/>
  </si>
  <si>
    <t>1、精通相关知识并可基于此完成日常需求工作。
2、能指导他人完成日常工作。
3、能基于此提出提出改进意见或方案，使得系统性能有明显的改善或项目效率有极大的提高。
4、需项目实践。</t>
    <phoneticPr fontId="17" type="noConversion"/>
  </si>
  <si>
    <t>2021-03</t>
    <phoneticPr fontId="17" type="noConversion"/>
  </si>
  <si>
    <t>2021-04</t>
    <phoneticPr fontId="17" type="noConversion"/>
  </si>
  <si>
    <t>2021-05</t>
    <phoneticPr fontId="17" type="noConversion"/>
  </si>
  <si>
    <t>2021-06</t>
    <phoneticPr fontId="17" type="noConversion"/>
  </si>
  <si>
    <t>2021-07</t>
    <phoneticPr fontId="17" type="noConversion"/>
  </si>
  <si>
    <t>2021-08</t>
    <phoneticPr fontId="17" type="noConversion"/>
  </si>
  <si>
    <t>2021-09</t>
    <phoneticPr fontId="17" type="noConversion"/>
  </si>
  <si>
    <t>2021-10</t>
    <phoneticPr fontId="17" type="noConversion"/>
  </si>
  <si>
    <t>2021-11</t>
    <phoneticPr fontId="17" type="noConversion"/>
  </si>
  <si>
    <t>2021-12</t>
    <phoneticPr fontId="17" type="noConversion"/>
  </si>
  <si>
    <t>2022-01</t>
    <phoneticPr fontId="17" type="noConversion"/>
  </si>
  <si>
    <t>2022-02</t>
    <phoneticPr fontId="17" type="noConversion"/>
  </si>
  <si>
    <t>林志育</t>
    <phoneticPr fontId="17" type="noConversion"/>
  </si>
  <si>
    <t>男</t>
    <phoneticPr fontId="17" type="noConversion"/>
  </si>
  <si>
    <t>福建省漳州市平和县</t>
    <phoneticPr fontId="17" type="noConversion"/>
  </si>
  <si>
    <t>25</t>
    <phoneticPr fontId="17" type="noConversion"/>
  </si>
  <si>
    <t>18046188340</t>
    <phoneticPr fontId="17" type="noConversion"/>
  </si>
  <si>
    <t>本科</t>
    <phoneticPr fontId="17" type="noConversion"/>
  </si>
  <si>
    <t>2020.07.07</t>
    <phoneticPr fontId="17" type="noConversion"/>
  </si>
  <si>
    <t>一年以下</t>
    <phoneticPr fontId="17" type="noConversion"/>
  </si>
  <si>
    <t>厦门大学嘉庚学院-物联网工程</t>
    <phoneticPr fontId="17" type="noConversion"/>
  </si>
  <si>
    <t>初级工程师</t>
    <phoneticPr fontId="17" type="noConversion"/>
  </si>
  <si>
    <t>I1-T1-1</t>
    <phoneticPr fontId="17" type="noConversion"/>
  </si>
  <si>
    <t>交付七总部</t>
    <phoneticPr fontId="17" type="noConversion"/>
  </si>
  <si>
    <t>交付型</t>
    <phoneticPr fontId="17" type="noConversion"/>
  </si>
  <si>
    <t>加深A3Web技术、微服务技术、数据库技术、学习业务知识</t>
    <phoneticPr fontId="17" type="noConversion"/>
  </si>
  <si>
    <t>I1-T1-2</t>
    <phoneticPr fontId="17" type="noConversion"/>
  </si>
  <si>
    <t>开发</t>
    <phoneticPr fontId="17" type="noConversion"/>
  </si>
  <si>
    <t>A3Web系统培训、信贷ALS757系统培训、AmarTask技术培训、AmarOSF技术培训</t>
    <phoneticPr fontId="17" type="noConversion"/>
  </si>
  <si>
    <t>A3Web技术、AmarTask技术、AmarOSF技术，SSM框架，Spring Boot框架；Mysql，DB2，Java EE；</t>
    <phoneticPr fontId="17" type="noConversion"/>
  </si>
  <si>
    <t>初步了解信贷业务基础，供应链基础</t>
    <phoneticPr fontId="17" type="noConversion"/>
  </si>
  <si>
    <t>了解成员的性格特点，取长补短，共同克服技术难点</t>
    <phoneticPr fontId="17" type="noConversion"/>
  </si>
  <si>
    <t>灵活运用各种方法，合理有效分配工作任务</t>
    <phoneticPr fontId="17" type="noConversion"/>
  </si>
  <si>
    <t>驱动力带动行动力，技术的提升和业务的学习</t>
    <phoneticPr fontId="17" type="noConversion"/>
  </si>
  <si>
    <t>入职培训</t>
    <phoneticPr fontId="17" type="noConversion"/>
  </si>
  <si>
    <t>2020.07.06</t>
  </si>
  <si>
    <t>2020.08.10</t>
    <phoneticPr fontId="17" type="noConversion"/>
  </si>
  <si>
    <t>1</t>
    <phoneticPr fontId="17" type="noConversion"/>
  </si>
  <si>
    <t>2020.08.17-2020.01.17</t>
    <phoneticPr fontId="17" type="noConversion"/>
  </si>
  <si>
    <t>联合银行风险查询系统项目</t>
    <phoneticPr fontId="17" type="noConversion"/>
  </si>
  <si>
    <t>杭州联合银行</t>
    <phoneticPr fontId="17" type="noConversion"/>
  </si>
  <si>
    <t>交付</t>
    <phoneticPr fontId="17" type="noConversion"/>
  </si>
  <si>
    <t>程序开发</t>
    <phoneticPr fontId="17" type="noConversion"/>
  </si>
  <si>
    <t>2人</t>
    <phoneticPr fontId="17" type="noConversion"/>
  </si>
  <si>
    <t>供应链基础知识</t>
    <phoneticPr fontId="17" type="noConversion"/>
  </si>
  <si>
    <r>
      <rPr>
        <b/>
        <sz val="14"/>
        <color rgb="FFFF0000"/>
        <rFont val="等线"/>
        <family val="3"/>
        <charset val="134"/>
      </rPr>
      <t>2021年度</t>
    </r>
    <r>
      <rPr>
        <b/>
        <sz val="14"/>
        <color theme="1"/>
        <rFont val="等线"/>
        <family val="3"/>
        <charset val="134"/>
      </rPr>
      <t>——成长计划之行动规划</t>
    </r>
    <phoneticPr fontId="17" type="noConversion"/>
  </si>
  <si>
    <t>合格-&gt;良好</t>
    <phoneticPr fontId="17" type="noConversion"/>
  </si>
  <si>
    <t>自学</t>
    <phoneticPr fontId="17" type="noConversion"/>
  </si>
  <si>
    <t xml:space="preserve">                         自学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</si>
</sst>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yyyy&quot;年&quot;m&quot;月&quot;;@"/>
    <numFmt numFmtId="177" formatCode="0.0_);[Red]\(0.0\)"/>
    <numFmt numFmtId="178" formatCode="\¥#,##0_);\(\¥#,##0\)"/>
    <numFmt numFmtId="179" formatCode="0.00_ "/>
    <numFmt numFmtId="180" formatCode="0.00_);[Red]\(0.00\)"/>
  </numFmts>
  <fonts count="28" x14ac:knownFonts="1">
    <font>
      <sz val="11"/>
      <color theme="1"/>
      <name val="宋体"/>
      <charset val="134"/>
      <scheme val="minor"/>
    </font>
    <font>
      <b/>
      <sz val="14"/>
      <name val="等线"/>
      <family val="3"/>
      <charset val="134"/>
    </font>
    <font>
      <b/>
      <sz val="10"/>
      <color theme="1"/>
      <name val="等线"/>
      <family val="3"/>
      <charset val="134"/>
    </font>
    <font>
      <sz val="10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sz val="10"/>
      <name val="等线"/>
      <family val="3"/>
      <charset val="134"/>
    </font>
    <font>
      <b/>
      <sz val="10"/>
      <name val="等线"/>
      <family val="3"/>
      <charset val="134"/>
    </font>
    <font>
      <sz val="10"/>
      <color rgb="FFFF0000"/>
      <name val="等线"/>
      <family val="3"/>
      <charset val="134"/>
    </font>
    <font>
      <b/>
      <sz val="11"/>
      <color theme="1"/>
      <name val="等线"/>
      <family val="3"/>
      <charset val="134"/>
    </font>
    <font>
      <b/>
      <i/>
      <sz val="10"/>
      <color rgb="FF0070C0"/>
      <name val="等线"/>
      <family val="3"/>
      <charset val="134"/>
    </font>
    <font>
      <i/>
      <sz val="10"/>
      <color rgb="FF0070C0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0"/>
      <name val="Arial"/>
      <family val="2"/>
    </font>
    <font>
      <b/>
      <sz val="10"/>
      <color rgb="FFFF0000"/>
      <name val="等线"/>
      <family val="3"/>
      <charset val="134"/>
    </font>
    <font>
      <b/>
      <sz val="10"/>
      <color indexed="10"/>
      <name val="等线"/>
      <family val="3"/>
      <charset val="134"/>
    </font>
    <font>
      <b/>
      <sz val="10"/>
      <color rgb="FF0070C0"/>
      <name val="等线"/>
      <family val="3"/>
      <charset val="134"/>
    </font>
    <font>
      <b/>
      <sz val="10"/>
      <name val="等线"/>
      <family val="3"/>
      <charset val="134"/>
    </font>
    <font>
      <sz val="9"/>
      <name val="宋体"/>
      <family val="3"/>
      <charset val="134"/>
      <scheme val="minor"/>
    </font>
    <font>
      <sz val="10"/>
      <color rgb="FF0070C0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.5"/>
      <color theme="1"/>
      <name val="等线"/>
      <family val="3"/>
      <charset val="134"/>
    </font>
    <font>
      <sz val="10.5"/>
      <color theme="1"/>
      <name val="等线"/>
      <family val="3"/>
      <charset val="134"/>
    </font>
    <font>
      <b/>
      <sz val="14"/>
      <color theme="1"/>
      <name val="等线"/>
      <family val="3"/>
      <charset val="134"/>
    </font>
    <font>
      <b/>
      <sz val="14"/>
      <color rgb="FFFF0000"/>
      <name val="等线"/>
      <family val="3"/>
      <charset val="134"/>
    </font>
    <font>
      <b/>
      <sz val="11"/>
      <name val="等线"/>
      <family val="3"/>
      <charset val="134"/>
    </font>
    <font>
      <b/>
      <sz val="14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3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2" fillId="0" borderId="0"/>
  </cellStyleXfs>
  <cellXfs count="204">
    <xf numFmtId="0" fontId="0" fillId="0" borderId="0" xfId="0"/>
    <xf numFmtId="0" fontId="3" fillId="0" borderId="0" xfId="0" applyFont="1"/>
    <xf numFmtId="0" fontId="2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3" fillId="0" borderId="4" xfId="0" applyFont="1" applyBorder="1" applyAlignment="1"/>
    <xf numFmtId="0" fontId="3" fillId="0" borderId="8" xfId="0" applyFont="1" applyBorder="1" applyAlignment="1">
      <alignment vertical="center"/>
    </xf>
    <xf numFmtId="0" fontId="3" fillId="0" borderId="4" xfId="0" applyFont="1" applyBorder="1" applyAlignment="1">
      <alignment vertical="top"/>
    </xf>
    <xf numFmtId="0" fontId="3" fillId="0" borderId="4" xfId="0" applyFont="1" applyBorder="1"/>
    <xf numFmtId="0" fontId="5" fillId="2" borderId="0" xfId="0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left"/>
    </xf>
    <xf numFmtId="0" fontId="5" fillId="2" borderId="0" xfId="0" applyFont="1" applyFill="1" applyAlignment="1"/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/>
    </xf>
    <xf numFmtId="49" fontId="5" fillId="0" borderId="0" xfId="1" applyNumberFormat="1" applyFont="1" applyFill="1" applyBorder="1" applyAlignment="1">
      <alignment vertical="center" wrapText="1"/>
    </xf>
    <xf numFmtId="0" fontId="0" fillId="0" borderId="0" xfId="0" applyFill="1" applyBorder="1"/>
    <xf numFmtId="0" fontId="5" fillId="0" borderId="4" xfId="1" applyNumberFormat="1" applyFont="1" applyFill="1" applyBorder="1" applyAlignment="1">
      <alignment horizontal="center" vertical="center" wrapText="1"/>
    </xf>
    <xf numFmtId="49" fontId="5" fillId="0" borderId="4" xfId="1" applyNumberFormat="1" applyFont="1" applyFill="1" applyBorder="1" applyAlignment="1">
      <alignment horizontal="center" vertical="center" wrapText="1"/>
    </xf>
    <xf numFmtId="49" fontId="6" fillId="0" borderId="4" xfId="1" applyNumberFormat="1" applyFont="1" applyFill="1" applyBorder="1" applyAlignment="1">
      <alignment horizontal="center" vertical="center" wrapText="1"/>
    </xf>
    <xf numFmtId="49" fontId="5" fillId="2" borderId="0" xfId="1" applyNumberFormat="1" applyFont="1" applyFill="1" applyAlignment="1">
      <alignment vertical="center" wrapText="1"/>
    </xf>
    <xf numFmtId="49" fontId="5" fillId="6" borderId="0" xfId="1" applyNumberFormat="1" applyFont="1" applyFill="1" applyBorder="1" applyAlignment="1">
      <alignment vertical="center" wrapText="1"/>
    </xf>
    <xf numFmtId="49" fontId="5" fillId="2" borderId="0" xfId="1" applyNumberFormat="1" applyFont="1" applyFill="1" applyBorder="1" applyAlignment="1">
      <alignment vertical="center" wrapText="1"/>
    </xf>
    <xf numFmtId="49" fontId="5" fillId="6" borderId="0" xfId="1" applyNumberFormat="1" applyFont="1" applyFill="1" applyBorder="1" applyAlignment="1">
      <alignment wrapText="1"/>
    </xf>
    <xf numFmtId="49" fontId="5" fillId="6" borderId="0" xfId="1" applyNumberFormat="1" applyFont="1" applyFill="1" applyBorder="1" applyAlignment="1">
      <alignment horizontal="left" wrapText="1"/>
    </xf>
    <xf numFmtId="49" fontId="5" fillId="2" borderId="0" xfId="1" applyNumberFormat="1" applyFont="1" applyFill="1" applyAlignment="1">
      <alignment horizontal="left" vertical="center" wrapText="1"/>
    </xf>
    <xf numFmtId="0" fontId="5" fillId="0" borderId="0" xfId="1" applyFont="1"/>
    <xf numFmtId="49" fontId="6" fillId="4" borderId="4" xfId="1" applyNumberFormat="1" applyFont="1" applyFill="1" applyBorder="1" applyAlignment="1">
      <alignment horizontal="center" vertical="center" wrapText="1"/>
    </xf>
    <xf numFmtId="49" fontId="6" fillId="2" borderId="4" xfId="1" applyNumberFormat="1" applyFont="1" applyFill="1" applyBorder="1" applyAlignment="1">
      <alignment horizontal="right" vertical="center" wrapText="1"/>
    </xf>
    <xf numFmtId="49" fontId="6" fillId="2" borderId="4" xfId="1" applyNumberFormat="1" applyFont="1" applyFill="1" applyBorder="1" applyAlignment="1">
      <alignment horizontal="center" vertical="center" wrapText="1"/>
    </xf>
    <xf numFmtId="0" fontId="11" fillId="7" borderId="4" xfId="1" applyNumberFormat="1" applyFont="1" applyFill="1" applyBorder="1" applyAlignment="1">
      <alignment horizontal="center" vertical="center" wrapText="1"/>
    </xf>
    <xf numFmtId="49" fontId="5" fillId="2" borderId="4" xfId="1" applyNumberFormat="1" applyFont="1" applyFill="1" applyBorder="1" applyAlignment="1">
      <alignment vertical="center" wrapText="1"/>
    </xf>
    <xf numFmtId="49" fontId="6" fillId="2" borderId="6" xfId="1" applyNumberFormat="1" applyFont="1" applyFill="1" applyBorder="1" applyAlignment="1">
      <alignment horizontal="center" vertical="center" wrapText="1"/>
    </xf>
    <xf numFmtId="10" fontId="6" fillId="2" borderId="6" xfId="1" applyNumberFormat="1" applyFont="1" applyFill="1" applyBorder="1" applyAlignment="1">
      <alignment horizontal="center" vertical="center" wrapText="1"/>
    </xf>
    <xf numFmtId="49" fontId="6" fillId="6" borderId="4" xfId="1" applyNumberFormat="1" applyFont="1" applyFill="1" applyBorder="1" applyAlignment="1">
      <alignment horizontal="right" vertical="center" wrapText="1"/>
    </xf>
    <xf numFmtId="49" fontId="6" fillId="6" borderId="4" xfId="1" applyNumberFormat="1" applyFont="1" applyFill="1" applyBorder="1" applyAlignment="1">
      <alignment vertical="center" wrapText="1"/>
    </xf>
    <xf numFmtId="0" fontId="6" fillId="2" borderId="4" xfId="1" applyFont="1" applyFill="1" applyBorder="1" applyAlignment="1">
      <alignment horizontal="center" vertical="center" wrapText="1"/>
    </xf>
    <xf numFmtId="0" fontId="6" fillId="4" borderId="4" xfId="1" applyFont="1" applyFill="1" applyBorder="1" applyAlignment="1">
      <alignment horizontal="center" vertical="center" wrapText="1"/>
    </xf>
    <xf numFmtId="49" fontId="1" fillId="6" borderId="0" xfId="1" applyNumberFormat="1" applyFont="1" applyFill="1" applyBorder="1" applyAlignment="1">
      <alignment vertical="center" wrapText="1"/>
    </xf>
    <xf numFmtId="49" fontId="6" fillId="6" borderId="0" xfId="1" applyNumberFormat="1" applyFont="1" applyFill="1" applyBorder="1" applyAlignment="1">
      <alignment vertical="center" wrapText="1"/>
    </xf>
    <xf numFmtId="49" fontId="16" fillId="2" borderId="4" xfId="1" applyNumberFormat="1" applyFont="1" applyFill="1" applyBorder="1" applyAlignment="1">
      <alignment horizontal="right" vertical="center" wrapText="1"/>
    </xf>
    <xf numFmtId="177" fontId="15" fillId="0" borderId="4" xfId="1" applyNumberFormat="1" applyFont="1" applyFill="1" applyBorder="1" applyAlignment="1">
      <alignment horizontal="center" vertical="center" wrapText="1"/>
    </xf>
    <xf numFmtId="176" fontId="15" fillId="0" borderId="3" xfId="1" applyNumberFormat="1" applyFont="1" applyFill="1" applyBorder="1" applyAlignment="1">
      <alignment horizontal="center" vertical="center" wrapText="1"/>
    </xf>
    <xf numFmtId="0" fontId="15" fillId="0" borderId="4" xfId="1" applyNumberFormat="1" applyFont="1" applyFill="1" applyBorder="1" applyAlignment="1">
      <alignment horizontal="center" vertical="center" wrapText="1"/>
    </xf>
    <xf numFmtId="49" fontId="16" fillId="0" borderId="4" xfId="1" applyNumberFormat="1" applyFont="1" applyFill="1" applyBorder="1" applyAlignment="1">
      <alignment horizontal="center" vertical="center" wrapText="1"/>
    </xf>
    <xf numFmtId="180" fontId="15" fillId="0" borderId="4" xfId="1" applyNumberFormat="1" applyFont="1" applyFill="1" applyBorder="1" applyAlignment="1">
      <alignment horizontal="center" vertical="center" wrapText="1"/>
    </xf>
    <xf numFmtId="179" fontId="15" fillId="0" borderId="4" xfId="1" applyNumberFormat="1" applyFont="1" applyFill="1" applyBorder="1" applyAlignment="1">
      <alignment horizontal="center" vertical="center" wrapText="1"/>
    </xf>
    <xf numFmtId="0" fontId="6" fillId="0" borderId="3" xfId="1" applyNumberFormat="1" applyFont="1" applyFill="1" applyBorder="1" applyAlignment="1">
      <alignment horizontal="center" vertical="center" wrapText="1"/>
    </xf>
    <xf numFmtId="0" fontId="6" fillId="0" borderId="4" xfId="1" applyNumberFormat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/>
    </xf>
    <xf numFmtId="177" fontId="15" fillId="8" borderId="4" xfId="1" applyNumberFormat="1" applyFont="1" applyFill="1" applyBorder="1" applyAlignment="1">
      <alignment horizontal="center" vertical="center" wrapText="1"/>
    </xf>
    <xf numFmtId="49" fontId="15" fillId="8" borderId="4" xfId="1" applyNumberFormat="1" applyFont="1" applyFill="1" applyBorder="1" applyAlignment="1">
      <alignment horizontal="center" vertical="center" wrapText="1"/>
    </xf>
    <xf numFmtId="178" fontId="15" fillId="8" borderId="4" xfId="1" applyNumberFormat="1" applyFont="1" applyFill="1" applyBorder="1" applyAlignment="1">
      <alignment horizontal="center" vertical="center" wrapText="1"/>
    </xf>
    <xf numFmtId="49" fontId="15" fillId="8" borderId="4" xfId="1" applyNumberFormat="1" applyFont="1" applyFill="1" applyBorder="1" applyAlignment="1">
      <alignment vertical="center" wrapText="1"/>
    </xf>
    <xf numFmtId="49" fontId="15" fillId="8" borderId="4" xfId="1" applyNumberFormat="1" applyFont="1" applyFill="1" applyBorder="1" applyAlignment="1">
      <alignment vertical="center"/>
    </xf>
    <xf numFmtId="0" fontId="15" fillId="8" borderId="4" xfId="1" applyFont="1" applyFill="1" applyBorder="1" applyAlignment="1">
      <alignment horizontal="center" vertical="center" wrapText="1"/>
    </xf>
    <xf numFmtId="0" fontId="5" fillId="8" borderId="4" xfId="1" applyFont="1" applyFill="1" applyBorder="1" applyAlignment="1">
      <alignment horizontal="left" vertical="center" wrapText="1"/>
    </xf>
    <xf numFmtId="0" fontId="5" fillId="8" borderId="4" xfId="1" applyFont="1" applyFill="1" applyBorder="1" applyAlignment="1">
      <alignment horizontal="left" wrapText="1"/>
    </xf>
    <xf numFmtId="0" fontId="9" fillId="8" borderId="4" xfId="1" applyFont="1" applyFill="1" applyBorder="1" applyAlignment="1">
      <alignment horizontal="center" vertical="center" wrapText="1"/>
    </xf>
    <xf numFmtId="0" fontId="9" fillId="8" borderId="4" xfId="1" applyFont="1" applyFill="1" applyBorder="1" applyAlignment="1">
      <alignment vertical="center" wrapText="1"/>
    </xf>
    <xf numFmtId="0" fontId="6" fillId="8" borderId="4" xfId="1" applyFont="1" applyFill="1" applyBorder="1" applyAlignment="1">
      <alignment horizontal="center" vertical="center" wrapText="1"/>
    </xf>
    <xf numFmtId="14" fontId="6" fillId="8" borderId="4" xfId="1" applyNumberFormat="1" applyFont="1" applyFill="1" applyBorder="1" applyAlignment="1">
      <alignment horizontal="center" vertical="center" wrapText="1"/>
    </xf>
    <xf numFmtId="0" fontId="5" fillId="8" borderId="4" xfId="1" applyFont="1" applyFill="1" applyBorder="1" applyAlignment="1">
      <alignment horizontal="center" vertical="center" wrapText="1"/>
    </xf>
    <xf numFmtId="0" fontId="6" fillId="8" borderId="4" xfId="1" applyFont="1" applyFill="1" applyBorder="1" applyAlignment="1">
      <alignment vertical="center" wrapText="1"/>
    </xf>
    <xf numFmtId="14" fontId="15" fillId="8" borderId="4" xfId="1" applyNumberFormat="1" applyFont="1" applyFill="1" applyBorder="1" applyAlignment="1">
      <alignment horizontal="center" vertical="center" wrapText="1"/>
    </xf>
    <xf numFmtId="58" fontId="15" fillId="8" borderId="4" xfId="1" applyNumberFormat="1" applyFont="1" applyFill="1" applyBorder="1" applyAlignment="1">
      <alignment horizontal="center" vertical="center"/>
    </xf>
    <xf numFmtId="0" fontId="15" fillId="8" borderId="4" xfId="1" applyNumberFormat="1" applyFont="1" applyFill="1" applyBorder="1" applyAlignment="1">
      <alignment vertical="center" wrapText="1"/>
    </xf>
    <xf numFmtId="0" fontId="18" fillId="8" borderId="4" xfId="1" applyNumberFormat="1" applyFont="1" applyFill="1" applyBorder="1" applyAlignment="1">
      <alignment horizontal="center" vertical="center" wrapText="1"/>
    </xf>
    <xf numFmtId="0" fontId="18" fillId="8" borderId="4" xfId="1" applyNumberFormat="1" applyFont="1" applyFill="1" applyBorder="1" applyAlignment="1">
      <alignment horizontal="left" vertical="center" wrapText="1"/>
    </xf>
    <xf numFmtId="0" fontId="18" fillId="8" borderId="4" xfId="1" applyNumberFormat="1" applyFont="1" applyFill="1" applyBorder="1" applyAlignment="1">
      <alignment horizontal="left" vertical="center"/>
    </xf>
    <xf numFmtId="0" fontId="3" fillId="0" borderId="6" xfId="0" applyFont="1" applyBorder="1"/>
    <xf numFmtId="0" fontId="3" fillId="0" borderId="7" xfId="0" applyFont="1" applyBorder="1"/>
    <xf numFmtId="0" fontId="3" fillId="0" borderId="7" xfId="0" applyFont="1" applyBorder="1" applyAlignment="1">
      <alignment horizontal="left" wrapText="1"/>
    </xf>
    <xf numFmtId="0" fontId="3" fillId="0" borderId="8" xfId="0" applyFont="1" applyBorder="1"/>
    <xf numFmtId="0" fontId="22" fillId="9" borderId="14" xfId="0" applyFont="1" applyFill="1" applyBorder="1" applyAlignment="1">
      <alignment horizontal="center" vertical="center" wrapText="1"/>
    </xf>
    <xf numFmtId="0" fontId="22" fillId="9" borderId="15" xfId="0" applyFont="1" applyFill="1" applyBorder="1" applyAlignment="1">
      <alignment horizontal="center" vertical="center" wrapText="1"/>
    </xf>
    <xf numFmtId="0" fontId="23" fillId="8" borderId="26" xfId="0" applyFont="1" applyFill="1" applyBorder="1" applyAlignment="1">
      <alignment horizontal="center" vertical="center" wrapText="1"/>
    </xf>
    <xf numFmtId="0" fontId="23" fillId="8" borderId="8" xfId="0" applyFont="1" applyFill="1" applyBorder="1" applyAlignment="1">
      <alignment horizontal="center" vertical="center" wrapText="1"/>
    </xf>
    <xf numFmtId="14" fontId="23" fillId="8" borderId="8" xfId="0" applyNumberFormat="1" applyFont="1" applyFill="1" applyBorder="1" applyAlignment="1">
      <alignment horizontal="center" vertical="center" wrapText="1"/>
    </xf>
    <xf numFmtId="0" fontId="23" fillId="8" borderId="8" xfId="0" applyFont="1" applyFill="1" applyBorder="1" applyAlignment="1">
      <alignment horizontal="left" vertical="center" wrapText="1"/>
    </xf>
    <xf numFmtId="0" fontId="23" fillId="8" borderId="27" xfId="0" applyFont="1" applyFill="1" applyBorder="1" applyAlignment="1">
      <alignment horizontal="center" vertical="center" wrapText="1"/>
    </xf>
    <xf numFmtId="0" fontId="23" fillId="8" borderId="13" xfId="0" applyFont="1" applyFill="1" applyBorder="1" applyAlignment="1">
      <alignment horizontal="center" vertical="center" wrapText="1"/>
    </xf>
    <xf numFmtId="0" fontId="23" fillId="8" borderId="4" xfId="0" applyFont="1" applyFill="1" applyBorder="1" applyAlignment="1">
      <alignment horizontal="center" vertical="center" wrapText="1"/>
    </xf>
    <xf numFmtId="0" fontId="23" fillId="8" borderId="5" xfId="0" applyFont="1" applyFill="1" applyBorder="1" applyAlignment="1">
      <alignment horizontal="center" vertical="center" wrapText="1"/>
    </xf>
    <xf numFmtId="0" fontId="23" fillId="8" borderId="14" xfId="0" applyFont="1" applyFill="1" applyBorder="1" applyAlignment="1">
      <alignment horizontal="center" vertical="center" wrapText="1"/>
    </xf>
    <xf numFmtId="0" fontId="23" fillId="8" borderId="15" xfId="0" applyFont="1" applyFill="1" applyBorder="1" applyAlignment="1">
      <alignment horizontal="center" vertical="center" wrapText="1"/>
    </xf>
    <xf numFmtId="0" fontId="23" fillId="8" borderId="18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2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1" fillId="0" borderId="0" xfId="0" applyFont="1" applyAlignment="1">
      <alignment horizontal="left" vertical="top"/>
    </xf>
    <xf numFmtId="0" fontId="21" fillId="0" borderId="4" xfId="0" applyFont="1" applyBorder="1" applyAlignment="1">
      <alignment horizontal="left" vertical="top" wrapText="1"/>
    </xf>
    <xf numFmtId="0" fontId="21" fillId="0" borderId="5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center" vertical="center"/>
    </xf>
    <xf numFmtId="0" fontId="21" fillId="0" borderId="15" xfId="0" applyFont="1" applyBorder="1" applyAlignment="1">
      <alignment horizontal="left" vertical="top" wrapText="1"/>
    </xf>
    <xf numFmtId="0" fontId="26" fillId="5" borderId="12" xfId="0" applyFont="1" applyFill="1" applyBorder="1" applyAlignment="1">
      <alignment horizontal="center" vertical="center"/>
    </xf>
    <xf numFmtId="0" fontId="26" fillId="5" borderId="17" xfId="0" applyFont="1" applyFill="1" applyBorder="1" applyAlignment="1">
      <alignment horizontal="center" vertical="center"/>
    </xf>
    <xf numFmtId="0" fontId="21" fillId="0" borderId="18" xfId="0" applyFont="1" applyBorder="1" applyAlignment="1">
      <alignment horizontal="left" vertical="top" wrapText="1"/>
    </xf>
    <xf numFmtId="0" fontId="6" fillId="4" borderId="4" xfId="1" applyFont="1" applyFill="1" applyBorder="1" applyAlignment="1">
      <alignment horizontal="left" vertical="center" wrapText="1"/>
    </xf>
    <xf numFmtId="0" fontId="15" fillId="8" borderId="4" xfId="1" applyFont="1" applyFill="1" applyBorder="1" applyAlignment="1">
      <alignment horizontal="left" vertical="center" wrapText="1"/>
    </xf>
    <xf numFmtId="49" fontId="6" fillId="2" borderId="4" xfId="1" applyNumberFormat="1" applyFont="1" applyFill="1" applyBorder="1" applyAlignment="1">
      <alignment horizontal="right" vertical="center" wrapText="1"/>
    </xf>
    <xf numFmtId="49" fontId="16" fillId="0" borderId="6" xfId="1" applyNumberFormat="1" applyFont="1" applyFill="1" applyBorder="1" applyAlignment="1">
      <alignment horizontal="center" vertical="center" wrapText="1"/>
    </xf>
    <xf numFmtId="49" fontId="16" fillId="0" borderId="7" xfId="1" applyNumberFormat="1" applyFont="1" applyFill="1" applyBorder="1" applyAlignment="1">
      <alignment horizontal="center" vertical="center" wrapText="1"/>
    </xf>
    <xf numFmtId="49" fontId="16" fillId="0" borderId="8" xfId="1" applyNumberFormat="1" applyFont="1" applyFill="1" applyBorder="1" applyAlignment="1">
      <alignment horizontal="center" vertical="center" wrapText="1"/>
    </xf>
    <xf numFmtId="49" fontId="10" fillId="2" borderId="4" xfId="1" applyNumberFormat="1" applyFont="1" applyFill="1" applyBorder="1" applyAlignment="1">
      <alignment horizontal="center" vertical="center" wrapText="1"/>
    </xf>
    <xf numFmtId="49" fontId="15" fillId="8" borderId="4" xfId="1" applyNumberFormat="1" applyFont="1" applyFill="1" applyBorder="1" applyAlignment="1">
      <alignment horizontal="left" vertical="center" wrapText="1"/>
    </xf>
    <xf numFmtId="0" fontId="5" fillId="8" borderId="4" xfId="1" applyFont="1" applyFill="1" applyBorder="1" applyAlignment="1">
      <alignment horizontal="left" vertical="center" wrapText="1"/>
    </xf>
    <xf numFmtId="0" fontId="11" fillId="7" borderId="4" xfId="1" applyFont="1" applyFill="1" applyBorder="1" applyAlignment="1">
      <alignment horizontal="left" vertical="center" wrapText="1"/>
    </xf>
    <xf numFmtId="0" fontId="6" fillId="8" borderId="4" xfId="1" applyFont="1" applyFill="1" applyBorder="1" applyAlignment="1">
      <alignment horizontal="center" vertical="center" wrapText="1"/>
    </xf>
    <xf numFmtId="0" fontId="11" fillId="7" borderId="4" xfId="1" applyFont="1" applyFill="1" applyBorder="1" applyAlignment="1">
      <alignment vertical="center" wrapText="1"/>
    </xf>
    <xf numFmtId="0" fontId="6" fillId="4" borderId="4" xfId="1" applyFont="1" applyFill="1" applyBorder="1" applyAlignment="1">
      <alignment horizontal="center" vertical="center" wrapText="1"/>
    </xf>
    <xf numFmtId="0" fontId="15" fillId="8" borderId="4" xfId="1" applyFont="1" applyFill="1" applyBorder="1" applyAlignment="1">
      <alignment horizontal="left" vertical="top" wrapText="1"/>
    </xf>
    <xf numFmtId="49" fontId="6" fillId="6" borderId="4" xfId="1" applyNumberFormat="1" applyFont="1" applyFill="1" applyBorder="1" applyAlignment="1">
      <alignment vertical="center" wrapText="1"/>
    </xf>
    <xf numFmtId="0" fontId="6" fillId="2" borderId="4" xfId="1" applyFont="1" applyFill="1" applyBorder="1" applyAlignment="1">
      <alignment horizontal="center" vertical="center" wrapText="1"/>
    </xf>
    <xf numFmtId="49" fontId="15" fillId="8" borderId="4" xfId="1" applyNumberFormat="1" applyFont="1" applyFill="1" applyBorder="1" applyAlignment="1">
      <alignment vertical="center" wrapText="1"/>
    </xf>
    <xf numFmtId="49" fontId="6" fillId="2" borderId="4" xfId="1" applyNumberFormat="1" applyFont="1" applyFill="1" applyBorder="1" applyAlignment="1">
      <alignment horizontal="center" vertical="center" wrapText="1"/>
    </xf>
    <xf numFmtId="0" fontId="11" fillId="7" borderId="4" xfId="1" applyNumberFormat="1" applyFont="1" applyFill="1" applyBorder="1" applyAlignment="1">
      <alignment horizontal="left" vertical="center" wrapText="1"/>
    </xf>
    <xf numFmtId="0" fontId="11" fillId="7" borderId="4" xfId="1" applyNumberFormat="1" applyFont="1" applyFill="1" applyBorder="1" applyAlignment="1">
      <alignment horizontal="center" vertical="center" wrapText="1"/>
    </xf>
    <xf numFmtId="49" fontId="6" fillId="4" borderId="4" xfId="1" applyNumberFormat="1" applyFont="1" applyFill="1" applyBorder="1" applyAlignment="1">
      <alignment vertical="center" wrapText="1"/>
    </xf>
    <xf numFmtId="49" fontId="1" fillId="2" borderId="4" xfId="1" applyNumberFormat="1" applyFont="1" applyFill="1" applyBorder="1" applyAlignment="1">
      <alignment horizontal="center" vertical="center" wrapText="1"/>
    </xf>
    <xf numFmtId="49" fontId="6" fillId="4" borderId="4" xfId="1" applyNumberFormat="1" applyFont="1" applyFill="1" applyBorder="1" applyAlignment="1">
      <alignment horizontal="center" vertical="center" wrapText="1"/>
    </xf>
    <xf numFmtId="49" fontId="15" fillId="8" borderId="3" xfId="1" applyNumberFormat="1" applyFont="1" applyFill="1" applyBorder="1" applyAlignment="1">
      <alignment horizontal="left" vertical="center" wrapText="1"/>
    </xf>
    <xf numFmtId="49" fontId="15" fillId="8" borderId="1" xfId="1" applyNumberFormat="1" applyFont="1" applyFill="1" applyBorder="1" applyAlignment="1">
      <alignment horizontal="left" vertical="center" wrapText="1"/>
    </xf>
    <xf numFmtId="49" fontId="15" fillId="8" borderId="2" xfId="1" applyNumberFormat="1" applyFont="1" applyFill="1" applyBorder="1" applyAlignment="1">
      <alignment horizontal="left" vertical="center" wrapText="1"/>
    </xf>
    <xf numFmtId="0" fontId="24" fillId="9" borderId="23" xfId="0" applyFont="1" applyFill="1" applyBorder="1" applyAlignment="1" applyProtection="1">
      <alignment horizontal="center" vertical="center" wrapText="1"/>
      <protection locked="0"/>
    </xf>
    <xf numFmtId="0" fontId="24" fillId="9" borderId="24" xfId="0" applyFont="1" applyFill="1" applyBorder="1" applyAlignment="1" applyProtection="1">
      <alignment horizontal="center" vertical="center" wrapText="1"/>
      <protection locked="0"/>
    </xf>
    <xf numFmtId="0" fontId="24" fillId="9" borderId="25" xfId="0" applyFont="1" applyFill="1" applyBorder="1" applyAlignment="1" applyProtection="1">
      <alignment horizontal="center" vertical="center" wrapText="1"/>
      <protection locked="0"/>
    </xf>
    <xf numFmtId="0" fontId="21" fillId="10" borderId="0" xfId="0" applyFont="1" applyFill="1" applyAlignment="1">
      <alignment horizontal="left" vertical="top" wrapText="1"/>
    </xf>
    <xf numFmtId="0" fontId="21" fillId="10" borderId="0" xfId="0" applyFont="1" applyFill="1" applyAlignment="1">
      <alignment horizontal="left" vertical="top"/>
    </xf>
    <xf numFmtId="0" fontId="22" fillId="9" borderId="13" xfId="0" applyFont="1" applyFill="1" applyBorder="1" applyAlignment="1">
      <alignment horizontal="center" vertical="center" wrapText="1"/>
    </xf>
    <xf numFmtId="0" fontId="22" fillId="9" borderId="4" xfId="0" applyFont="1" applyFill="1" applyBorder="1" applyAlignment="1">
      <alignment horizontal="center" vertical="center" wrapText="1"/>
    </xf>
    <xf numFmtId="0" fontId="22" fillId="9" borderId="15" xfId="0" applyFont="1" applyFill="1" applyBorder="1" applyAlignment="1">
      <alignment horizontal="center" vertical="center" wrapText="1"/>
    </xf>
    <xf numFmtId="0" fontId="22" fillId="9" borderId="5" xfId="0" applyFont="1" applyFill="1" applyBorder="1" applyAlignment="1">
      <alignment horizontal="center" vertical="center" wrapText="1"/>
    </xf>
    <xf numFmtId="0" fontId="22" fillId="9" borderId="18" xfId="0" applyFont="1" applyFill="1" applyBorder="1" applyAlignment="1">
      <alignment horizontal="center" vertical="center" wrapText="1"/>
    </xf>
    <xf numFmtId="0" fontId="3" fillId="2" borderId="4" xfId="1" applyNumberFormat="1" applyFont="1" applyFill="1" applyBorder="1" applyAlignment="1">
      <alignment horizontal="left" vertical="center" wrapText="1"/>
    </xf>
    <xf numFmtId="0" fontId="8" fillId="5" borderId="4" xfId="0" applyFont="1" applyFill="1" applyBorder="1" applyAlignment="1">
      <alignment horizontal="center" vertical="center"/>
    </xf>
    <xf numFmtId="0" fontId="6" fillId="0" borderId="3" xfId="1" applyNumberFormat="1" applyFont="1" applyFill="1" applyBorder="1" applyAlignment="1">
      <alignment horizontal="center" vertical="center" wrapText="1"/>
    </xf>
    <xf numFmtId="0" fontId="6" fillId="0" borderId="1" xfId="1" applyNumberFormat="1" applyFont="1" applyFill="1" applyBorder="1" applyAlignment="1">
      <alignment horizontal="center" vertical="center" wrapText="1"/>
    </xf>
    <xf numFmtId="0" fontId="6" fillId="0" borderId="2" xfId="1" applyNumberFormat="1" applyFont="1" applyFill="1" applyBorder="1" applyAlignment="1">
      <alignment horizontal="center" vertical="center" wrapText="1"/>
    </xf>
    <xf numFmtId="0" fontId="6" fillId="0" borderId="4" xfId="1" applyNumberFormat="1" applyFont="1" applyFill="1" applyBorder="1" applyAlignment="1">
      <alignment horizontal="center" vertical="center" wrapText="1"/>
    </xf>
    <xf numFmtId="0" fontId="5" fillId="2" borderId="4" xfId="1" applyNumberFormat="1" applyFont="1" applyFill="1" applyBorder="1" applyAlignment="1">
      <alignment horizontal="left" vertical="center" wrapText="1"/>
    </xf>
    <xf numFmtId="0" fontId="5" fillId="0" borderId="4" xfId="1" applyNumberFormat="1" applyFont="1" applyFill="1" applyBorder="1" applyAlignment="1">
      <alignment horizontal="left" vertical="center" wrapText="1"/>
    </xf>
    <xf numFmtId="0" fontId="5" fillId="2" borderId="3" xfId="1" applyNumberFormat="1" applyFont="1" applyFill="1" applyBorder="1" applyAlignment="1">
      <alignment horizontal="left" vertical="center" wrapText="1"/>
    </xf>
    <xf numFmtId="0" fontId="5" fillId="2" borderId="2" xfId="1" applyNumberFormat="1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5" fillId="2" borderId="11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wrapText="1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4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6" fillId="5" borderId="11" xfId="0" applyFont="1" applyFill="1" applyBorder="1" applyAlignment="1">
      <alignment horizontal="center" vertical="center"/>
    </xf>
    <xf numFmtId="0" fontId="26" fillId="5" borderId="12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14" fontId="23" fillId="8" borderId="4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271441078144"/>
          <c:y val="0.15438038100954099"/>
          <c:w val="0.58840680388019495"/>
          <c:h val="0.88996768342198096"/>
        </c:manualLayout>
      </c:layout>
      <c:radarChart>
        <c:radarStyle val="filled"/>
        <c:varyColors val="0"/>
        <c:ser>
          <c:idx val="0"/>
          <c:order val="0"/>
          <c:tx>
            <c:v>当前达成率</c:v>
          </c:tx>
          <c:spPr>
            <a:solidFill>
              <a:srgbClr val="00B050">
                <a:alpha val="50000"/>
              </a:srgbClr>
            </a:solidFill>
            <a:ln>
              <a:noFill/>
            </a:ln>
            <a:effectLst/>
          </c:spPr>
          <c:cat>
            <c:strRef>
              <c:f>姓名!$C$19:$H$19</c:f>
              <c:strCache>
                <c:ptCount val="6"/>
                <c:pt idx="0">
                  <c:v>项目实施要求</c:v>
                </c:pt>
                <c:pt idx="1">
                  <c:v>管理能力指标</c:v>
                </c:pt>
                <c:pt idx="2">
                  <c:v>技术能力指标</c:v>
                </c:pt>
                <c:pt idx="3">
                  <c:v>业务能力指标</c:v>
                </c:pt>
                <c:pt idx="4">
                  <c:v>测试指标</c:v>
                </c:pt>
                <c:pt idx="5">
                  <c:v>个人表现指标</c:v>
                </c:pt>
              </c:strCache>
            </c:strRef>
          </c:cat>
          <c:val>
            <c:numRef>
              <c:f>姓名!$C$33:$H$33</c:f>
              <c:numCache>
                <c:formatCode>0.00_ 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B-441E-B6EF-4E3A5BFBD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15488"/>
        <c:axId val="204505856"/>
      </c:radarChart>
      <c:catAx>
        <c:axId val="19681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505856"/>
        <c:crosses val="autoZero"/>
        <c:auto val="1"/>
        <c:lblAlgn val="ctr"/>
        <c:lblOffset val="100"/>
        <c:noMultiLvlLbl val="0"/>
      </c:catAx>
      <c:valAx>
        <c:axId val="204505856"/>
        <c:scaling>
          <c:orientation val="minMax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one"/>
        <c:crossAx val="196815488"/>
        <c:crosses val="autoZero"/>
        <c:crossBetween val="between"/>
        <c:majorUnit val="100"/>
      </c:valAx>
      <c:spPr>
        <a:noFill/>
        <a:ln>
          <a:solidFill>
            <a:srgbClr val="00B0F0"/>
          </a:solidFill>
        </a:ln>
        <a:effectLst/>
      </c:spPr>
    </c:plotArea>
    <c:legend>
      <c:legendPos val="l"/>
      <c:layout>
        <c:manualLayout>
          <c:xMode val="edge"/>
          <c:yMode val="edge"/>
          <c:x val="4.8641848762987497E-4"/>
          <c:y val="2.9350007689183499E-2"/>
          <c:w val="0.33698548623685898"/>
          <c:h val="0.16562529705116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rgbClr val="00B050"/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47627</xdr:rowOff>
    </xdr:from>
    <xdr:to>
      <xdr:col>8</xdr:col>
      <xdr:colOff>142875</xdr:colOff>
      <xdr:row>15</xdr:row>
      <xdr:rowOff>133351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0020;&#26102;C\&#21608;&#25253;\AMO&#27719;&#25253;\&#22242;&#38431;&#20154;&#21147;&#25104;&#38271;&#27719;&#25253;\&#32771;&#26680;&#27169;&#264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项目能力地图 "/>
      <sheetName val="赵博（项目经理）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EZ80"/>
  <sheetViews>
    <sheetView tabSelected="1" topLeftCell="A10" workbookViewId="0">
      <selection activeCell="K24" sqref="K24"/>
    </sheetView>
  </sheetViews>
  <sheetFormatPr defaultColWidth="16.6640625" defaultRowHeight="13.2" x14ac:dyDescent="0.25"/>
  <cols>
    <col min="1" max="1" width="12" style="36" customWidth="1"/>
    <col min="2" max="2" width="16.6640625" style="36"/>
    <col min="3" max="3" width="15.109375" style="36" customWidth="1"/>
    <col min="4" max="4" width="14.21875" style="36" customWidth="1"/>
    <col min="5" max="5" width="13.21875" style="36" customWidth="1"/>
    <col min="6" max="6" width="12.21875" style="41" customWidth="1"/>
    <col min="7" max="7" width="11.88671875" style="36" customWidth="1"/>
    <col min="8" max="8" width="16.21875" style="36" customWidth="1"/>
    <col min="9" max="9" width="14" style="36" customWidth="1"/>
    <col min="10" max="10" width="11.77734375" style="36" customWidth="1"/>
    <col min="11" max="11" width="11" style="36" customWidth="1"/>
    <col min="12" max="16380" width="16.6640625" style="36"/>
    <col min="16381" max="16384" width="16.6640625" style="42"/>
  </cols>
  <sheetData>
    <row r="1" spans="1:14" s="36" customFormat="1" ht="30.75" customHeight="1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54"/>
      <c r="K1" s="54"/>
      <c r="L1" s="54"/>
      <c r="M1" s="54"/>
      <c r="N1" s="54"/>
    </row>
    <row r="2" spans="1:14" s="36" customFormat="1" ht="12.75" customHeight="1" x14ac:dyDescent="0.25">
      <c r="A2" s="139" t="s">
        <v>1</v>
      </c>
      <c r="B2" s="139"/>
      <c r="C2" s="139"/>
      <c r="D2" s="139"/>
      <c r="E2" s="139" t="s">
        <v>2</v>
      </c>
      <c r="F2" s="139"/>
      <c r="G2" s="139"/>
      <c r="H2" s="139"/>
      <c r="I2" s="139"/>
      <c r="J2" s="54"/>
      <c r="K2" s="54"/>
      <c r="L2" s="54"/>
      <c r="M2" s="54"/>
      <c r="N2" s="54"/>
    </row>
    <row r="3" spans="1:14" s="36" customFormat="1" ht="12.75" customHeight="1" x14ac:dyDescent="0.25">
      <c r="A3" s="44" t="s">
        <v>3</v>
      </c>
      <c r="B3" s="72" t="s">
        <v>308</v>
      </c>
      <c r="C3" s="56" t="s">
        <v>4</v>
      </c>
      <c r="D3" s="72" t="s">
        <v>309</v>
      </c>
      <c r="E3" s="123"/>
      <c r="F3" s="123"/>
      <c r="G3" s="123"/>
      <c r="H3" s="123"/>
      <c r="I3" s="123"/>
      <c r="J3" s="54"/>
      <c r="K3" s="54"/>
      <c r="L3" s="54"/>
      <c r="M3" s="54"/>
      <c r="N3" s="54"/>
    </row>
    <row r="4" spans="1:14" s="36" customFormat="1" ht="12.75" customHeight="1" x14ac:dyDescent="0.25">
      <c r="A4" s="44" t="s">
        <v>5</v>
      </c>
      <c r="B4" s="72" t="s">
        <v>310</v>
      </c>
      <c r="C4" s="56" t="s">
        <v>6</v>
      </c>
      <c r="D4" s="72" t="s">
        <v>310</v>
      </c>
      <c r="E4" s="123"/>
      <c r="F4" s="123"/>
      <c r="G4" s="123"/>
      <c r="H4" s="123"/>
      <c r="I4" s="123"/>
      <c r="J4" s="54"/>
      <c r="K4" s="54"/>
      <c r="L4" s="54"/>
      <c r="M4" s="54"/>
      <c r="N4" s="54"/>
    </row>
    <row r="5" spans="1:14" s="36" customFormat="1" ht="12.75" customHeight="1" x14ac:dyDescent="0.25">
      <c r="A5" s="44" t="s">
        <v>7</v>
      </c>
      <c r="B5" s="72" t="s">
        <v>311</v>
      </c>
      <c r="C5" s="56" t="s">
        <v>8</v>
      </c>
      <c r="D5" s="72" t="s">
        <v>312</v>
      </c>
      <c r="E5" s="123"/>
      <c r="F5" s="123"/>
      <c r="G5" s="123"/>
      <c r="H5" s="123"/>
      <c r="I5" s="123"/>
      <c r="J5" s="54"/>
      <c r="K5" s="54"/>
      <c r="L5" s="54"/>
      <c r="M5" s="54"/>
      <c r="N5" s="54"/>
    </row>
    <row r="6" spans="1:14" s="36" customFormat="1" ht="12.75" customHeight="1" x14ac:dyDescent="0.25">
      <c r="A6" s="44" t="s">
        <v>9</v>
      </c>
      <c r="B6" s="72" t="s">
        <v>313</v>
      </c>
      <c r="C6" s="56" t="s">
        <v>10</v>
      </c>
      <c r="D6" s="73" t="s">
        <v>314</v>
      </c>
      <c r="E6" s="123"/>
      <c r="F6" s="123"/>
      <c r="G6" s="123"/>
      <c r="H6" s="123"/>
      <c r="I6" s="123"/>
      <c r="J6" s="54"/>
      <c r="K6" s="54"/>
      <c r="L6" s="54"/>
      <c r="M6" s="54"/>
      <c r="N6" s="54"/>
    </row>
    <row r="7" spans="1:14" s="36" customFormat="1" ht="12.75" customHeight="1" x14ac:dyDescent="0.25">
      <c r="A7" s="44" t="s">
        <v>11</v>
      </c>
      <c r="B7" s="72" t="s">
        <v>315</v>
      </c>
      <c r="C7" s="56" t="s">
        <v>12</v>
      </c>
      <c r="D7" s="73" t="s">
        <v>314</v>
      </c>
      <c r="E7" s="123"/>
      <c r="F7" s="123"/>
      <c r="G7" s="123"/>
      <c r="H7" s="123"/>
      <c r="I7" s="123"/>
      <c r="J7" s="54"/>
      <c r="K7" s="54"/>
      <c r="L7" s="54"/>
      <c r="M7" s="54"/>
      <c r="N7" s="54"/>
    </row>
    <row r="8" spans="1:14" s="36" customFormat="1" ht="12.75" customHeight="1" x14ac:dyDescent="0.25">
      <c r="A8" s="44" t="s">
        <v>13</v>
      </c>
      <c r="B8" s="140" t="s">
        <v>316</v>
      </c>
      <c r="C8" s="141"/>
      <c r="D8" s="142"/>
      <c r="E8" s="123"/>
      <c r="F8" s="123"/>
      <c r="G8" s="123"/>
      <c r="H8" s="123"/>
      <c r="I8" s="123"/>
      <c r="J8" s="54"/>
      <c r="K8" s="54"/>
      <c r="L8" s="54"/>
      <c r="M8" s="54"/>
      <c r="N8" s="54"/>
    </row>
    <row r="9" spans="1:14" s="36" customFormat="1" ht="12.75" customHeight="1" x14ac:dyDescent="0.25">
      <c r="A9" s="44" t="s">
        <v>14</v>
      </c>
      <c r="B9" s="72" t="s">
        <v>317</v>
      </c>
      <c r="C9" s="56" t="s">
        <v>15</v>
      </c>
      <c r="D9" s="73" t="s">
        <v>318</v>
      </c>
      <c r="E9" s="123"/>
      <c r="F9" s="123"/>
      <c r="G9" s="123"/>
      <c r="H9" s="123"/>
      <c r="I9" s="123"/>
      <c r="J9" s="54"/>
      <c r="K9" s="54"/>
      <c r="L9" s="54"/>
      <c r="M9" s="54"/>
      <c r="N9" s="54"/>
    </row>
    <row r="10" spans="1:14" s="36" customFormat="1" ht="12.75" customHeight="1" x14ac:dyDescent="0.25">
      <c r="A10" s="44" t="s">
        <v>16</v>
      </c>
      <c r="B10" s="72" t="s">
        <v>319</v>
      </c>
      <c r="C10" s="56" t="s">
        <v>17</v>
      </c>
      <c r="D10" s="72" t="s">
        <v>320</v>
      </c>
      <c r="E10" s="123"/>
      <c r="F10" s="123"/>
      <c r="G10" s="123"/>
      <c r="H10" s="123"/>
      <c r="I10" s="123"/>
      <c r="J10" s="54"/>
      <c r="K10" s="54"/>
      <c r="L10" s="54"/>
      <c r="M10" s="54"/>
      <c r="N10" s="54"/>
    </row>
    <row r="11" spans="1:14" s="36" customFormat="1" ht="12.75" customHeight="1" x14ac:dyDescent="0.25">
      <c r="A11" s="44" t="s">
        <v>18</v>
      </c>
      <c r="B11" s="140"/>
      <c r="C11" s="141"/>
      <c r="D11" s="142"/>
      <c r="E11" s="123"/>
      <c r="F11" s="123"/>
      <c r="G11" s="123"/>
      <c r="H11" s="123"/>
      <c r="I11" s="123"/>
      <c r="J11" s="54"/>
      <c r="K11" s="54"/>
      <c r="L11" s="54"/>
      <c r="M11" s="54"/>
      <c r="N11" s="54"/>
    </row>
    <row r="12" spans="1:14" s="36" customFormat="1" ht="12.75" customHeight="1" x14ac:dyDescent="0.25">
      <c r="A12" s="119" t="s">
        <v>19</v>
      </c>
      <c r="B12" s="124" t="s">
        <v>321</v>
      </c>
      <c r="C12" s="124"/>
      <c r="D12" s="124"/>
      <c r="E12" s="123"/>
      <c r="F12" s="123"/>
      <c r="G12" s="123"/>
      <c r="H12" s="123"/>
      <c r="I12" s="123"/>
      <c r="J12" s="54"/>
      <c r="K12" s="54"/>
      <c r="L12" s="54"/>
      <c r="M12" s="54"/>
      <c r="N12" s="54"/>
    </row>
    <row r="13" spans="1:14" s="36" customFormat="1" ht="12.75" customHeight="1" x14ac:dyDescent="0.25">
      <c r="A13" s="119"/>
      <c r="B13" s="124"/>
      <c r="C13" s="124"/>
      <c r="D13" s="124"/>
      <c r="E13" s="123"/>
      <c r="F13" s="123"/>
      <c r="G13" s="123"/>
      <c r="H13" s="123"/>
      <c r="I13" s="123"/>
      <c r="J13" s="54"/>
      <c r="K13" s="54"/>
      <c r="L13" s="54"/>
      <c r="M13" s="54"/>
      <c r="N13" s="54"/>
    </row>
    <row r="14" spans="1:14" s="36" customFormat="1" ht="12.75" customHeight="1" x14ac:dyDescent="0.25">
      <c r="A14" s="119"/>
      <c r="B14" s="124"/>
      <c r="C14" s="124"/>
      <c r="D14" s="124"/>
      <c r="E14" s="123"/>
      <c r="F14" s="123"/>
      <c r="G14" s="123"/>
      <c r="H14" s="123"/>
      <c r="I14" s="123"/>
      <c r="J14" s="54"/>
      <c r="K14" s="54"/>
      <c r="L14" s="54"/>
      <c r="M14" s="54"/>
      <c r="N14" s="54"/>
    </row>
    <row r="15" spans="1:14" s="36" customFormat="1" ht="12.75" customHeight="1" x14ac:dyDescent="0.25">
      <c r="A15" s="119"/>
      <c r="B15" s="124"/>
      <c r="C15" s="124"/>
      <c r="D15" s="124"/>
      <c r="E15" s="123"/>
      <c r="F15" s="123"/>
      <c r="G15" s="123"/>
      <c r="H15" s="123"/>
      <c r="I15" s="123"/>
      <c r="J15" s="54"/>
      <c r="K15" s="54"/>
      <c r="L15" s="54"/>
      <c r="M15" s="54"/>
      <c r="N15" s="54"/>
    </row>
    <row r="16" spans="1:14" s="36" customFormat="1" ht="12.75" customHeight="1" x14ac:dyDescent="0.25">
      <c r="A16" s="134"/>
      <c r="B16" s="134"/>
      <c r="C16" s="134"/>
      <c r="D16" s="134"/>
      <c r="E16" s="123"/>
      <c r="F16" s="123"/>
      <c r="G16" s="123"/>
      <c r="H16" s="123"/>
      <c r="I16" s="123"/>
      <c r="J16" s="54"/>
      <c r="K16" s="54"/>
      <c r="L16" s="54"/>
      <c r="M16" s="54"/>
      <c r="N16" s="54"/>
    </row>
    <row r="17" spans="1:83" s="37" customFormat="1" ht="14.25" customHeight="1" x14ac:dyDescent="0.25">
      <c r="A17" s="135" t="s">
        <v>20</v>
      </c>
      <c r="B17" s="135"/>
      <c r="C17" s="135"/>
      <c r="D17" s="135"/>
      <c r="E17" s="135"/>
      <c r="F17" s="135"/>
      <c r="G17" s="135"/>
      <c r="H17" s="135"/>
      <c r="I17" s="135"/>
      <c r="J17" s="54"/>
      <c r="K17" s="54"/>
      <c r="L17" s="54"/>
      <c r="M17" s="54"/>
      <c r="N17" s="54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</row>
    <row r="18" spans="1:83" s="37" customFormat="1" ht="14.25" customHeight="1" x14ac:dyDescent="0.25">
      <c r="A18" s="46" t="s">
        <v>21</v>
      </c>
      <c r="B18" s="136" t="s">
        <v>22</v>
      </c>
      <c r="C18" s="136"/>
      <c r="D18" s="136"/>
      <c r="E18" s="136"/>
      <c r="F18" s="136"/>
      <c r="G18" s="136"/>
      <c r="H18" s="136"/>
      <c r="I18" s="136"/>
      <c r="J18" s="54"/>
      <c r="K18" s="54"/>
      <c r="L18" s="54"/>
      <c r="M18" s="54"/>
      <c r="N18" s="54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</row>
    <row r="19" spans="1:83" s="37" customFormat="1" ht="12.75" customHeight="1" x14ac:dyDescent="0.25">
      <c r="A19" s="45" t="s">
        <v>23</v>
      </c>
      <c r="B19" s="47"/>
      <c r="C19" s="35" t="s">
        <v>24</v>
      </c>
      <c r="D19" s="35" t="s">
        <v>25</v>
      </c>
      <c r="E19" s="35" t="s">
        <v>26</v>
      </c>
      <c r="F19" s="35" t="s">
        <v>27</v>
      </c>
      <c r="G19" s="35" t="s">
        <v>28</v>
      </c>
      <c r="H19" s="35" t="s">
        <v>29</v>
      </c>
      <c r="I19" s="35" t="s">
        <v>30</v>
      </c>
      <c r="J19" s="54"/>
      <c r="K19" s="54"/>
      <c r="L19" s="54"/>
      <c r="M19" s="54"/>
      <c r="N19" s="54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</row>
    <row r="20" spans="1:83" s="37" customFormat="1" ht="12.75" customHeight="1" x14ac:dyDescent="0.25">
      <c r="A20" s="70" t="s">
        <v>318</v>
      </c>
      <c r="B20" s="60" t="s">
        <v>31</v>
      </c>
      <c r="C20" s="69"/>
      <c r="D20" s="69"/>
      <c r="E20" s="69"/>
      <c r="F20" s="69"/>
      <c r="G20" s="69"/>
      <c r="H20" s="69"/>
      <c r="I20" s="69"/>
      <c r="J20" s="54"/>
      <c r="K20" s="54"/>
      <c r="L20" s="54"/>
      <c r="M20" s="54"/>
      <c r="N20" s="54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</row>
    <row r="21" spans="1:83" s="37" customFormat="1" ht="12.75" customHeight="1" x14ac:dyDescent="0.25">
      <c r="A21" s="60" t="s">
        <v>250</v>
      </c>
      <c r="B21" s="35" t="s">
        <v>296</v>
      </c>
      <c r="C21" s="57">
        <v>12.4</v>
      </c>
      <c r="D21" s="57">
        <f>'2021-03'!$C$110</f>
        <v>0</v>
      </c>
      <c r="E21" s="57">
        <v>16</v>
      </c>
      <c r="F21" s="57">
        <v>2</v>
      </c>
      <c r="G21" s="57">
        <f>'2021-03'!$F$110</f>
        <v>0</v>
      </c>
      <c r="H21" s="57">
        <v>8.4</v>
      </c>
      <c r="I21" s="57">
        <v>38.799999999999997</v>
      </c>
      <c r="J21" s="54"/>
      <c r="K21" s="54"/>
      <c r="L21" s="54"/>
      <c r="M21" s="54"/>
      <c r="N21" s="54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</row>
    <row r="22" spans="1:83" s="37" customFormat="1" ht="12.75" customHeight="1" x14ac:dyDescent="0.25">
      <c r="A22" s="70" t="s">
        <v>322</v>
      </c>
      <c r="B22" s="35" t="s">
        <v>297</v>
      </c>
      <c r="C22" s="57"/>
      <c r="D22" s="57"/>
      <c r="E22" s="57"/>
      <c r="F22" s="57"/>
      <c r="G22" s="57"/>
      <c r="H22" s="57"/>
      <c r="I22" s="57"/>
      <c r="J22" s="54"/>
      <c r="K22" s="54"/>
      <c r="L22" s="54"/>
      <c r="M22" s="54"/>
      <c r="N22" s="54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</row>
    <row r="23" spans="1:83" s="37" customFormat="1" ht="12.75" customHeight="1" x14ac:dyDescent="0.25">
      <c r="A23" s="60" t="s">
        <v>32</v>
      </c>
      <c r="B23" s="35" t="s">
        <v>298</v>
      </c>
      <c r="C23" s="57"/>
      <c r="D23" s="57"/>
      <c r="E23" s="57"/>
      <c r="F23" s="57"/>
      <c r="G23" s="57"/>
      <c r="H23" s="57"/>
      <c r="I23" s="57"/>
      <c r="J23" s="54"/>
      <c r="K23" s="54"/>
      <c r="L23" s="54"/>
      <c r="M23" s="54"/>
      <c r="N23" s="54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</row>
    <row r="24" spans="1:83" s="37" customFormat="1" ht="12.75" customHeight="1" x14ac:dyDescent="0.25">
      <c r="A24" s="71">
        <v>2500</v>
      </c>
      <c r="B24" s="35" t="s">
        <v>299</v>
      </c>
      <c r="C24" s="57"/>
      <c r="D24" s="57"/>
      <c r="E24" s="57"/>
      <c r="F24" s="57"/>
      <c r="G24" s="57"/>
      <c r="H24" s="57"/>
      <c r="I24" s="57"/>
      <c r="J24" s="54"/>
      <c r="K24" s="54"/>
      <c r="L24" s="54"/>
      <c r="M24" s="54"/>
      <c r="N24" s="54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</row>
    <row r="25" spans="1:83" s="37" customFormat="1" ht="12.75" customHeight="1" x14ac:dyDescent="0.25">
      <c r="A25" s="60" t="s">
        <v>33</v>
      </c>
      <c r="B25" s="35" t="s">
        <v>300</v>
      </c>
      <c r="C25" s="57"/>
      <c r="D25" s="57"/>
      <c r="E25" s="57"/>
      <c r="F25" s="57"/>
      <c r="G25" s="57"/>
      <c r="H25" s="57"/>
      <c r="I25" s="57"/>
      <c r="J25" s="54"/>
      <c r="K25" s="54"/>
      <c r="L25" s="54"/>
      <c r="M25" s="54"/>
      <c r="N25" s="54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</row>
    <row r="26" spans="1:83" s="37" customFormat="1" ht="12.75" customHeight="1" x14ac:dyDescent="0.25">
      <c r="A26" s="70" t="s">
        <v>323</v>
      </c>
      <c r="B26" s="35" t="s">
        <v>301</v>
      </c>
      <c r="C26" s="57"/>
      <c r="D26" s="57"/>
      <c r="E26" s="57"/>
      <c r="F26" s="57"/>
      <c r="G26" s="57"/>
      <c r="H26" s="57"/>
      <c r="I26" s="57"/>
      <c r="J26" s="54"/>
      <c r="K26" s="54"/>
      <c r="L26" s="54"/>
      <c r="M26" s="54"/>
      <c r="N26" s="54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</row>
    <row r="27" spans="1:83" s="37" customFormat="1" ht="12.75" customHeight="1" x14ac:dyDescent="0.25">
      <c r="A27" s="120"/>
      <c r="B27" s="35" t="s">
        <v>302</v>
      </c>
      <c r="C27" s="57"/>
      <c r="D27" s="57"/>
      <c r="E27" s="57"/>
      <c r="F27" s="57"/>
      <c r="G27" s="57"/>
      <c r="H27" s="57"/>
      <c r="I27" s="57"/>
      <c r="J27" s="54"/>
      <c r="K27" s="54"/>
      <c r="L27" s="54"/>
      <c r="M27" s="54"/>
      <c r="N27" s="54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</row>
    <row r="28" spans="1:83" s="37" customFormat="1" ht="12.75" customHeight="1" x14ac:dyDescent="0.25">
      <c r="A28" s="121"/>
      <c r="B28" s="35" t="s">
        <v>303</v>
      </c>
      <c r="C28" s="57"/>
      <c r="D28" s="57"/>
      <c r="E28" s="57"/>
      <c r="F28" s="57"/>
      <c r="G28" s="57"/>
      <c r="H28" s="57"/>
      <c r="I28" s="57"/>
      <c r="J28" s="54"/>
      <c r="K28" s="54"/>
      <c r="L28" s="54"/>
      <c r="M28" s="54"/>
      <c r="N28" s="54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</row>
    <row r="29" spans="1:83" s="37" customFormat="1" ht="12.75" customHeight="1" x14ac:dyDescent="0.25">
      <c r="A29" s="121"/>
      <c r="B29" s="35" t="s">
        <v>304</v>
      </c>
      <c r="C29" s="57"/>
      <c r="D29" s="57"/>
      <c r="E29" s="57"/>
      <c r="F29" s="57"/>
      <c r="G29" s="57"/>
      <c r="H29" s="57"/>
      <c r="I29" s="57"/>
      <c r="J29" s="54"/>
      <c r="K29" s="54"/>
      <c r="L29" s="54"/>
      <c r="M29" s="54"/>
      <c r="N29" s="54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</row>
    <row r="30" spans="1:83" s="37" customFormat="1" ht="12.75" customHeight="1" x14ac:dyDescent="0.25">
      <c r="A30" s="121"/>
      <c r="B30" s="35" t="s">
        <v>305</v>
      </c>
      <c r="C30" s="57"/>
      <c r="D30" s="57"/>
      <c r="E30" s="57"/>
      <c r="F30" s="57"/>
      <c r="G30" s="57"/>
      <c r="H30" s="57"/>
      <c r="I30" s="57"/>
      <c r="J30" s="54"/>
      <c r="K30" s="54"/>
      <c r="L30" s="54"/>
      <c r="M30" s="54"/>
      <c r="N30" s="54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</row>
    <row r="31" spans="1:83" s="37" customFormat="1" ht="12.75" customHeight="1" x14ac:dyDescent="0.25">
      <c r="A31" s="121"/>
      <c r="B31" s="35" t="s">
        <v>306</v>
      </c>
      <c r="C31" s="57"/>
      <c r="D31" s="57"/>
      <c r="E31" s="57"/>
      <c r="F31" s="57"/>
      <c r="G31" s="57"/>
      <c r="H31" s="57"/>
      <c r="I31" s="57"/>
      <c r="J31" s="54"/>
      <c r="K31" s="54"/>
      <c r="L31" s="54"/>
      <c r="M31" s="54"/>
      <c r="N31" s="54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</row>
    <row r="32" spans="1:83" s="37" customFormat="1" ht="12.75" customHeight="1" x14ac:dyDescent="0.25">
      <c r="A32" s="121"/>
      <c r="B32" s="35" t="s">
        <v>307</v>
      </c>
      <c r="C32" s="57"/>
      <c r="D32" s="57"/>
      <c r="E32" s="57"/>
      <c r="F32" s="57"/>
      <c r="G32" s="57"/>
      <c r="H32" s="57"/>
      <c r="I32" s="57"/>
      <c r="J32" s="54"/>
      <c r="K32" s="54"/>
      <c r="L32" s="54"/>
      <c r="M32" s="54"/>
      <c r="N32" s="54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</row>
    <row r="33" spans="1:83" s="37" customFormat="1" ht="12.75" customHeight="1" x14ac:dyDescent="0.25">
      <c r="A33" s="122"/>
      <c r="B33" s="60" t="s">
        <v>35</v>
      </c>
      <c r="C33" s="62" t="e">
        <f>IF(C32="",IF(C31="",IF(C30="",IF(C29="",IF(C28="",IF(C27="",IF(C26="",IF(C25="",IF(C24="",IF(C23="",IF(C22="",C21/C20,C22/C20),C23/C20),C24/C20),C25/C20),C26/C20),C27/C20),C28/C20),C29/C20),C30/C20),C31/C20),C32/C20)*100</f>
        <v>#DIV/0!</v>
      </c>
      <c r="D33" s="62" t="e">
        <f t="shared" ref="D33" si="0">IF(D32="",IF(D31="",IF(D30="",IF(D29="",IF(D28="",IF(D27="",IF(D26="",IF(D25="",IF(D24="",IF(D23="",IF(D22="",D21/D20,D22/D20),D23/D20),D24/D20),D25/D20),D26/D20),D27/D20),D28/D20),D29/D20),D30/D20),D31/D20),D32/D20)*100</f>
        <v>#DIV/0!</v>
      </c>
      <c r="E33" s="62" t="e">
        <f t="shared" ref="E33" si="1">IF(E32="",IF(E31="",IF(E30="",IF(E29="",IF(E28="",IF(E27="",IF(E26="",IF(E25="",IF(E24="",IF(E23="",IF(E22="",E21/E20,E22/E20),E23/E20),E24/E20),E25/E20),E26/E20),E27/E20),E28/E20),E29/E20),E30/E20),E31/E20),E32/E20)*100</f>
        <v>#DIV/0!</v>
      </c>
      <c r="F33" s="62" t="e">
        <f t="shared" ref="F33" si="2">IF(F32="",IF(F31="",IF(F30="",IF(F29="",IF(F28="",IF(F27="",IF(F26="",IF(F25="",IF(F24="",IF(F23="",IF(F22="",F21/F20,F22/F20),F23/F20),F24/F20),F25/F20),F26/F20),F27/F20),F28/F20),F29/F20),F30/F20),F31/F20),F32/F20)*100</f>
        <v>#DIV/0!</v>
      </c>
      <c r="G33" s="62">
        <v>0</v>
      </c>
      <c r="H33" s="62" t="e">
        <f>SUM(H21:H25)/5/H20*100</f>
        <v>#DIV/0!</v>
      </c>
      <c r="I33" s="62" t="e">
        <f t="shared" ref="I33" si="3">IF(I32="",IF(I31="",IF(I30="",IF(I29="",IF(I28="",IF(I27="",IF(I26="",IF(I25="",IF(I24="",IF(I23="",IF(I22="",I21/I20,I22/I20),I23/I20),I24/I20),I25/I20),I26/I20),I27/I20),I28/I20),I29/I20),I30/I20),I31/I20),I32/I20)*100</f>
        <v>#DIV/0!</v>
      </c>
      <c r="J33" s="54"/>
      <c r="K33" s="54"/>
      <c r="L33" s="54"/>
      <c r="M33" s="54"/>
      <c r="N33" s="54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</row>
    <row r="34" spans="1:83" s="37" customFormat="1" ht="12.75" customHeight="1" x14ac:dyDescent="0.25">
      <c r="A34" s="48"/>
      <c r="B34" s="48"/>
      <c r="C34" s="49"/>
      <c r="D34" s="49"/>
      <c r="E34" s="49"/>
      <c r="F34" s="49"/>
      <c r="G34" s="49"/>
      <c r="H34" s="49"/>
      <c r="I34" s="49"/>
      <c r="J34" s="54"/>
      <c r="K34" s="54"/>
      <c r="L34" s="54"/>
      <c r="M34" s="54"/>
      <c r="N34" s="54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</row>
    <row r="35" spans="1:83" s="36" customFormat="1" ht="12.75" customHeight="1" x14ac:dyDescent="0.25">
      <c r="A35" s="137" t="s">
        <v>36</v>
      </c>
      <c r="B35" s="137"/>
      <c r="C35" s="137"/>
      <c r="D35" s="137"/>
      <c r="E35" s="137"/>
      <c r="F35" s="137"/>
      <c r="G35" s="137"/>
      <c r="H35" s="137"/>
      <c r="I35" s="137"/>
      <c r="J35" s="54"/>
      <c r="K35" s="54"/>
      <c r="L35" s="54"/>
      <c r="M35" s="54"/>
      <c r="N35" s="54"/>
    </row>
    <row r="36" spans="1:83" s="36" customFormat="1" ht="12" customHeight="1" x14ac:dyDescent="0.25">
      <c r="A36" s="50" t="s">
        <v>37</v>
      </c>
      <c r="B36" s="133" t="s">
        <v>324</v>
      </c>
      <c r="C36" s="133"/>
      <c r="D36" s="133"/>
      <c r="E36" s="133"/>
      <c r="F36" s="133"/>
      <c r="G36" s="133"/>
      <c r="H36" s="133"/>
      <c r="I36" s="133"/>
      <c r="J36" s="54"/>
      <c r="K36" s="54"/>
      <c r="L36" s="54"/>
      <c r="M36" s="54"/>
      <c r="N36" s="54"/>
    </row>
    <row r="37" spans="1:83" s="36" customFormat="1" ht="12" customHeight="1" x14ac:dyDescent="0.25">
      <c r="A37" s="50" t="s">
        <v>38</v>
      </c>
      <c r="B37" s="133" t="s">
        <v>325</v>
      </c>
      <c r="C37" s="133"/>
      <c r="D37" s="133"/>
      <c r="E37" s="133"/>
      <c r="F37" s="133"/>
      <c r="G37" s="133"/>
      <c r="H37" s="133"/>
      <c r="I37" s="133"/>
      <c r="J37" s="54"/>
      <c r="K37" s="54"/>
      <c r="L37" s="54"/>
      <c r="M37" s="54"/>
      <c r="N37" s="54"/>
    </row>
    <row r="38" spans="1:83" s="36" customFormat="1" ht="12" customHeight="1" x14ac:dyDescent="0.25">
      <c r="A38" s="50" t="s">
        <v>39</v>
      </c>
      <c r="B38" s="133" t="s">
        <v>326</v>
      </c>
      <c r="C38" s="133"/>
      <c r="D38" s="133"/>
      <c r="E38" s="133"/>
      <c r="F38" s="133"/>
      <c r="G38" s="133"/>
      <c r="H38" s="133"/>
      <c r="I38" s="133"/>
      <c r="J38" s="54"/>
      <c r="K38" s="54"/>
      <c r="L38" s="54"/>
      <c r="M38" s="54"/>
      <c r="N38" s="54"/>
    </row>
    <row r="39" spans="1:83" s="36" customFormat="1" ht="12" customHeight="1" x14ac:dyDescent="0.25">
      <c r="A39" s="50" t="s">
        <v>40</v>
      </c>
      <c r="B39" s="133" t="s">
        <v>327</v>
      </c>
      <c r="C39" s="133"/>
      <c r="D39" s="133"/>
      <c r="E39" s="133"/>
      <c r="F39" s="133"/>
      <c r="G39" s="133"/>
      <c r="H39" s="133"/>
      <c r="I39" s="133"/>
      <c r="J39" s="54"/>
      <c r="K39" s="54"/>
      <c r="L39" s="54"/>
      <c r="M39" s="54"/>
      <c r="N39" s="54"/>
    </row>
    <row r="40" spans="1:83" s="36" customFormat="1" ht="12" customHeight="1" x14ac:dyDescent="0.25">
      <c r="A40" s="50" t="s">
        <v>41</v>
      </c>
      <c r="B40" s="133" t="s">
        <v>328</v>
      </c>
      <c r="C40" s="133"/>
      <c r="D40" s="133"/>
      <c r="E40" s="133"/>
      <c r="F40" s="133"/>
      <c r="G40" s="133"/>
      <c r="H40" s="133"/>
      <c r="I40" s="133"/>
      <c r="J40" s="54"/>
      <c r="K40" s="54"/>
      <c r="L40" s="54"/>
      <c r="M40" s="54"/>
      <c r="N40" s="54"/>
    </row>
    <row r="41" spans="1:83" s="36" customFormat="1" ht="12.75" customHeight="1" x14ac:dyDescent="0.25">
      <c r="A41" s="50" t="s">
        <v>259</v>
      </c>
      <c r="B41" s="133" t="s">
        <v>329</v>
      </c>
      <c r="C41" s="133"/>
      <c r="D41" s="133"/>
      <c r="E41" s="133"/>
      <c r="F41" s="133"/>
      <c r="G41" s="133"/>
      <c r="H41" s="133"/>
      <c r="I41" s="133"/>
      <c r="J41" s="54"/>
      <c r="K41" s="54"/>
      <c r="L41" s="54"/>
      <c r="M41" s="54"/>
      <c r="N41" s="54"/>
    </row>
    <row r="42" spans="1:83" s="36" customFormat="1" ht="12.75" customHeight="1" x14ac:dyDescent="0.25">
      <c r="A42" s="51"/>
      <c r="B42" s="131"/>
      <c r="C42" s="131"/>
      <c r="D42" s="131"/>
      <c r="E42" s="131"/>
      <c r="F42" s="131"/>
      <c r="G42" s="131"/>
      <c r="H42" s="131"/>
      <c r="I42" s="131"/>
      <c r="J42" s="54"/>
      <c r="K42" s="54"/>
      <c r="L42" s="54"/>
      <c r="M42" s="54"/>
      <c r="N42" s="54"/>
    </row>
    <row r="43" spans="1:83" s="36" customFormat="1" ht="12.75" customHeight="1" x14ac:dyDescent="0.25">
      <c r="A43" s="126" t="s">
        <v>42</v>
      </c>
      <c r="B43" s="126"/>
      <c r="C43" s="126"/>
      <c r="D43" s="126"/>
      <c r="E43" s="126"/>
      <c r="F43" s="126"/>
      <c r="G43" s="126"/>
      <c r="H43" s="126"/>
      <c r="I43" s="126"/>
      <c r="J43" s="54"/>
      <c r="K43" s="54"/>
      <c r="L43" s="54"/>
      <c r="M43" s="54"/>
      <c r="N43" s="54"/>
    </row>
    <row r="44" spans="1:83" s="36" customFormat="1" ht="12.75" customHeight="1" x14ac:dyDescent="0.25">
      <c r="A44" s="45" t="s">
        <v>43</v>
      </c>
      <c r="B44" s="52" t="s">
        <v>44</v>
      </c>
      <c r="C44" s="52" t="s">
        <v>45</v>
      </c>
      <c r="D44" s="52" t="s">
        <v>46</v>
      </c>
      <c r="E44" s="52" t="s">
        <v>47</v>
      </c>
      <c r="F44" s="52" t="s">
        <v>48</v>
      </c>
      <c r="G44" s="132" t="s">
        <v>49</v>
      </c>
      <c r="H44" s="132"/>
      <c r="I44" s="132"/>
      <c r="J44" s="54"/>
      <c r="K44" s="54"/>
      <c r="L44" s="54"/>
      <c r="M44" s="54"/>
      <c r="N44" s="54"/>
    </row>
    <row r="45" spans="1:83" s="36" customFormat="1" ht="12.75" customHeight="1" x14ac:dyDescent="0.25">
      <c r="A45" s="77">
        <v>1</v>
      </c>
      <c r="B45" s="78" t="s">
        <v>330</v>
      </c>
      <c r="C45" s="79">
        <v>69.59</v>
      </c>
      <c r="D45" s="79">
        <v>39</v>
      </c>
      <c r="E45" s="80" t="s">
        <v>331</v>
      </c>
      <c r="F45" s="80" t="s">
        <v>332</v>
      </c>
      <c r="G45" s="127"/>
      <c r="H45" s="127"/>
      <c r="I45" s="127"/>
      <c r="J45" s="54"/>
      <c r="K45" s="54"/>
      <c r="L45" s="54"/>
      <c r="M45" s="54"/>
      <c r="N45" s="54"/>
    </row>
    <row r="46" spans="1:83" s="36" customFormat="1" ht="12.75" customHeight="1" x14ac:dyDescent="0.25">
      <c r="A46" s="77"/>
      <c r="B46" s="78"/>
      <c r="C46" s="79"/>
      <c r="D46" s="79"/>
      <c r="E46" s="80"/>
      <c r="F46" s="80"/>
      <c r="G46" s="127"/>
      <c r="H46" s="127"/>
      <c r="I46" s="127"/>
      <c r="J46" s="54"/>
      <c r="K46" s="54"/>
      <c r="L46" s="54"/>
      <c r="M46" s="54"/>
      <c r="N46" s="54"/>
    </row>
    <row r="47" spans="1:83" s="36" customFormat="1" ht="14.25" customHeight="1" x14ac:dyDescent="0.25">
      <c r="A47" s="81"/>
      <c r="B47" s="78"/>
      <c r="C47" s="82"/>
      <c r="D47" s="82"/>
      <c r="E47" s="82"/>
      <c r="F47" s="82"/>
      <c r="G47" s="127"/>
      <c r="H47" s="127"/>
      <c r="I47" s="127"/>
      <c r="J47" s="55"/>
      <c r="K47" s="55"/>
    </row>
    <row r="48" spans="1:83" s="36" customFormat="1" ht="14.25" customHeight="1" x14ac:dyDescent="0.25">
      <c r="A48" s="128" t="s">
        <v>50</v>
      </c>
      <c r="B48" s="128"/>
      <c r="C48" s="128"/>
      <c r="D48" s="128"/>
      <c r="E48" s="128"/>
      <c r="F48" s="128"/>
      <c r="G48" s="128"/>
      <c r="H48" s="128"/>
      <c r="I48" s="128"/>
      <c r="J48" s="55"/>
      <c r="K48" s="55"/>
    </row>
    <row r="49" spans="1:83" s="38" customFormat="1" ht="13.5" customHeight="1" x14ac:dyDescent="0.25">
      <c r="A49" s="53" t="s">
        <v>51</v>
      </c>
      <c r="B49" s="53" t="s">
        <v>52</v>
      </c>
      <c r="C49" s="53" t="s">
        <v>53</v>
      </c>
      <c r="D49" s="129" t="s">
        <v>54</v>
      </c>
      <c r="E49" s="129"/>
      <c r="F49" s="53" t="s">
        <v>55</v>
      </c>
      <c r="G49" s="53" t="s">
        <v>56</v>
      </c>
      <c r="H49" s="53" t="s">
        <v>57</v>
      </c>
      <c r="I49" s="53" t="s">
        <v>58</v>
      </c>
      <c r="J49" s="55"/>
      <c r="K49" s="55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</row>
    <row r="50" spans="1:83" s="39" customFormat="1" ht="26.4" x14ac:dyDescent="0.25">
      <c r="A50" s="70" t="s">
        <v>333</v>
      </c>
      <c r="B50" s="70" t="s">
        <v>334</v>
      </c>
      <c r="C50" s="70"/>
      <c r="D50" s="124" t="s">
        <v>335</v>
      </c>
      <c r="E50" s="124"/>
      <c r="F50" s="74" t="s">
        <v>336</v>
      </c>
      <c r="G50" s="74" t="s">
        <v>337</v>
      </c>
      <c r="H50" s="74" t="s">
        <v>338</v>
      </c>
      <c r="I50" s="74" t="s">
        <v>339</v>
      </c>
      <c r="J50" s="55"/>
      <c r="K50" s="55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</row>
    <row r="51" spans="1:83" s="39" customFormat="1" ht="14.25" customHeight="1" x14ac:dyDescent="0.25">
      <c r="A51" s="70"/>
      <c r="B51" s="70"/>
      <c r="C51" s="70"/>
      <c r="D51" s="130"/>
      <c r="E51" s="130"/>
      <c r="F51" s="74"/>
      <c r="G51" s="74"/>
      <c r="H51" s="74"/>
      <c r="I51" s="74"/>
      <c r="J51" s="55"/>
      <c r="K51" s="55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</row>
    <row r="52" spans="1:83" s="39" customFormat="1" ht="14.25" customHeight="1" x14ac:dyDescent="0.25">
      <c r="A52" s="70"/>
      <c r="B52" s="70"/>
      <c r="C52" s="70"/>
      <c r="D52" s="118"/>
      <c r="E52" s="118"/>
      <c r="F52" s="74"/>
      <c r="G52" s="74"/>
      <c r="H52" s="74"/>
      <c r="I52" s="74"/>
      <c r="J52" s="55"/>
      <c r="K52" s="55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</row>
    <row r="53" spans="1:83" s="39" customFormat="1" ht="14.25" customHeight="1" x14ac:dyDescent="0.25">
      <c r="A53" s="70"/>
      <c r="B53" s="70"/>
      <c r="C53" s="70"/>
      <c r="D53" s="118"/>
      <c r="E53" s="118"/>
      <c r="F53" s="74"/>
      <c r="G53" s="74"/>
      <c r="H53" s="74"/>
      <c r="I53" s="74"/>
      <c r="J53" s="55"/>
      <c r="K53" s="55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</row>
    <row r="54" spans="1:83" s="39" customFormat="1" ht="14.25" customHeight="1" x14ac:dyDescent="0.25">
      <c r="A54" s="70"/>
      <c r="B54" s="70"/>
      <c r="C54" s="70"/>
      <c r="D54" s="118"/>
      <c r="E54" s="118"/>
      <c r="F54" s="74"/>
      <c r="G54" s="74"/>
      <c r="H54" s="74"/>
      <c r="I54" s="74"/>
      <c r="J54" s="55"/>
      <c r="K54" s="55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</row>
    <row r="55" spans="1:83" s="40" customFormat="1" x14ac:dyDescent="0.25">
      <c r="A55" s="75"/>
      <c r="B55" s="75"/>
      <c r="C55" s="76"/>
      <c r="D55" s="125"/>
      <c r="E55" s="125"/>
      <c r="F55" s="76"/>
      <c r="G55" s="76"/>
      <c r="H55" s="76"/>
      <c r="I55" s="76"/>
      <c r="J55" s="55"/>
      <c r="K55" s="55"/>
      <c r="L55" s="55"/>
      <c r="M55" s="55"/>
      <c r="N55" s="55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  <c r="BI55" s="41"/>
      <c r="BJ55" s="41"/>
      <c r="BK55" s="41"/>
      <c r="BL55" s="41"/>
      <c r="BM55" s="41"/>
      <c r="BN55" s="41"/>
      <c r="BO55" s="41"/>
      <c r="BP55" s="41"/>
      <c r="BQ55" s="41"/>
      <c r="BR55" s="41"/>
      <c r="BS55" s="41"/>
      <c r="BT55" s="41"/>
      <c r="BU55" s="41"/>
      <c r="BV55" s="41"/>
      <c r="BW55" s="41"/>
      <c r="BX55" s="41"/>
      <c r="BY55" s="41"/>
      <c r="BZ55" s="41"/>
      <c r="CA55" s="41"/>
      <c r="CB55" s="41"/>
      <c r="CC55" s="41"/>
      <c r="CD55" s="41"/>
      <c r="CE55" s="41"/>
    </row>
    <row r="56" spans="1:83" s="38" customFormat="1" ht="14.25" customHeight="1" x14ac:dyDescent="0.25">
      <c r="A56" s="126" t="s">
        <v>59</v>
      </c>
      <c r="B56" s="126"/>
      <c r="C56" s="126"/>
      <c r="D56" s="126"/>
      <c r="E56" s="126"/>
      <c r="F56" s="126"/>
      <c r="G56" s="126"/>
      <c r="H56" s="126"/>
      <c r="I56" s="126"/>
      <c r="J56" s="55"/>
      <c r="K56" s="55"/>
      <c r="L56" s="55"/>
      <c r="M56" s="55"/>
      <c r="N56" s="55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</row>
    <row r="57" spans="1:83" s="38" customFormat="1" ht="13.5" customHeight="1" x14ac:dyDescent="0.25">
      <c r="A57" s="43" t="s">
        <v>43</v>
      </c>
      <c r="B57" s="53" t="s">
        <v>60</v>
      </c>
      <c r="C57" s="53" t="s">
        <v>15</v>
      </c>
      <c r="D57" s="117" t="s">
        <v>61</v>
      </c>
      <c r="E57" s="117"/>
      <c r="F57" s="117"/>
      <c r="G57" s="117"/>
      <c r="H57" s="117"/>
      <c r="I57" s="117"/>
      <c r="J57" s="55"/>
      <c r="K57" s="55"/>
      <c r="L57" s="55"/>
      <c r="M57" s="55"/>
      <c r="N57" s="55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</row>
    <row r="58" spans="1:83" s="37" customFormat="1" ht="13.5" customHeight="1" x14ac:dyDescent="0.25">
      <c r="A58" s="74">
        <v>1</v>
      </c>
      <c r="B58" s="73" t="s">
        <v>260</v>
      </c>
      <c r="C58" s="73" t="s">
        <v>62</v>
      </c>
      <c r="D58" s="118" t="s">
        <v>63</v>
      </c>
      <c r="E58" s="118"/>
      <c r="F58" s="118"/>
      <c r="G58" s="118"/>
      <c r="H58" s="118"/>
      <c r="I58" s="118"/>
      <c r="J58" s="55"/>
      <c r="K58" s="55"/>
      <c r="L58" s="55"/>
      <c r="M58" s="55"/>
      <c r="N58" s="55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</row>
    <row r="59" spans="1:83" s="37" customFormat="1" ht="14.25" customHeight="1" x14ac:dyDescent="0.25">
      <c r="A59" s="74"/>
      <c r="B59" s="73"/>
      <c r="C59" s="73"/>
      <c r="D59" s="118"/>
      <c r="E59" s="118"/>
      <c r="F59" s="118"/>
      <c r="G59" s="118"/>
      <c r="H59" s="118"/>
      <c r="I59" s="118"/>
      <c r="J59" s="55"/>
      <c r="K59" s="55"/>
      <c r="L59" s="55"/>
      <c r="M59" s="55"/>
      <c r="N59" s="55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</row>
    <row r="60" spans="1:83" s="37" customFormat="1" ht="14.25" customHeight="1" x14ac:dyDescent="0.25">
      <c r="A60" s="74"/>
      <c r="B60" s="73"/>
      <c r="C60" s="73"/>
      <c r="D60" s="118"/>
      <c r="E60" s="118"/>
      <c r="F60" s="118"/>
      <c r="G60" s="118"/>
      <c r="H60" s="118"/>
      <c r="I60" s="118"/>
      <c r="J60" s="55"/>
      <c r="K60" s="55"/>
      <c r="L60" s="55"/>
      <c r="M60" s="55"/>
      <c r="N60" s="55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</row>
    <row r="61" spans="1:83" s="37" customFormat="1" x14ac:dyDescent="0.25">
      <c r="A61" s="36"/>
      <c r="B61" s="36"/>
      <c r="C61" s="36"/>
      <c r="D61" s="36"/>
      <c r="E61" s="36"/>
      <c r="F61" s="41"/>
      <c r="G61" s="36"/>
      <c r="H61" s="36"/>
      <c r="I61" s="36"/>
      <c r="J61" s="55"/>
      <c r="K61" s="55"/>
      <c r="L61" s="55"/>
      <c r="M61" s="55"/>
      <c r="N61" s="55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</row>
    <row r="62" spans="1:83" s="37" customFormat="1" x14ac:dyDescent="0.25">
      <c r="A62" s="36"/>
      <c r="B62" s="36"/>
      <c r="C62" s="36"/>
      <c r="D62" s="36"/>
      <c r="E62" s="36"/>
      <c r="F62" s="41"/>
      <c r="G62" s="36"/>
      <c r="H62" s="36"/>
      <c r="I62" s="36"/>
      <c r="J62" s="55"/>
      <c r="K62" s="55"/>
      <c r="L62" s="55"/>
      <c r="M62" s="55"/>
      <c r="N62" s="55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</row>
    <row r="63" spans="1:83" s="37" customFormat="1" x14ac:dyDescent="0.25">
      <c r="A63" s="36"/>
      <c r="B63" s="36"/>
      <c r="C63" s="36"/>
      <c r="D63" s="36"/>
      <c r="E63" s="36"/>
      <c r="F63" s="41"/>
      <c r="G63" s="36"/>
      <c r="H63" s="36"/>
      <c r="I63" s="36"/>
      <c r="J63" s="55"/>
      <c r="K63" s="55"/>
      <c r="L63" s="55"/>
      <c r="M63" s="55"/>
      <c r="N63" s="55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</row>
    <row r="64" spans="1:83" s="37" customFormat="1" x14ac:dyDescent="0.25">
      <c r="A64" s="36"/>
      <c r="B64" s="36"/>
      <c r="C64" s="36"/>
      <c r="D64" s="36"/>
      <c r="E64" s="36"/>
      <c r="F64" s="41"/>
      <c r="G64" s="36"/>
      <c r="H64" s="36"/>
      <c r="I64" s="36"/>
      <c r="J64" s="55"/>
      <c r="K64" s="55"/>
      <c r="L64" s="55"/>
      <c r="M64" s="55"/>
      <c r="N64" s="55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</row>
    <row r="65" spans="1:83" s="37" customFormat="1" x14ac:dyDescent="0.25">
      <c r="A65" s="36"/>
      <c r="B65" s="36"/>
      <c r="C65" s="36"/>
      <c r="D65" s="36"/>
      <c r="E65" s="36"/>
      <c r="F65" s="41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</row>
    <row r="66" spans="1:83" s="37" customFormat="1" x14ac:dyDescent="0.25">
      <c r="A66" s="36"/>
      <c r="B66" s="36"/>
      <c r="C66" s="36"/>
      <c r="D66" s="36"/>
      <c r="E66" s="36"/>
      <c r="F66" s="41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</row>
    <row r="67" spans="1:83" s="37" customFormat="1" x14ac:dyDescent="0.25">
      <c r="A67" s="36"/>
      <c r="B67" s="36"/>
      <c r="C67" s="36"/>
      <c r="D67" s="36"/>
      <c r="E67" s="36"/>
      <c r="F67" s="41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</row>
    <row r="68" spans="1:83" s="37" customFormat="1" x14ac:dyDescent="0.25">
      <c r="A68" s="36"/>
      <c r="B68" s="36"/>
      <c r="C68" s="36"/>
      <c r="D68" s="36"/>
      <c r="E68" s="36"/>
      <c r="F68" s="41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</row>
    <row r="69" spans="1:83" s="37" customFormat="1" x14ac:dyDescent="0.25">
      <c r="A69" s="36"/>
      <c r="B69" s="36"/>
      <c r="C69" s="36"/>
      <c r="D69" s="36"/>
      <c r="E69" s="36"/>
      <c r="F69" s="41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</row>
    <row r="70" spans="1:83" s="37" customFormat="1" x14ac:dyDescent="0.25">
      <c r="A70" s="36"/>
      <c r="B70" s="36"/>
      <c r="C70" s="36"/>
      <c r="D70" s="36"/>
      <c r="E70" s="36"/>
      <c r="F70" s="41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</row>
    <row r="71" spans="1:83" s="37" customFormat="1" x14ac:dyDescent="0.25">
      <c r="A71" s="36"/>
      <c r="B71" s="36"/>
      <c r="C71" s="36"/>
      <c r="D71" s="36"/>
      <c r="E71" s="36"/>
      <c r="F71" s="41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</row>
    <row r="72" spans="1:83" s="37" customFormat="1" x14ac:dyDescent="0.25">
      <c r="A72" s="36"/>
      <c r="B72" s="36"/>
      <c r="C72" s="36"/>
      <c r="D72" s="36"/>
      <c r="E72" s="36"/>
      <c r="F72" s="41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</row>
    <row r="73" spans="1:83" s="37" customFormat="1" x14ac:dyDescent="0.25">
      <c r="A73" s="36"/>
      <c r="B73" s="36"/>
      <c r="C73" s="36"/>
      <c r="D73" s="36"/>
      <c r="E73" s="36"/>
      <c r="F73" s="41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</row>
    <row r="74" spans="1:83" s="37" customFormat="1" x14ac:dyDescent="0.25">
      <c r="A74" s="36"/>
      <c r="B74" s="36"/>
      <c r="C74" s="36"/>
      <c r="D74" s="36"/>
      <c r="E74" s="36"/>
      <c r="F74" s="41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</row>
    <row r="75" spans="1:83" s="37" customFormat="1" x14ac:dyDescent="0.25">
      <c r="A75" s="36"/>
      <c r="B75" s="36"/>
      <c r="C75" s="36"/>
      <c r="D75" s="36"/>
      <c r="E75" s="36"/>
      <c r="F75" s="41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</row>
    <row r="76" spans="1:83" s="37" customFormat="1" x14ac:dyDescent="0.25">
      <c r="A76" s="36"/>
      <c r="B76" s="36"/>
      <c r="C76" s="36"/>
      <c r="D76" s="36"/>
      <c r="E76" s="36"/>
      <c r="F76" s="41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</row>
    <row r="77" spans="1:83" s="37" customFormat="1" x14ac:dyDescent="0.25">
      <c r="A77" s="36"/>
      <c r="B77" s="36"/>
      <c r="C77" s="36"/>
      <c r="D77" s="36"/>
      <c r="E77" s="36"/>
      <c r="F77" s="41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</row>
    <row r="78" spans="1:83" s="37" customFormat="1" x14ac:dyDescent="0.25">
      <c r="A78" s="36"/>
      <c r="B78" s="36"/>
      <c r="C78" s="36"/>
      <c r="D78" s="36"/>
      <c r="E78" s="36"/>
      <c r="F78" s="41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</row>
    <row r="79" spans="1:83" s="37" customFormat="1" x14ac:dyDescent="0.25">
      <c r="A79" s="36"/>
      <c r="B79" s="36"/>
      <c r="C79" s="36"/>
      <c r="D79" s="36"/>
      <c r="E79" s="36"/>
      <c r="F79" s="41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</row>
    <row r="80" spans="1:83" s="37" customFormat="1" x14ac:dyDescent="0.25">
      <c r="A80" s="36"/>
      <c r="B80" s="36"/>
      <c r="C80" s="36"/>
      <c r="D80" s="36"/>
      <c r="E80" s="36"/>
      <c r="F80" s="41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</row>
  </sheetData>
  <mergeCells count="38">
    <mergeCell ref="A1:I1"/>
    <mergeCell ref="A2:D2"/>
    <mergeCell ref="E2:I2"/>
    <mergeCell ref="B8:D8"/>
    <mergeCell ref="B11:D11"/>
    <mergeCell ref="A16:D16"/>
    <mergeCell ref="A17:I17"/>
    <mergeCell ref="B18:I18"/>
    <mergeCell ref="A35:I35"/>
    <mergeCell ref="B36:I36"/>
    <mergeCell ref="B37:I37"/>
    <mergeCell ref="B38:I38"/>
    <mergeCell ref="B39:I39"/>
    <mergeCell ref="B40:I40"/>
    <mergeCell ref="B41:I41"/>
    <mergeCell ref="D50:E50"/>
    <mergeCell ref="D51:E51"/>
    <mergeCell ref="B42:I42"/>
    <mergeCell ref="A43:I43"/>
    <mergeCell ref="G44:I44"/>
    <mergeCell ref="G45:I45"/>
    <mergeCell ref="G46:I46"/>
    <mergeCell ref="D57:I57"/>
    <mergeCell ref="D58:I58"/>
    <mergeCell ref="D59:I59"/>
    <mergeCell ref="D60:I60"/>
    <mergeCell ref="A12:A15"/>
    <mergeCell ref="A27:A33"/>
    <mergeCell ref="E3:I16"/>
    <mergeCell ref="B12:D15"/>
    <mergeCell ref="D52:E52"/>
    <mergeCell ref="D53:E53"/>
    <mergeCell ref="D54:E54"/>
    <mergeCell ref="D55:E55"/>
    <mergeCell ref="A56:I56"/>
    <mergeCell ref="G47:I47"/>
    <mergeCell ref="A48:I48"/>
    <mergeCell ref="D49:E49"/>
  </mergeCells>
  <phoneticPr fontId="17" type="noConversion"/>
  <dataValidations count="1">
    <dataValidation type="list" allowBlank="1" showInputMessage="1" showErrorMessage="1" sqref="G50:G54">
      <formula1>"维护,交付"</formula1>
    </dataValidation>
  </dataValidations>
  <pageMargins left="0.69930555555555596" right="0.69930555555555596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A6" sqref="A6"/>
    </sheetView>
  </sheetViews>
  <sheetFormatPr defaultRowHeight="14.4" x14ac:dyDescent="0.25"/>
  <cols>
    <col min="1" max="1" width="10.77734375" customWidth="1"/>
    <col min="2" max="2" width="26.44140625" customWidth="1"/>
    <col min="3" max="3" width="14.109375" customWidth="1"/>
    <col min="4" max="4" width="15" customWidth="1"/>
    <col min="5" max="5" width="32.33203125" customWidth="1"/>
    <col min="6" max="6" width="23" customWidth="1"/>
  </cols>
  <sheetData>
    <row r="1" spans="1:6" ht="27" customHeight="1" x14ac:dyDescent="0.25">
      <c r="A1" s="143" t="s">
        <v>341</v>
      </c>
      <c r="B1" s="144"/>
      <c r="C1" s="144"/>
      <c r="D1" s="144"/>
      <c r="E1" s="144"/>
      <c r="F1" s="145"/>
    </row>
    <row r="2" spans="1:6" x14ac:dyDescent="0.25">
      <c r="A2" s="148" t="s">
        <v>71</v>
      </c>
      <c r="B2" s="149"/>
      <c r="C2" s="149"/>
      <c r="D2" s="149" t="s">
        <v>264</v>
      </c>
      <c r="E2" s="149" t="s">
        <v>265</v>
      </c>
      <c r="F2" s="151" t="s">
        <v>49</v>
      </c>
    </row>
    <row r="3" spans="1:6" ht="15" thickBot="1" x14ac:dyDescent="0.3">
      <c r="A3" s="93" t="s">
        <v>69</v>
      </c>
      <c r="B3" s="94" t="s">
        <v>70</v>
      </c>
      <c r="C3" s="94" t="s">
        <v>71</v>
      </c>
      <c r="D3" s="150"/>
      <c r="E3" s="150"/>
      <c r="F3" s="152"/>
    </row>
    <row r="4" spans="1:6" x14ac:dyDescent="0.25">
      <c r="A4" s="95" t="s">
        <v>267</v>
      </c>
      <c r="B4" s="96" t="s">
        <v>266</v>
      </c>
      <c r="C4" s="96" t="s">
        <v>342</v>
      </c>
      <c r="D4" s="97">
        <v>44255</v>
      </c>
      <c r="E4" s="98" t="s">
        <v>344</v>
      </c>
      <c r="F4" s="99"/>
    </row>
    <row r="5" spans="1:6" x14ac:dyDescent="0.25">
      <c r="A5" s="100" t="s">
        <v>268</v>
      </c>
      <c r="B5" s="101" t="s">
        <v>340</v>
      </c>
      <c r="C5" s="101" t="s">
        <v>342</v>
      </c>
      <c r="D5" s="203">
        <v>44255</v>
      </c>
      <c r="E5" s="101" t="s">
        <v>343</v>
      </c>
      <c r="F5" s="102"/>
    </row>
    <row r="6" spans="1:6" x14ac:dyDescent="0.25">
      <c r="A6" s="100"/>
      <c r="B6" s="101"/>
      <c r="C6" s="101"/>
      <c r="D6" s="101"/>
      <c r="E6" s="101"/>
      <c r="F6" s="102"/>
    </row>
    <row r="7" spans="1:6" x14ac:dyDescent="0.25">
      <c r="A7" s="100"/>
      <c r="B7" s="101"/>
      <c r="C7" s="101"/>
      <c r="D7" s="101"/>
      <c r="E7" s="101"/>
      <c r="F7" s="102"/>
    </row>
    <row r="8" spans="1:6" x14ac:dyDescent="0.25">
      <c r="A8" s="100"/>
      <c r="B8" s="101"/>
      <c r="C8" s="101"/>
      <c r="D8" s="101"/>
      <c r="E8" s="101"/>
      <c r="F8" s="102"/>
    </row>
    <row r="9" spans="1:6" x14ac:dyDescent="0.25">
      <c r="A9" s="100"/>
      <c r="B9" s="101"/>
      <c r="C9" s="101"/>
      <c r="D9" s="101"/>
      <c r="E9" s="101"/>
      <c r="F9" s="102"/>
    </row>
    <row r="10" spans="1:6" x14ac:dyDescent="0.25">
      <c r="A10" s="100"/>
      <c r="B10" s="101"/>
      <c r="C10" s="101"/>
      <c r="D10" s="101"/>
      <c r="E10" s="101"/>
      <c r="F10" s="102"/>
    </row>
    <row r="11" spans="1:6" x14ac:dyDescent="0.25">
      <c r="A11" s="100"/>
      <c r="B11" s="101"/>
      <c r="C11" s="101"/>
      <c r="D11" s="101"/>
      <c r="E11" s="101"/>
      <c r="F11" s="102"/>
    </row>
    <row r="12" spans="1:6" x14ac:dyDescent="0.25">
      <c r="A12" s="100"/>
      <c r="B12" s="101"/>
      <c r="C12" s="101"/>
      <c r="D12" s="101"/>
      <c r="E12" s="101"/>
      <c r="F12" s="102"/>
    </row>
    <row r="13" spans="1:6" x14ac:dyDescent="0.25">
      <c r="A13" s="100"/>
      <c r="B13" s="101"/>
      <c r="C13" s="101"/>
      <c r="D13" s="101"/>
      <c r="E13" s="101"/>
      <c r="F13" s="102"/>
    </row>
    <row r="14" spans="1:6" x14ac:dyDescent="0.25">
      <c r="A14" s="100"/>
      <c r="B14" s="101"/>
      <c r="C14" s="101"/>
      <c r="D14" s="101"/>
      <c r="E14" s="101"/>
      <c r="F14" s="102"/>
    </row>
    <row r="15" spans="1:6" x14ac:dyDescent="0.25">
      <c r="A15" s="100"/>
      <c r="B15" s="101"/>
      <c r="C15" s="101"/>
      <c r="D15" s="101"/>
      <c r="E15" s="101"/>
      <c r="F15" s="102"/>
    </row>
    <row r="16" spans="1:6" x14ac:dyDescent="0.25">
      <c r="A16" s="100"/>
      <c r="B16" s="101"/>
      <c r="C16" s="101"/>
      <c r="D16" s="101"/>
      <c r="E16" s="101"/>
      <c r="F16" s="102"/>
    </row>
    <row r="17" spans="1:6" x14ac:dyDescent="0.25">
      <c r="A17" s="100"/>
      <c r="B17" s="101"/>
      <c r="C17" s="101"/>
      <c r="D17" s="101"/>
      <c r="E17" s="101"/>
      <c r="F17" s="102"/>
    </row>
    <row r="18" spans="1:6" x14ac:dyDescent="0.25">
      <c r="A18" s="100"/>
      <c r="B18" s="101"/>
      <c r="C18" s="101"/>
      <c r="D18" s="101"/>
      <c r="E18" s="101"/>
      <c r="F18" s="102"/>
    </row>
    <row r="19" spans="1:6" x14ac:dyDescent="0.25">
      <c r="A19" s="100"/>
      <c r="B19" s="101"/>
      <c r="C19" s="101"/>
      <c r="D19" s="101"/>
      <c r="E19" s="101"/>
      <c r="F19" s="102"/>
    </row>
    <row r="20" spans="1:6" x14ac:dyDescent="0.25">
      <c r="A20" s="100"/>
      <c r="B20" s="101"/>
      <c r="C20" s="101"/>
      <c r="D20" s="101"/>
      <c r="E20" s="101"/>
      <c r="F20" s="102"/>
    </row>
    <row r="21" spans="1:6" x14ac:dyDescent="0.25">
      <c r="A21" s="100"/>
      <c r="B21" s="101"/>
      <c r="C21" s="101"/>
      <c r="D21" s="101"/>
      <c r="E21" s="101"/>
      <c r="F21" s="102"/>
    </row>
    <row r="22" spans="1:6" ht="15" thickBot="1" x14ac:dyDescent="0.3">
      <c r="A22" s="103"/>
      <c r="B22" s="104"/>
      <c r="C22" s="104"/>
      <c r="D22" s="104"/>
      <c r="E22" s="104"/>
      <c r="F22" s="105"/>
    </row>
    <row r="24" spans="1:6" x14ac:dyDescent="0.25">
      <c r="A24" s="146" t="s">
        <v>270</v>
      </c>
      <c r="B24" s="147"/>
      <c r="C24" s="147"/>
      <c r="D24" s="147"/>
      <c r="E24" s="147"/>
      <c r="F24" s="147"/>
    </row>
    <row r="25" spans="1:6" x14ac:dyDescent="0.25">
      <c r="A25" s="147"/>
      <c r="B25" s="147"/>
      <c r="C25" s="147"/>
      <c r="D25" s="147"/>
      <c r="E25" s="147"/>
      <c r="F25" s="147"/>
    </row>
    <row r="26" spans="1:6" x14ac:dyDescent="0.25">
      <c r="A26" s="147"/>
      <c r="B26" s="147"/>
      <c r="C26" s="147"/>
      <c r="D26" s="147"/>
      <c r="E26" s="147"/>
      <c r="F26" s="147"/>
    </row>
    <row r="27" spans="1:6" x14ac:dyDescent="0.25">
      <c r="A27" s="147"/>
      <c r="B27" s="147"/>
      <c r="C27" s="147"/>
      <c r="D27" s="147"/>
      <c r="E27" s="147"/>
      <c r="F27" s="147"/>
    </row>
    <row r="28" spans="1:6" x14ac:dyDescent="0.25">
      <c r="A28" s="147"/>
      <c r="B28" s="147"/>
      <c r="C28" s="147"/>
      <c r="D28" s="147"/>
      <c r="E28" s="147"/>
      <c r="F28" s="147"/>
    </row>
    <row r="29" spans="1:6" x14ac:dyDescent="0.25">
      <c r="A29" s="147"/>
      <c r="B29" s="147"/>
      <c r="C29" s="147"/>
      <c r="D29" s="147"/>
      <c r="E29" s="147"/>
      <c r="F29" s="147"/>
    </row>
  </sheetData>
  <mergeCells count="6">
    <mergeCell ref="A1:F1"/>
    <mergeCell ref="A24:F29"/>
    <mergeCell ref="A2:C2"/>
    <mergeCell ref="D2:D3"/>
    <mergeCell ref="E2:E3"/>
    <mergeCell ref="F2:F3"/>
  </mergeCells>
  <phoneticPr fontId="17" type="noConversion"/>
  <dataValidations count="1">
    <dataValidation type="list" allowBlank="1" showInputMessage="1" showErrorMessage="1" sqref="A30:A1048576 A2:A23">
      <formula1>"技术能力,业务能力,管理能力"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0"/>
  <sheetViews>
    <sheetView topLeftCell="A25" workbookViewId="0">
      <selection activeCell="B109" sqref="B109"/>
    </sheetView>
  </sheetViews>
  <sheetFormatPr defaultColWidth="9" defaultRowHeight="14.4" x14ac:dyDescent="0.25"/>
  <cols>
    <col min="1" max="1" width="13" style="32" customWidth="1"/>
    <col min="2" max="2" width="27.21875" style="32" customWidth="1"/>
    <col min="3" max="3" width="18.88671875" style="32" customWidth="1"/>
    <col min="4" max="4" width="11.6640625" style="32" customWidth="1"/>
    <col min="5" max="5" width="13.44140625" style="32" customWidth="1"/>
    <col min="6" max="6" width="24.21875" style="32" customWidth="1"/>
    <col min="7" max="7" width="12.33203125" style="32" customWidth="1"/>
    <col min="8" max="8" width="39.88671875" style="32" customWidth="1"/>
    <col min="9" max="16384" width="9" style="32"/>
  </cols>
  <sheetData>
    <row r="1" spans="1:8" ht="27" customHeight="1" x14ac:dyDescent="0.25">
      <c r="A1" s="154" t="s">
        <v>261</v>
      </c>
      <c r="B1" s="154"/>
      <c r="C1" s="154"/>
      <c r="D1" s="154"/>
      <c r="E1" s="154"/>
      <c r="F1" s="154"/>
      <c r="G1" s="154"/>
      <c r="H1" s="154"/>
    </row>
    <row r="2" spans="1:8" s="31" customFormat="1" ht="13.2" x14ac:dyDescent="0.25">
      <c r="A2" s="64" t="s">
        <v>64</v>
      </c>
      <c r="B2" s="83"/>
      <c r="C2" s="64" t="s">
        <v>65</v>
      </c>
      <c r="D2" s="84"/>
      <c r="E2" s="64" t="s">
        <v>66</v>
      </c>
      <c r="F2" s="83"/>
      <c r="G2" s="64" t="s">
        <v>67</v>
      </c>
      <c r="H2" s="85" t="s">
        <v>68</v>
      </c>
    </row>
    <row r="3" spans="1:8" s="31" customFormat="1" ht="13.2" x14ac:dyDescent="0.25">
      <c r="A3" s="155"/>
      <c r="B3" s="156"/>
      <c r="C3" s="156"/>
      <c r="D3" s="156"/>
      <c r="E3" s="156"/>
      <c r="F3" s="156"/>
      <c r="G3" s="156"/>
      <c r="H3" s="157"/>
    </row>
    <row r="4" spans="1:8" s="31" customFormat="1" ht="13.2" x14ac:dyDescent="0.25">
      <c r="A4" s="64" t="s">
        <v>69</v>
      </c>
      <c r="B4" s="155" t="s">
        <v>70</v>
      </c>
      <c r="C4" s="157"/>
      <c r="D4" s="64" t="s">
        <v>71</v>
      </c>
      <c r="E4" s="64" t="s">
        <v>72</v>
      </c>
      <c r="F4" s="64" t="s">
        <v>73</v>
      </c>
      <c r="G4" s="64" t="s">
        <v>74</v>
      </c>
      <c r="H4" s="64" t="s">
        <v>75</v>
      </c>
    </row>
    <row r="5" spans="1:8" s="31" customFormat="1" ht="13.2" x14ac:dyDescent="0.25">
      <c r="A5" s="158" t="s">
        <v>76</v>
      </c>
      <c r="B5" s="159" t="s">
        <v>77</v>
      </c>
      <c r="C5" s="159"/>
      <c r="D5" s="33" t="s">
        <v>78</v>
      </c>
      <c r="E5" s="86"/>
      <c r="F5" s="87"/>
      <c r="G5" s="34" t="s">
        <v>79</v>
      </c>
      <c r="H5" s="34" t="s">
        <v>79</v>
      </c>
    </row>
    <row r="6" spans="1:8" s="31" customFormat="1" ht="13.2" x14ac:dyDescent="0.25">
      <c r="A6" s="158"/>
      <c r="B6" s="159" t="s">
        <v>80</v>
      </c>
      <c r="C6" s="159"/>
      <c r="D6" s="33" t="s">
        <v>78</v>
      </c>
      <c r="E6" s="86"/>
      <c r="F6" s="87"/>
      <c r="G6" s="34" t="s">
        <v>79</v>
      </c>
      <c r="H6" s="34" t="s">
        <v>79</v>
      </c>
    </row>
    <row r="7" spans="1:8" s="31" customFormat="1" ht="13.2" x14ac:dyDescent="0.25">
      <c r="A7" s="158"/>
      <c r="B7" s="159" t="s">
        <v>81</v>
      </c>
      <c r="C7" s="159"/>
      <c r="D7" s="33" t="s">
        <v>78</v>
      </c>
      <c r="E7" s="86"/>
      <c r="F7" s="87"/>
      <c r="G7" s="34" t="s">
        <v>79</v>
      </c>
      <c r="H7" s="34" t="s">
        <v>79</v>
      </c>
    </row>
    <row r="8" spans="1:8" s="31" customFormat="1" ht="12.75" customHeight="1" x14ac:dyDescent="0.25">
      <c r="A8" s="158"/>
      <c r="B8" s="159" t="s">
        <v>82</v>
      </c>
      <c r="C8" s="159"/>
      <c r="D8" s="33" t="s">
        <v>78</v>
      </c>
      <c r="E8" s="86"/>
      <c r="F8" s="87"/>
      <c r="G8" s="34" t="s">
        <v>79</v>
      </c>
      <c r="H8" s="34" t="s">
        <v>79</v>
      </c>
    </row>
    <row r="9" spans="1:8" s="31" customFormat="1" ht="13.2" x14ac:dyDescent="0.25">
      <c r="A9" s="158"/>
      <c r="B9" s="159" t="s">
        <v>83</v>
      </c>
      <c r="C9" s="159"/>
      <c r="D9" s="33" t="s">
        <v>78</v>
      </c>
      <c r="E9" s="86"/>
      <c r="F9" s="87"/>
      <c r="G9" s="34" t="s">
        <v>79</v>
      </c>
      <c r="H9" s="34" t="s">
        <v>79</v>
      </c>
    </row>
    <row r="10" spans="1:8" s="31" customFormat="1" ht="12.75" customHeight="1" x14ac:dyDescent="0.25">
      <c r="A10" s="158"/>
      <c r="B10" s="159" t="s">
        <v>84</v>
      </c>
      <c r="C10" s="159"/>
      <c r="D10" s="33" t="s">
        <v>78</v>
      </c>
      <c r="E10" s="86"/>
      <c r="F10" s="87"/>
      <c r="G10" s="34" t="s">
        <v>79</v>
      </c>
      <c r="H10" s="34" t="s">
        <v>79</v>
      </c>
    </row>
    <row r="11" spans="1:8" s="31" customFormat="1" ht="13.2" x14ac:dyDescent="0.25">
      <c r="A11" s="158"/>
      <c r="B11" s="159" t="s">
        <v>85</v>
      </c>
      <c r="C11" s="159"/>
      <c r="D11" s="33" t="s">
        <v>78</v>
      </c>
      <c r="E11" s="86"/>
      <c r="F11" s="87"/>
      <c r="G11" s="34" t="s">
        <v>79</v>
      </c>
      <c r="H11" s="34" t="s">
        <v>79</v>
      </c>
    </row>
    <row r="12" spans="1:8" s="31" customFormat="1" ht="12.75" customHeight="1" x14ac:dyDescent="0.25">
      <c r="A12" s="158"/>
      <c r="B12" s="159" t="s">
        <v>86</v>
      </c>
      <c r="C12" s="159"/>
      <c r="D12" s="33" t="s">
        <v>78</v>
      </c>
      <c r="E12" s="86"/>
      <c r="F12" s="87"/>
      <c r="G12" s="34" t="s">
        <v>79</v>
      </c>
      <c r="H12" s="34" t="s">
        <v>79</v>
      </c>
    </row>
    <row r="13" spans="1:8" s="31" customFormat="1" ht="12.75" customHeight="1" x14ac:dyDescent="0.25">
      <c r="A13" s="158"/>
      <c r="B13" s="153" t="s">
        <v>87</v>
      </c>
      <c r="C13" s="153"/>
      <c r="D13" s="33" t="s">
        <v>78</v>
      </c>
      <c r="E13" s="86"/>
      <c r="F13" s="87"/>
      <c r="G13" s="34" t="s">
        <v>79</v>
      </c>
      <c r="H13" s="34" t="s">
        <v>79</v>
      </c>
    </row>
    <row r="14" spans="1:8" s="31" customFormat="1" ht="13.2" x14ac:dyDescent="0.25">
      <c r="A14" s="158"/>
      <c r="B14" s="153" t="s">
        <v>88</v>
      </c>
      <c r="C14" s="153"/>
      <c r="D14" s="33" t="s">
        <v>78</v>
      </c>
      <c r="E14" s="86"/>
      <c r="F14" s="87"/>
      <c r="G14" s="34" t="s">
        <v>79</v>
      </c>
      <c r="H14" s="34" t="s">
        <v>79</v>
      </c>
    </row>
    <row r="15" spans="1:8" s="31" customFormat="1" ht="13.2" x14ac:dyDescent="0.25">
      <c r="A15" s="158"/>
      <c r="B15" s="153" t="s">
        <v>89</v>
      </c>
      <c r="C15" s="153"/>
      <c r="D15" s="33" t="s">
        <v>78</v>
      </c>
      <c r="E15" s="86"/>
      <c r="F15" s="87"/>
      <c r="G15" s="34" t="s">
        <v>79</v>
      </c>
      <c r="H15" s="34" t="s">
        <v>79</v>
      </c>
    </row>
    <row r="16" spans="1:8" s="31" customFormat="1" ht="13.2" x14ac:dyDescent="0.25">
      <c r="A16" s="158"/>
      <c r="B16" s="153" t="s">
        <v>257</v>
      </c>
      <c r="C16" s="153"/>
      <c r="D16" s="33" t="s">
        <v>78</v>
      </c>
      <c r="E16" s="86"/>
      <c r="F16" s="87"/>
      <c r="G16" s="34" t="s">
        <v>79</v>
      </c>
      <c r="H16" s="34" t="s">
        <v>79</v>
      </c>
    </row>
    <row r="17" spans="1:8" s="31" customFormat="1" ht="13.2" x14ac:dyDescent="0.25">
      <c r="A17" s="158"/>
      <c r="B17" s="153" t="s">
        <v>91</v>
      </c>
      <c r="C17" s="153"/>
      <c r="D17" s="33" t="s">
        <v>78</v>
      </c>
      <c r="E17" s="86"/>
      <c r="F17" s="87"/>
      <c r="G17" s="34" t="s">
        <v>79</v>
      </c>
      <c r="H17" s="34" t="s">
        <v>79</v>
      </c>
    </row>
    <row r="18" spans="1:8" s="31" customFormat="1" ht="13.2" x14ac:dyDescent="0.25">
      <c r="A18" s="158"/>
      <c r="B18" s="153" t="s">
        <v>92</v>
      </c>
      <c r="C18" s="153"/>
      <c r="D18" s="33" t="s">
        <v>78</v>
      </c>
      <c r="E18" s="86"/>
      <c r="F18" s="87"/>
      <c r="G18" s="34" t="s">
        <v>79</v>
      </c>
      <c r="H18" s="34" t="s">
        <v>79</v>
      </c>
    </row>
    <row r="19" spans="1:8" s="31" customFormat="1" ht="13.2" x14ac:dyDescent="0.25">
      <c r="A19" s="158" t="s">
        <v>25</v>
      </c>
      <c r="B19" s="159" t="s">
        <v>93</v>
      </c>
      <c r="C19" s="159"/>
      <c r="D19" s="33" t="s">
        <v>254</v>
      </c>
      <c r="E19" s="86"/>
      <c r="F19" s="88"/>
      <c r="G19" s="34" t="s">
        <v>79</v>
      </c>
      <c r="H19" s="34" t="s">
        <v>79</v>
      </c>
    </row>
    <row r="20" spans="1:8" s="31" customFormat="1" ht="13.2" x14ac:dyDescent="0.25">
      <c r="A20" s="158"/>
      <c r="B20" s="159" t="s">
        <v>94</v>
      </c>
      <c r="C20" s="159"/>
      <c r="D20" s="33" t="s">
        <v>254</v>
      </c>
      <c r="E20" s="86"/>
      <c r="F20" s="88"/>
      <c r="G20" s="34" t="s">
        <v>79</v>
      </c>
      <c r="H20" s="34" t="s">
        <v>79</v>
      </c>
    </row>
    <row r="21" spans="1:8" s="31" customFormat="1" ht="13.2" x14ac:dyDescent="0.25">
      <c r="A21" s="158"/>
      <c r="B21" s="159" t="s">
        <v>95</v>
      </c>
      <c r="C21" s="159"/>
      <c r="D21" s="33"/>
      <c r="E21" s="86"/>
      <c r="F21" s="88"/>
      <c r="G21" s="34" t="s">
        <v>79</v>
      </c>
      <c r="H21" s="34" t="s">
        <v>79</v>
      </c>
    </row>
    <row r="22" spans="1:8" s="31" customFormat="1" ht="13.2" x14ac:dyDescent="0.25">
      <c r="A22" s="158"/>
      <c r="B22" s="159" t="s">
        <v>96</v>
      </c>
      <c r="C22" s="159"/>
      <c r="D22" s="33"/>
      <c r="E22" s="86"/>
      <c r="F22" s="88"/>
      <c r="G22" s="34" t="s">
        <v>79</v>
      </c>
      <c r="H22" s="34" t="s">
        <v>79</v>
      </c>
    </row>
    <row r="23" spans="1:8" s="31" customFormat="1" ht="13.2" x14ac:dyDescent="0.25">
      <c r="A23" s="158"/>
      <c r="B23" s="159" t="s">
        <v>97</v>
      </c>
      <c r="C23" s="159"/>
      <c r="D23" s="33" t="s">
        <v>254</v>
      </c>
      <c r="E23" s="86"/>
      <c r="F23" s="88"/>
      <c r="G23" s="34" t="s">
        <v>79</v>
      </c>
      <c r="H23" s="34" t="s">
        <v>79</v>
      </c>
    </row>
    <row r="24" spans="1:8" s="31" customFormat="1" ht="13.2" x14ac:dyDescent="0.25">
      <c r="A24" s="158"/>
      <c r="B24" s="159" t="s">
        <v>98</v>
      </c>
      <c r="C24" s="159"/>
      <c r="D24" s="33"/>
      <c r="E24" s="86"/>
      <c r="F24" s="88"/>
      <c r="G24" s="34" t="s">
        <v>79</v>
      </c>
      <c r="H24" s="34" t="s">
        <v>79</v>
      </c>
    </row>
    <row r="25" spans="1:8" s="31" customFormat="1" ht="13.2" x14ac:dyDescent="0.25">
      <c r="A25" s="158"/>
      <c r="B25" s="159" t="s">
        <v>99</v>
      </c>
      <c r="C25" s="159"/>
      <c r="D25" s="33" t="s">
        <v>254</v>
      </c>
      <c r="E25" s="86"/>
      <c r="F25" s="88"/>
      <c r="G25" s="34" t="s">
        <v>79</v>
      </c>
      <c r="H25" s="34" t="s">
        <v>79</v>
      </c>
    </row>
    <row r="26" spans="1:8" s="31" customFormat="1" ht="13.2" x14ac:dyDescent="0.25">
      <c r="A26" s="158"/>
      <c r="B26" s="159" t="s">
        <v>101</v>
      </c>
      <c r="C26" s="159"/>
      <c r="D26" s="33" t="s">
        <v>254</v>
      </c>
      <c r="E26" s="86"/>
      <c r="F26" s="88"/>
      <c r="G26" s="34" t="s">
        <v>79</v>
      </c>
      <c r="H26" s="34" t="s">
        <v>79</v>
      </c>
    </row>
    <row r="27" spans="1:8" s="31" customFormat="1" ht="13.2" x14ac:dyDescent="0.25">
      <c r="A27" s="158"/>
      <c r="B27" s="159" t="s">
        <v>102</v>
      </c>
      <c r="C27" s="159"/>
      <c r="D27" s="33"/>
      <c r="E27" s="86"/>
      <c r="F27" s="88"/>
      <c r="G27" s="34" t="s">
        <v>79</v>
      </c>
      <c r="H27" s="34" t="s">
        <v>79</v>
      </c>
    </row>
    <row r="28" spans="1:8" s="31" customFormat="1" ht="13.2" x14ac:dyDescent="0.25">
      <c r="A28" s="158"/>
      <c r="B28" s="159" t="s">
        <v>103</v>
      </c>
      <c r="C28" s="159"/>
      <c r="D28" s="33" t="s">
        <v>258</v>
      </c>
      <c r="E28" s="86"/>
      <c r="F28" s="88"/>
      <c r="G28" s="34" t="s">
        <v>79</v>
      </c>
      <c r="H28" s="34" t="s">
        <v>79</v>
      </c>
    </row>
    <row r="29" spans="1:8" s="31" customFormat="1" ht="13.2" x14ac:dyDescent="0.25">
      <c r="A29" s="158"/>
      <c r="B29" s="159" t="s">
        <v>104</v>
      </c>
      <c r="C29" s="159"/>
      <c r="D29" s="33"/>
      <c r="E29" s="86"/>
      <c r="F29" s="88"/>
      <c r="G29" s="34" t="s">
        <v>79</v>
      </c>
      <c r="H29" s="34" t="s">
        <v>79</v>
      </c>
    </row>
    <row r="30" spans="1:8" s="31" customFormat="1" ht="13.2" x14ac:dyDescent="0.25">
      <c r="A30" s="158"/>
      <c r="B30" s="159" t="s">
        <v>105</v>
      </c>
      <c r="C30" s="159"/>
      <c r="D30" s="33"/>
      <c r="E30" s="86"/>
      <c r="F30" s="88"/>
      <c r="G30" s="34" t="s">
        <v>79</v>
      </c>
      <c r="H30" s="34" t="s">
        <v>79</v>
      </c>
    </row>
    <row r="31" spans="1:8" s="31" customFormat="1" ht="13.2" x14ac:dyDescent="0.25">
      <c r="A31" s="158"/>
      <c r="B31" s="159" t="s">
        <v>106</v>
      </c>
      <c r="C31" s="159"/>
      <c r="D31" s="33"/>
      <c r="E31" s="86"/>
      <c r="F31" s="88"/>
      <c r="G31" s="34" t="s">
        <v>79</v>
      </c>
      <c r="H31" s="34" t="s">
        <v>79</v>
      </c>
    </row>
    <row r="32" spans="1:8" s="31" customFormat="1" ht="13.2" x14ac:dyDescent="0.25">
      <c r="A32" s="158"/>
      <c r="B32" s="159" t="s">
        <v>107</v>
      </c>
      <c r="C32" s="159"/>
      <c r="D32" s="33"/>
      <c r="E32" s="86"/>
      <c r="F32" s="88"/>
      <c r="G32" s="34" t="s">
        <v>79</v>
      </c>
      <c r="H32" s="34" t="s">
        <v>79</v>
      </c>
    </row>
    <row r="33" spans="1:8" s="31" customFormat="1" ht="13.2" x14ac:dyDescent="0.25">
      <c r="A33" s="158"/>
      <c r="B33" s="159" t="s">
        <v>108</v>
      </c>
      <c r="C33" s="159"/>
      <c r="D33" s="33"/>
      <c r="E33" s="86"/>
      <c r="F33" s="88"/>
      <c r="G33" s="34" t="s">
        <v>79</v>
      </c>
      <c r="H33" s="34" t="s">
        <v>79</v>
      </c>
    </row>
    <row r="34" spans="1:8" s="31" customFormat="1" ht="13.2" x14ac:dyDescent="0.25">
      <c r="A34" s="158"/>
      <c r="B34" s="159" t="s">
        <v>109</v>
      </c>
      <c r="C34" s="159"/>
      <c r="D34" s="33"/>
      <c r="E34" s="86"/>
      <c r="F34" s="88"/>
      <c r="G34" s="34" t="s">
        <v>79</v>
      </c>
      <c r="H34" s="34" t="s">
        <v>79</v>
      </c>
    </row>
    <row r="35" spans="1:8" s="31" customFormat="1" ht="13.2" x14ac:dyDescent="0.25">
      <c r="A35" s="158"/>
      <c r="B35" s="159" t="s">
        <v>110</v>
      </c>
      <c r="C35" s="159"/>
      <c r="D35" s="33"/>
      <c r="E35" s="86"/>
      <c r="F35" s="88"/>
      <c r="G35" s="34" t="s">
        <v>79</v>
      </c>
      <c r="H35" s="34" t="s">
        <v>79</v>
      </c>
    </row>
    <row r="36" spans="1:8" s="31" customFormat="1" ht="13.2" x14ac:dyDescent="0.25">
      <c r="A36" s="158"/>
      <c r="B36" s="159" t="s">
        <v>111</v>
      </c>
      <c r="C36" s="159"/>
      <c r="D36" s="33"/>
      <c r="E36" s="86"/>
      <c r="F36" s="88"/>
      <c r="G36" s="34" t="s">
        <v>79</v>
      </c>
      <c r="H36" s="34" t="s">
        <v>79</v>
      </c>
    </row>
    <row r="37" spans="1:8" s="31" customFormat="1" ht="13.2" x14ac:dyDescent="0.25">
      <c r="A37" s="158"/>
      <c r="B37" s="159" t="s">
        <v>112</v>
      </c>
      <c r="C37" s="159"/>
      <c r="D37" s="33"/>
      <c r="E37" s="86"/>
      <c r="F37" s="88"/>
      <c r="G37" s="34" t="s">
        <v>79</v>
      </c>
      <c r="H37" s="34" t="s">
        <v>79</v>
      </c>
    </row>
    <row r="38" spans="1:8" s="31" customFormat="1" ht="13.2" x14ac:dyDescent="0.25">
      <c r="A38" s="158"/>
      <c r="B38" s="159" t="s">
        <v>113</v>
      </c>
      <c r="C38" s="159"/>
      <c r="D38" s="33"/>
      <c r="E38" s="86"/>
      <c r="F38" s="88"/>
      <c r="G38" s="34"/>
      <c r="H38" s="34"/>
    </row>
    <row r="39" spans="1:8" s="31" customFormat="1" ht="13.2" x14ac:dyDescent="0.25">
      <c r="A39" s="158"/>
      <c r="B39" s="159" t="s">
        <v>114</v>
      </c>
      <c r="C39" s="159"/>
      <c r="D39" s="33"/>
      <c r="E39" s="86"/>
      <c r="F39" s="88"/>
      <c r="G39" s="34" t="s">
        <v>79</v>
      </c>
      <c r="H39" s="34" t="s">
        <v>79</v>
      </c>
    </row>
    <row r="40" spans="1:8" s="31" customFormat="1" ht="12.75" customHeight="1" x14ac:dyDescent="0.25">
      <c r="A40" s="158" t="s">
        <v>26</v>
      </c>
      <c r="B40" s="159" t="s">
        <v>115</v>
      </c>
      <c r="C40" s="159"/>
      <c r="D40" s="33" t="s">
        <v>254</v>
      </c>
      <c r="E40" s="86"/>
      <c r="F40" s="88"/>
      <c r="G40" s="34" t="s">
        <v>79</v>
      </c>
      <c r="H40" s="34" t="s">
        <v>79</v>
      </c>
    </row>
    <row r="41" spans="1:8" s="31" customFormat="1" ht="13.2" x14ac:dyDescent="0.25">
      <c r="A41" s="158"/>
      <c r="B41" s="160" t="s">
        <v>116</v>
      </c>
      <c r="C41" s="160"/>
      <c r="D41" s="33" t="s">
        <v>254</v>
      </c>
      <c r="E41" s="86"/>
      <c r="F41" s="88"/>
      <c r="G41" s="34"/>
      <c r="H41" s="34"/>
    </row>
    <row r="42" spans="1:8" s="31" customFormat="1" ht="13.2" x14ac:dyDescent="0.25">
      <c r="A42" s="158"/>
      <c r="B42" s="160" t="s">
        <v>117</v>
      </c>
      <c r="C42" s="160"/>
      <c r="D42" s="33" t="s">
        <v>254</v>
      </c>
      <c r="E42" s="86"/>
      <c r="F42" s="88"/>
      <c r="G42" s="34"/>
      <c r="H42" s="34"/>
    </row>
    <row r="43" spans="1:8" s="31" customFormat="1" ht="13.2" x14ac:dyDescent="0.25">
      <c r="A43" s="158"/>
      <c r="B43" s="160" t="s">
        <v>118</v>
      </c>
      <c r="C43" s="160"/>
      <c r="D43" s="33" t="s">
        <v>254</v>
      </c>
      <c r="E43" s="86"/>
      <c r="F43" s="88"/>
      <c r="G43" s="34"/>
      <c r="H43" s="34"/>
    </row>
    <row r="44" spans="1:8" s="31" customFormat="1" ht="13.2" x14ac:dyDescent="0.25">
      <c r="A44" s="158"/>
      <c r="B44" s="160" t="s">
        <v>119</v>
      </c>
      <c r="C44" s="160"/>
      <c r="D44" s="33" t="s">
        <v>254</v>
      </c>
      <c r="E44" s="86"/>
      <c r="F44" s="88"/>
      <c r="G44" s="34"/>
      <c r="H44" s="34"/>
    </row>
    <row r="45" spans="1:8" s="31" customFormat="1" ht="13.2" x14ac:dyDescent="0.25">
      <c r="A45" s="158"/>
      <c r="B45" s="159" t="s">
        <v>120</v>
      </c>
      <c r="C45" s="159"/>
      <c r="D45" s="33" t="s">
        <v>254</v>
      </c>
      <c r="E45" s="86"/>
      <c r="F45" s="88"/>
      <c r="G45" s="34"/>
      <c r="H45" s="34"/>
    </row>
    <row r="46" spans="1:8" s="31" customFormat="1" ht="13.2" x14ac:dyDescent="0.25">
      <c r="A46" s="158"/>
      <c r="B46" s="159" t="s">
        <v>121</v>
      </c>
      <c r="C46" s="159"/>
      <c r="D46" s="33" t="s">
        <v>254</v>
      </c>
      <c r="E46" s="86"/>
      <c r="F46" s="88"/>
      <c r="G46" s="34"/>
      <c r="H46" s="34"/>
    </row>
    <row r="47" spans="1:8" s="31" customFormat="1" ht="13.2" x14ac:dyDescent="0.25">
      <c r="A47" s="158"/>
      <c r="B47" s="159" t="s">
        <v>122</v>
      </c>
      <c r="C47" s="159"/>
      <c r="D47" s="33" t="s">
        <v>254</v>
      </c>
      <c r="E47" s="86"/>
      <c r="F47" s="88"/>
      <c r="G47" s="34"/>
      <c r="H47" s="34"/>
    </row>
    <row r="48" spans="1:8" s="31" customFormat="1" ht="13.2" x14ac:dyDescent="0.25">
      <c r="A48" s="158"/>
      <c r="B48" s="159" t="s">
        <v>123</v>
      </c>
      <c r="C48" s="159"/>
      <c r="D48" s="33" t="s">
        <v>254</v>
      </c>
      <c r="E48" s="86"/>
      <c r="F48" s="88"/>
      <c r="G48" s="34"/>
      <c r="H48" s="34"/>
    </row>
    <row r="49" spans="1:8" s="31" customFormat="1" ht="13.2" x14ac:dyDescent="0.25">
      <c r="A49" s="158"/>
      <c r="B49" s="159" t="s">
        <v>124</v>
      </c>
      <c r="C49" s="159"/>
      <c r="D49" s="33" t="s">
        <v>254</v>
      </c>
      <c r="E49" s="86"/>
      <c r="F49" s="88"/>
      <c r="G49" s="34"/>
      <c r="H49" s="34"/>
    </row>
    <row r="50" spans="1:8" s="31" customFormat="1" ht="13.2" x14ac:dyDescent="0.25">
      <c r="A50" s="158"/>
      <c r="B50" s="159" t="s">
        <v>125</v>
      </c>
      <c r="C50" s="159"/>
      <c r="D50" s="33" t="s">
        <v>254</v>
      </c>
      <c r="E50" s="86"/>
      <c r="F50" s="88"/>
      <c r="G50" s="34" t="s">
        <v>79</v>
      </c>
      <c r="H50" s="34" t="s">
        <v>79</v>
      </c>
    </row>
    <row r="51" spans="1:8" s="31" customFormat="1" ht="13.2" x14ac:dyDescent="0.25">
      <c r="A51" s="158"/>
      <c r="B51" s="159" t="s">
        <v>126</v>
      </c>
      <c r="C51" s="159"/>
      <c r="D51" s="33" t="s">
        <v>254</v>
      </c>
      <c r="E51" s="86"/>
      <c r="F51" s="88"/>
      <c r="G51" s="34" t="s">
        <v>79</v>
      </c>
      <c r="H51" s="34" t="s">
        <v>79</v>
      </c>
    </row>
    <row r="52" spans="1:8" s="31" customFormat="1" ht="13.2" x14ac:dyDescent="0.25">
      <c r="A52" s="158"/>
      <c r="B52" s="159" t="s">
        <v>127</v>
      </c>
      <c r="C52" s="159"/>
      <c r="D52" s="33" t="s">
        <v>254</v>
      </c>
      <c r="E52" s="86"/>
      <c r="F52" s="88"/>
      <c r="G52" s="34" t="s">
        <v>79</v>
      </c>
      <c r="H52" s="34" t="s">
        <v>79</v>
      </c>
    </row>
    <row r="53" spans="1:8" s="31" customFormat="1" ht="13.2" x14ac:dyDescent="0.25">
      <c r="A53" s="158"/>
      <c r="B53" s="159" t="s">
        <v>128</v>
      </c>
      <c r="C53" s="159"/>
      <c r="D53" s="33" t="s">
        <v>254</v>
      </c>
      <c r="E53" s="86"/>
      <c r="F53" s="88"/>
      <c r="G53" s="34" t="s">
        <v>79</v>
      </c>
      <c r="H53" s="34" t="s">
        <v>79</v>
      </c>
    </row>
    <row r="54" spans="1:8" s="31" customFormat="1" ht="13.2" x14ac:dyDescent="0.25">
      <c r="A54" s="158"/>
      <c r="B54" s="159" t="s">
        <v>129</v>
      </c>
      <c r="C54" s="159"/>
      <c r="D54" s="33" t="s">
        <v>254</v>
      </c>
      <c r="E54" s="86"/>
      <c r="F54" s="88"/>
      <c r="G54" s="34" t="s">
        <v>79</v>
      </c>
      <c r="H54" s="34" t="s">
        <v>79</v>
      </c>
    </row>
    <row r="55" spans="1:8" s="31" customFormat="1" ht="13.2" x14ac:dyDescent="0.25">
      <c r="A55" s="158"/>
      <c r="B55" s="160" t="s">
        <v>130</v>
      </c>
      <c r="C55" s="160"/>
      <c r="D55" s="33"/>
      <c r="E55" s="86"/>
      <c r="F55" s="88"/>
      <c r="G55" s="34" t="s">
        <v>79</v>
      </c>
      <c r="H55" s="34" t="s">
        <v>79</v>
      </c>
    </row>
    <row r="56" spans="1:8" s="31" customFormat="1" ht="12" customHeight="1" x14ac:dyDescent="0.25">
      <c r="A56" s="158"/>
      <c r="B56" s="159" t="s">
        <v>131</v>
      </c>
      <c r="C56" s="159"/>
      <c r="D56" s="33"/>
      <c r="E56" s="86"/>
      <c r="F56" s="88"/>
      <c r="G56" s="34" t="s">
        <v>79</v>
      </c>
      <c r="H56" s="34" t="s">
        <v>79</v>
      </c>
    </row>
    <row r="57" spans="1:8" s="31" customFormat="1" ht="13.2" x14ac:dyDescent="0.25">
      <c r="A57" s="158"/>
      <c r="B57" s="159" t="s">
        <v>132</v>
      </c>
      <c r="C57" s="159"/>
      <c r="D57" s="33" t="s">
        <v>254</v>
      </c>
      <c r="E57" s="86"/>
      <c r="F57" s="88"/>
      <c r="G57" s="34" t="s">
        <v>79</v>
      </c>
      <c r="H57" s="34" t="s">
        <v>79</v>
      </c>
    </row>
    <row r="58" spans="1:8" s="31" customFormat="1" ht="13.2" x14ac:dyDescent="0.25">
      <c r="A58" s="158"/>
      <c r="B58" s="161" t="s">
        <v>133</v>
      </c>
      <c r="C58" s="162"/>
      <c r="D58" s="33"/>
      <c r="E58" s="86"/>
      <c r="F58" s="88"/>
      <c r="G58" s="34" t="s">
        <v>79</v>
      </c>
      <c r="H58" s="34" t="s">
        <v>79</v>
      </c>
    </row>
    <row r="59" spans="1:8" s="31" customFormat="1" ht="13.2" x14ac:dyDescent="0.25">
      <c r="A59" s="158"/>
      <c r="B59" s="161" t="s">
        <v>134</v>
      </c>
      <c r="C59" s="162"/>
      <c r="D59" s="33"/>
      <c r="E59" s="86"/>
      <c r="F59" s="88"/>
      <c r="G59" s="34" t="s">
        <v>79</v>
      </c>
      <c r="H59" s="34" t="s">
        <v>79</v>
      </c>
    </row>
    <row r="60" spans="1:8" s="31" customFormat="1" ht="13.2" x14ac:dyDescent="0.25">
      <c r="A60" s="158"/>
      <c r="B60" s="161" t="s">
        <v>135</v>
      </c>
      <c r="C60" s="162"/>
      <c r="D60" s="33"/>
      <c r="E60" s="86"/>
      <c r="F60" s="88"/>
      <c r="G60" s="34" t="s">
        <v>79</v>
      </c>
      <c r="H60" s="34" t="s">
        <v>79</v>
      </c>
    </row>
    <row r="61" spans="1:8" s="31" customFormat="1" ht="13.2" x14ac:dyDescent="0.25">
      <c r="A61" s="158"/>
      <c r="B61" s="161" t="s">
        <v>136</v>
      </c>
      <c r="C61" s="162"/>
      <c r="D61" s="33"/>
      <c r="E61" s="86"/>
      <c r="F61" s="88"/>
      <c r="G61" s="34" t="s">
        <v>79</v>
      </c>
      <c r="H61" s="34" t="s">
        <v>79</v>
      </c>
    </row>
    <row r="62" spans="1:8" s="31" customFormat="1" ht="13.2" x14ac:dyDescent="0.25">
      <c r="A62" s="158"/>
      <c r="B62" s="161" t="s">
        <v>137</v>
      </c>
      <c r="C62" s="162"/>
      <c r="D62" s="33"/>
      <c r="E62" s="86"/>
      <c r="F62" s="88"/>
      <c r="G62" s="34"/>
      <c r="H62" s="34"/>
    </row>
    <row r="63" spans="1:8" s="31" customFormat="1" ht="13.2" x14ac:dyDescent="0.25">
      <c r="A63" s="158"/>
      <c r="B63" s="161" t="s">
        <v>138</v>
      </c>
      <c r="C63" s="162"/>
      <c r="D63" s="33"/>
      <c r="E63" s="86"/>
      <c r="F63" s="88"/>
      <c r="G63" s="34" t="s">
        <v>79</v>
      </c>
      <c r="H63" s="34" t="s">
        <v>79</v>
      </c>
    </row>
    <row r="64" spans="1:8" s="31" customFormat="1" ht="13.2" x14ac:dyDescent="0.25">
      <c r="A64" s="158"/>
      <c r="B64" s="159" t="s">
        <v>139</v>
      </c>
      <c r="C64" s="159"/>
      <c r="D64" s="33" t="s">
        <v>254</v>
      </c>
      <c r="E64" s="86"/>
      <c r="F64" s="88"/>
      <c r="G64" s="34" t="s">
        <v>79</v>
      </c>
      <c r="H64" s="34" t="s">
        <v>79</v>
      </c>
    </row>
    <row r="65" spans="1:8" s="31" customFormat="1" ht="13.2" x14ac:dyDescent="0.25">
      <c r="A65" s="158" t="s">
        <v>27</v>
      </c>
      <c r="B65" s="163" t="s">
        <v>140</v>
      </c>
      <c r="C65" s="6" t="s">
        <v>141</v>
      </c>
      <c r="D65" s="33"/>
      <c r="E65" s="86"/>
      <c r="F65" s="88"/>
      <c r="G65" s="34"/>
      <c r="H65" s="34"/>
    </row>
    <row r="66" spans="1:8" s="31" customFormat="1" ht="13.2" x14ac:dyDescent="0.25">
      <c r="A66" s="158"/>
      <c r="B66" s="164"/>
      <c r="C66" s="6" t="s">
        <v>142</v>
      </c>
      <c r="D66" s="33"/>
      <c r="E66" s="86"/>
      <c r="F66" s="88"/>
      <c r="G66" s="34"/>
      <c r="H66" s="34"/>
    </row>
    <row r="67" spans="1:8" s="31" customFormat="1" ht="13.2" x14ac:dyDescent="0.25">
      <c r="A67" s="158"/>
      <c r="B67" s="164"/>
      <c r="C67" s="6" t="s">
        <v>143</v>
      </c>
      <c r="D67" s="33"/>
      <c r="E67" s="86"/>
      <c r="F67" s="88"/>
      <c r="G67" s="34"/>
      <c r="H67" s="34"/>
    </row>
    <row r="68" spans="1:8" s="31" customFormat="1" ht="13.2" x14ac:dyDescent="0.25">
      <c r="A68" s="158"/>
      <c r="B68" s="165"/>
      <c r="C68" s="6" t="s">
        <v>144</v>
      </c>
      <c r="D68" s="33"/>
      <c r="E68" s="86"/>
      <c r="F68" s="88"/>
      <c r="G68" s="34"/>
      <c r="H68" s="34"/>
    </row>
    <row r="69" spans="1:8" s="31" customFormat="1" ht="13.2" x14ac:dyDescent="0.25">
      <c r="A69" s="158"/>
      <c r="B69" s="163" t="s">
        <v>145</v>
      </c>
      <c r="C69" s="6" t="s">
        <v>146</v>
      </c>
      <c r="D69" s="33" t="s">
        <v>254</v>
      </c>
      <c r="E69" s="86"/>
      <c r="F69" s="88"/>
      <c r="G69" s="34"/>
      <c r="H69" s="34"/>
    </row>
    <row r="70" spans="1:8" s="31" customFormat="1" ht="13.2" x14ac:dyDescent="0.25">
      <c r="A70" s="158"/>
      <c r="B70" s="164"/>
      <c r="C70" s="6" t="s">
        <v>147</v>
      </c>
      <c r="D70" s="33" t="s">
        <v>255</v>
      </c>
      <c r="E70" s="86"/>
      <c r="F70" s="88"/>
      <c r="G70" s="34"/>
      <c r="H70" s="34"/>
    </row>
    <row r="71" spans="1:8" s="31" customFormat="1" ht="13.2" x14ac:dyDescent="0.25">
      <c r="A71" s="158"/>
      <c r="B71" s="164"/>
      <c r="C71" s="6" t="s">
        <v>148</v>
      </c>
      <c r="D71" s="33" t="s">
        <v>255</v>
      </c>
      <c r="E71" s="86"/>
      <c r="F71" s="88"/>
      <c r="G71" s="34"/>
      <c r="H71" s="34"/>
    </row>
    <row r="72" spans="1:8" s="31" customFormat="1" ht="13.2" x14ac:dyDescent="0.25">
      <c r="A72" s="158"/>
      <c r="B72" s="164"/>
      <c r="C72" s="6" t="s">
        <v>149</v>
      </c>
      <c r="D72" s="33" t="s">
        <v>255</v>
      </c>
      <c r="E72" s="86"/>
      <c r="F72" s="88"/>
      <c r="G72" s="34"/>
      <c r="H72" s="34"/>
    </row>
    <row r="73" spans="1:8" s="31" customFormat="1" ht="13.2" x14ac:dyDescent="0.25">
      <c r="A73" s="158"/>
      <c r="B73" s="165"/>
      <c r="C73" s="6" t="s">
        <v>150</v>
      </c>
      <c r="D73" s="33" t="s">
        <v>254</v>
      </c>
      <c r="E73" s="86"/>
      <c r="F73" s="88"/>
      <c r="G73" s="34"/>
      <c r="H73" s="34"/>
    </row>
    <row r="74" spans="1:8" s="31" customFormat="1" ht="13.2" x14ac:dyDescent="0.25">
      <c r="A74" s="158"/>
      <c r="B74" s="163" t="s">
        <v>151</v>
      </c>
      <c r="C74" s="6" t="s">
        <v>141</v>
      </c>
      <c r="D74" s="33"/>
      <c r="E74" s="86"/>
      <c r="F74" s="88"/>
      <c r="G74" s="34"/>
      <c r="H74" s="34"/>
    </row>
    <row r="75" spans="1:8" s="31" customFormat="1" ht="13.2" x14ac:dyDescent="0.25">
      <c r="A75" s="158"/>
      <c r="B75" s="164"/>
      <c r="C75" s="6" t="s">
        <v>152</v>
      </c>
      <c r="D75" s="33"/>
      <c r="E75" s="86"/>
      <c r="F75" s="88"/>
      <c r="G75" s="34"/>
      <c r="H75" s="34"/>
    </row>
    <row r="76" spans="1:8" s="31" customFormat="1" ht="13.2" x14ac:dyDescent="0.25">
      <c r="A76" s="158"/>
      <c r="B76" s="164"/>
      <c r="C76" s="6" t="s">
        <v>153</v>
      </c>
      <c r="D76" s="33"/>
      <c r="E76" s="86"/>
      <c r="F76" s="88"/>
      <c r="G76" s="34"/>
      <c r="H76" s="34"/>
    </row>
    <row r="77" spans="1:8" s="31" customFormat="1" ht="13.2" x14ac:dyDescent="0.25">
      <c r="A77" s="158"/>
      <c r="B77" s="164"/>
      <c r="C77" s="6" t="s">
        <v>154</v>
      </c>
      <c r="D77" s="33"/>
      <c r="E77" s="86"/>
      <c r="F77" s="88"/>
      <c r="G77" s="34"/>
      <c r="H77" s="34"/>
    </row>
    <row r="78" spans="1:8" s="31" customFormat="1" ht="13.2" x14ac:dyDescent="0.25">
      <c r="A78" s="158"/>
      <c r="B78" s="165"/>
      <c r="C78" s="6" t="s">
        <v>155</v>
      </c>
      <c r="D78" s="33"/>
      <c r="E78" s="86"/>
      <c r="F78" s="88"/>
      <c r="G78" s="34"/>
      <c r="H78" s="34"/>
    </row>
    <row r="79" spans="1:8" s="31" customFormat="1" ht="13.2" x14ac:dyDescent="0.25">
      <c r="A79" s="158"/>
      <c r="B79" s="163" t="s">
        <v>156</v>
      </c>
      <c r="C79" s="6" t="s">
        <v>141</v>
      </c>
      <c r="D79" s="33"/>
      <c r="E79" s="86"/>
      <c r="F79" s="88"/>
      <c r="G79" s="34"/>
      <c r="H79" s="34"/>
    </row>
    <row r="80" spans="1:8" s="31" customFormat="1" ht="13.2" x14ac:dyDescent="0.25">
      <c r="A80" s="158"/>
      <c r="B80" s="164"/>
      <c r="C80" s="6" t="s">
        <v>157</v>
      </c>
      <c r="D80" s="33"/>
      <c r="E80" s="86"/>
      <c r="F80" s="88"/>
      <c r="G80" s="34"/>
      <c r="H80" s="34"/>
    </row>
    <row r="81" spans="1:8" s="31" customFormat="1" ht="13.2" x14ac:dyDescent="0.25">
      <c r="A81" s="158"/>
      <c r="B81" s="164"/>
      <c r="C81" s="6" t="s">
        <v>158</v>
      </c>
      <c r="D81" s="33"/>
      <c r="E81" s="86"/>
      <c r="F81" s="88"/>
      <c r="G81" s="34"/>
      <c r="H81" s="34"/>
    </row>
    <row r="82" spans="1:8" s="31" customFormat="1" ht="13.2" x14ac:dyDescent="0.25">
      <c r="A82" s="158"/>
      <c r="B82" s="164"/>
      <c r="C82" s="6" t="s">
        <v>159</v>
      </c>
      <c r="D82" s="33"/>
      <c r="E82" s="86"/>
      <c r="F82" s="88"/>
      <c r="G82" s="34"/>
      <c r="H82" s="34"/>
    </row>
    <row r="83" spans="1:8" s="31" customFormat="1" ht="13.2" x14ac:dyDescent="0.25">
      <c r="A83" s="158"/>
      <c r="B83" s="165"/>
      <c r="C83" s="6" t="s">
        <v>160</v>
      </c>
      <c r="D83" s="33"/>
      <c r="E83" s="86"/>
      <c r="F83" s="88"/>
      <c r="G83" s="34"/>
      <c r="H83" s="34"/>
    </row>
    <row r="84" spans="1:8" s="31" customFormat="1" ht="13.2" x14ac:dyDescent="0.25">
      <c r="A84" s="158"/>
      <c r="B84" s="166" t="s">
        <v>161</v>
      </c>
      <c r="C84" s="6" t="s">
        <v>162</v>
      </c>
      <c r="D84" s="33"/>
      <c r="E84" s="86"/>
      <c r="F84" s="88"/>
      <c r="G84" s="34"/>
      <c r="H84" s="34"/>
    </row>
    <row r="85" spans="1:8" s="31" customFormat="1" ht="13.2" x14ac:dyDescent="0.25">
      <c r="A85" s="158"/>
      <c r="B85" s="166"/>
      <c r="C85" s="6" t="s">
        <v>163</v>
      </c>
      <c r="D85" s="33"/>
      <c r="E85" s="86"/>
      <c r="F85" s="88"/>
      <c r="G85" s="34"/>
      <c r="H85" s="34"/>
    </row>
    <row r="86" spans="1:8" s="31" customFormat="1" ht="13.2" x14ac:dyDescent="0.25">
      <c r="A86" s="158"/>
      <c r="B86" s="166"/>
      <c r="C86" s="6" t="s">
        <v>164</v>
      </c>
      <c r="D86" s="33"/>
      <c r="E86" s="86"/>
      <c r="F86" s="88"/>
      <c r="G86" s="34"/>
      <c r="H86" s="34"/>
    </row>
    <row r="87" spans="1:8" s="31" customFormat="1" ht="13.2" x14ac:dyDescent="0.25">
      <c r="A87" s="158"/>
      <c r="B87" s="166"/>
      <c r="C87" s="6" t="s">
        <v>165</v>
      </c>
      <c r="D87" s="33"/>
      <c r="E87" s="86"/>
      <c r="F87" s="88"/>
      <c r="G87" s="34"/>
      <c r="H87" s="34"/>
    </row>
    <row r="88" spans="1:8" s="31" customFormat="1" ht="13.2" x14ac:dyDescent="0.25">
      <c r="A88" s="158"/>
      <c r="B88" s="7" t="s">
        <v>166</v>
      </c>
      <c r="C88" s="6" t="s">
        <v>167</v>
      </c>
      <c r="D88" s="33" t="s">
        <v>254</v>
      </c>
      <c r="E88" s="86"/>
      <c r="F88" s="88"/>
      <c r="G88" s="34"/>
      <c r="H88" s="34"/>
    </row>
    <row r="89" spans="1:8" s="31" customFormat="1" ht="13.2" x14ac:dyDescent="0.25">
      <c r="A89" s="158"/>
      <c r="B89" s="163" t="s">
        <v>168</v>
      </c>
      <c r="C89" s="6" t="s">
        <v>169</v>
      </c>
      <c r="D89" s="33"/>
      <c r="E89" s="86"/>
      <c r="F89" s="88"/>
      <c r="G89" s="34"/>
      <c r="H89" s="34"/>
    </row>
    <row r="90" spans="1:8" s="31" customFormat="1" ht="13.2" x14ac:dyDescent="0.25">
      <c r="A90" s="158"/>
      <c r="B90" s="164"/>
      <c r="C90" s="6" t="s">
        <v>170</v>
      </c>
      <c r="D90" s="33"/>
      <c r="E90" s="86"/>
      <c r="F90" s="88"/>
      <c r="G90" s="34"/>
      <c r="H90" s="34"/>
    </row>
    <row r="91" spans="1:8" s="31" customFormat="1" ht="12" customHeight="1" x14ac:dyDescent="0.25">
      <c r="A91" s="158" t="s">
        <v>171</v>
      </c>
      <c r="B91" s="167" t="s">
        <v>172</v>
      </c>
      <c r="C91" s="168"/>
      <c r="D91" s="33"/>
      <c r="E91" s="86"/>
      <c r="F91" s="88"/>
      <c r="G91" s="34" t="s">
        <v>79</v>
      </c>
      <c r="H91" s="34" t="s">
        <v>79</v>
      </c>
    </row>
    <row r="92" spans="1:8" s="31" customFormat="1" ht="12" customHeight="1" x14ac:dyDescent="0.25">
      <c r="A92" s="158"/>
      <c r="B92" s="167" t="s">
        <v>173</v>
      </c>
      <c r="C92" s="168"/>
      <c r="D92" s="33"/>
      <c r="E92" s="86"/>
      <c r="F92" s="88"/>
      <c r="G92" s="34" t="s">
        <v>79</v>
      </c>
      <c r="H92" s="34" t="s">
        <v>79</v>
      </c>
    </row>
    <row r="93" spans="1:8" s="31" customFormat="1" ht="12" customHeight="1" x14ac:dyDescent="0.25">
      <c r="A93" s="158"/>
      <c r="B93" s="167" t="s">
        <v>174</v>
      </c>
      <c r="C93" s="168"/>
      <c r="D93" s="33"/>
      <c r="E93" s="86"/>
      <c r="F93" s="88"/>
      <c r="G93" s="34" t="s">
        <v>79</v>
      </c>
      <c r="H93" s="34" t="s">
        <v>79</v>
      </c>
    </row>
    <row r="94" spans="1:8" s="31" customFormat="1" ht="12" customHeight="1" x14ac:dyDescent="0.25">
      <c r="A94" s="158"/>
      <c r="B94" s="167" t="s">
        <v>175</v>
      </c>
      <c r="C94" s="168"/>
      <c r="D94" s="33"/>
      <c r="E94" s="86"/>
      <c r="F94" s="88"/>
      <c r="G94" s="34" t="s">
        <v>79</v>
      </c>
      <c r="H94" s="34" t="s">
        <v>79</v>
      </c>
    </row>
    <row r="95" spans="1:8" s="31" customFormat="1" ht="12" customHeight="1" x14ac:dyDescent="0.25">
      <c r="A95" s="158" t="s">
        <v>176</v>
      </c>
      <c r="B95" s="160" t="s">
        <v>177</v>
      </c>
      <c r="C95" s="160"/>
      <c r="D95" s="33" t="s">
        <v>178</v>
      </c>
      <c r="E95" s="86"/>
      <c r="F95" s="88"/>
      <c r="G95" s="34" t="s">
        <v>79</v>
      </c>
      <c r="H95" s="34" t="s">
        <v>79</v>
      </c>
    </row>
    <row r="96" spans="1:8" s="31" customFormat="1" ht="13.2" x14ac:dyDescent="0.25">
      <c r="A96" s="158"/>
      <c r="B96" s="160" t="s">
        <v>256</v>
      </c>
      <c r="C96" s="160"/>
      <c r="D96" s="33" t="s">
        <v>178</v>
      </c>
      <c r="E96" s="86"/>
      <c r="F96" s="88"/>
      <c r="G96" s="34" t="s">
        <v>79</v>
      </c>
      <c r="H96" s="34" t="s">
        <v>79</v>
      </c>
    </row>
    <row r="97" spans="1:8" s="31" customFormat="1" ht="13.2" x14ac:dyDescent="0.25">
      <c r="A97" s="158"/>
      <c r="B97" s="160" t="s">
        <v>179</v>
      </c>
      <c r="C97" s="160"/>
      <c r="D97" s="33" t="s">
        <v>178</v>
      </c>
      <c r="E97" s="86"/>
      <c r="F97" s="88"/>
      <c r="G97" s="34" t="s">
        <v>79</v>
      </c>
      <c r="H97" s="34" t="s">
        <v>79</v>
      </c>
    </row>
    <row r="98" spans="1:8" s="31" customFormat="1" ht="12" customHeight="1" x14ac:dyDescent="0.25">
      <c r="A98" s="158"/>
      <c r="B98" s="160" t="s">
        <v>180</v>
      </c>
      <c r="C98" s="160"/>
      <c r="D98" s="33" t="s">
        <v>178</v>
      </c>
      <c r="E98" s="86"/>
      <c r="F98" s="88"/>
      <c r="G98" s="34" t="s">
        <v>79</v>
      </c>
      <c r="H98" s="34" t="s">
        <v>79</v>
      </c>
    </row>
    <row r="99" spans="1:8" s="31" customFormat="1" ht="12" customHeight="1" x14ac:dyDescent="0.25">
      <c r="A99" s="158"/>
      <c r="B99" s="159" t="s">
        <v>181</v>
      </c>
      <c r="C99" s="159"/>
      <c r="D99" s="33" t="s">
        <v>178</v>
      </c>
      <c r="E99" s="86"/>
      <c r="F99" s="88"/>
      <c r="G99" s="34"/>
      <c r="H99" s="34"/>
    </row>
    <row r="100" spans="1:8" s="31" customFormat="1" ht="12" customHeight="1" x14ac:dyDescent="0.25">
      <c r="A100" s="158"/>
      <c r="B100" s="160" t="s">
        <v>182</v>
      </c>
      <c r="C100" s="160"/>
      <c r="D100" s="33" t="s">
        <v>178</v>
      </c>
      <c r="E100" s="86"/>
      <c r="F100" s="88"/>
      <c r="G100" s="34"/>
      <c r="H100" s="34"/>
    </row>
    <row r="101" spans="1:8" s="31" customFormat="1" ht="12" customHeight="1" x14ac:dyDescent="0.25">
      <c r="A101" s="158"/>
      <c r="B101" s="160" t="s">
        <v>183</v>
      </c>
      <c r="C101" s="160"/>
      <c r="D101" s="33" t="s">
        <v>178</v>
      </c>
      <c r="E101" s="86"/>
      <c r="F101" s="88"/>
      <c r="G101" s="34"/>
      <c r="H101" s="34"/>
    </row>
    <row r="102" spans="1:8" s="31" customFormat="1" ht="13.2" x14ac:dyDescent="0.25">
      <c r="A102" s="158"/>
      <c r="B102" s="160" t="s">
        <v>184</v>
      </c>
      <c r="C102" s="160"/>
      <c r="D102" s="33" t="s">
        <v>100</v>
      </c>
      <c r="E102" s="86"/>
      <c r="F102" s="88"/>
      <c r="G102" s="34" t="s">
        <v>79</v>
      </c>
      <c r="H102" s="34" t="s">
        <v>79</v>
      </c>
    </row>
    <row r="103" spans="1:8" s="31" customFormat="1" ht="13.2" x14ac:dyDescent="0.25">
      <c r="A103" s="158"/>
      <c r="B103" s="160" t="s">
        <v>185</v>
      </c>
      <c r="C103" s="160"/>
      <c r="D103" s="33" t="s">
        <v>100</v>
      </c>
      <c r="E103" s="86"/>
      <c r="F103" s="88"/>
      <c r="G103" s="34" t="s">
        <v>79</v>
      </c>
      <c r="H103" s="34" t="s">
        <v>79</v>
      </c>
    </row>
    <row r="104" spans="1:8" s="31" customFormat="1" ht="13.2" x14ac:dyDescent="0.25">
      <c r="A104" s="158"/>
      <c r="B104" s="160" t="s">
        <v>186</v>
      </c>
      <c r="C104" s="160"/>
      <c r="D104" s="33" t="s">
        <v>100</v>
      </c>
      <c r="E104" s="86"/>
      <c r="F104" s="88"/>
      <c r="G104" s="34" t="s">
        <v>79</v>
      </c>
      <c r="H104" s="34" t="s">
        <v>79</v>
      </c>
    </row>
    <row r="105" spans="1:8" s="31" customFormat="1" ht="13.2" x14ac:dyDescent="0.25">
      <c r="A105" s="158"/>
      <c r="B105" s="160" t="s">
        <v>187</v>
      </c>
      <c r="C105" s="160"/>
      <c r="D105" s="33" t="s">
        <v>100</v>
      </c>
      <c r="E105" s="86"/>
      <c r="F105" s="88"/>
      <c r="G105" s="34" t="s">
        <v>79</v>
      </c>
      <c r="H105" s="34" t="s">
        <v>79</v>
      </c>
    </row>
    <row r="107" spans="1:8" s="31" customFormat="1" ht="22.5" customHeight="1" x14ac:dyDescent="0.25">
      <c r="A107" s="63" t="s">
        <v>188</v>
      </c>
      <c r="B107" s="35" t="s">
        <v>24</v>
      </c>
      <c r="C107" s="35" t="s">
        <v>25</v>
      </c>
      <c r="D107" s="35" t="s">
        <v>26</v>
      </c>
      <c r="E107" s="35" t="s">
        <v>27</v>
      </c>
      <c r="F107" s="35" t="s">
        <v>28</v>
      </c>
      <c r="G107" s="35" t="s">
        <v>29</v>
      </c>
      <c r="H107" s="35" t="s">
        <v>30</v>
      </c>
    </row>
    <row r="108" spans="1:8" s="31" customFormat="1" ht="13.2" x14ac:dyDescent="0.25">
      <c r="A108" s="58" t="s">
        <v>253</v>
      </c>
      <c r="B108" s="59">
        <f>COUNTIF(E5:E18,"完全遵守")</f>
        <v>0</v>
      </c>
      <c r="C108" s="59">
        <f>COUNTIF(E19:E39,"合格")+COUNTIF(E19:E39,"良好")*2+COUNTIF(E19:E39,"优秀")*3</f>
        <v>0</v>
      </c>
      <c r="D108" s="59">
        <f>COUNTIF(E40:E64,"合格")+COUNTIF(E40:E64,"良好")*2+COUNTIF(E40:E64,"优秀")*3</f>
        <v>0</v>
      </c>
      <c r="E108" s="59">
        <f>COUNTIF(E65:E87,"合格")*2+COUNTIF(E65:E87,"良好")*4+COUNTIF(E65:E87,"优秀")*6+COUNTIF(E88,"合格")*3+COUNTIF(E88,"良好")*6+COUNTIF(E88,"优秀")*9+COUNTIF(E89:E90,"合格")*1+COUNTIF(E89:E90,"良好")*2+COUNTIF(E89:E90,"优秀")*3</f>
        <v>0</v>
      </c>
      <c r="F108" s="59">
        <f>COUNTIF(E91:E94,"合格")+COUNTIF(E91:E94,"良好")*2+COUNTIF(E91:E94,"优秀")*3</f>
        <v>0</v>
      </c>
      <c r="G108" s="59">
        <f>SUM(E95:E101)+COUNTIF(E102:F105,"合格")+COUNTIF(E102:F105,"良好")*2+COUNTIF(E102:F105,"优秀")*3</f>
        <v>0</v>
      </c>
      <c r="H108" s="59">
        <f>B108+C108+D108+E108+F108+G108</f>
        <v>0</v>
      </c>
    </row>
    <row r="109" spans="1:8" x14ac:dyDescent="0.25">
      <c r="A109" s="59" t="s">
        <v>251</v>
      </c>
      <c r="B109" s="69">
        <v>12</v>
      </c>
      <c r="C109" s="69">
        <v>9</v>
      </c>
      <c r="D109" s="69">
        <v>29</v>
      </c>
      <c r="E109" s="69">
        <v>14</v>
      </c>
      <c r="F109" s="69">
        <v>0</v>
      </c>
      <c r="G109" s="69">
        <v>11</v>
      </c>
      <c r="H109" s="57">
        <f>SUM(B109:G109)</f>
        <v>75</v>
      </c>
    </row>
    <row r="110" spans="1:8" x14ac:dyDescent="0.25">
      <c r="A110" s="59" t="s">
        <v>252</v>
      </c>
      <c r="B110" s="61">
        <f>IF(B108&gt;B109,((B108-B109)*0.2)+B109,B108)</f>
        <v>0</v>
      </c>
      <c r="C110" s="61">
        <f t="shared" ref="C110:G110" si="0">IF(C108&gt;C109,((C108-C109)*0.2)+C109,C108)</f>
        <v>0</v>
      </c>
      <c r="D110" s="61">
        <f>IF(D108&gt;D109,((D108-D109)*0.2)+D109,D108)</f>
        <v>0</v>
      </c>
      <c r="E110" s="61">
        <f t="shared" si="0"/>
        <v>0</v>
      </c>
      <c r="F110" s="61">
        <f t="shared" si="0"/>
        <v>0</v>
      </c>
      <c r="G110" s="61">
        <f t="shared" si="0"/>
        <v>0</v>
      </c>
      <c r="H110" s="57">
        <f>SUM(B110:G110)</f>
        <v>0</v>
      </c>
    </row>
  </sheetData>
  <mergeCells count="90">
    <mergeCell ref="A91:A94"/>
    <mergeCell ref="B91:C91"/>
    <mergeCell ref="B92:C92"/>
    <mergeCell ref="B93:C93"/>
    <mergeCell ref="B94:C94"/>
    <mergeCell ref="A95:A105"/>
    <mergeCell ref="B95:C95"/>
    <mergeCell ref="B96:C96"/>
    <mergeCell ref="B97:C97"/>
    <mergeCell ref="B98:C98"/>
    <mergeCell ref="B105:C105"/>
    <mergeCell ref="B99:C99"/>
    <mergeCell ref="B100:C100"/>
    <mergeCell ref="B101:C101"/>
    <mergeCell ref="B102:C102"/>
    <mergeCell ref="B103:C103"/>
    <mergeCell ref="B104:C104"/>
    <mergeCell ref="A65:A90"/>
    <mergeCell ref="B65:B68"/>
    <mergeCell ref="B69:B73"/>
    <mergeCell ref="B74:B78"/>
    <mergeCell ref="B79:B83"/>
    <mergeCell ref="B84:B87"/>
    <mergeCell ref="B89:B90"/>
    <mergeCell ref="B51:C51"/>
    <mergeCell ref="B64:C64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36:C36"/>
    <mergeCell ref="B52:C52"/>
    <mergeCell ref="B38:C38"/>
    <mergeCell ref="B39:C39"/>
    <mergeCell ref="A40:A64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31:C31"/>
    <mergeCell ref="B32:C32"/>
    <mergeCell ref="B33:C33"/>
    <mergeCell ref="B34:C34"/>
    <mergeCell ref="B35:C35"/>
    <mergeCell ref="B17:C17"/>
    <mergeCell ref="B18:C18"/>
    <mergeCell ref="A19:A39"/>
    <mergeCell ref="B19:C19"/>
    <mergeCell ref="B20:C20"/>
    <mergeCell ref="B21:C21"/>
    <mergeCell ref="B22:C22"/>
    <mergeCell ref="B23:C23"/>
    <mergeCell ref="B24:C24"/>
    <mergeCell ref="B25:C25"/>
    <mergeCell ref="B37:C37"/>
    <mergeCell ref="B26:C26"/>
    <mergeCell ref="B27:C27"/>
    <mergeCell ref="B28:C28"/>
    <mergeCell ref="B29:C29"/>
    <mergeCell ref="B30:C30"/>
    <mergeCell ref="B16:C16"/>
    <mergeCell ref="A1:H1"/>
    <mergeCell ref="A3:H3"/>
    <mergeCell ref="B4:C4"/>
    <mergeCell ref="A5:A18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</mergeCells>
  <phoneticPr fontId="17" type="noConversion"/>
  <dataValidations count="3">
    <dataValidation type="list" allowBlank="1" showInputMessage="1" showErrorMessage="1" sqref="E102:E105">
      <formula1>"欠佳,合格,良好,优秀"</formula1>
    </dataValidation>
    <dataValidation type="list" allowBlank="1" showInputMessage="1" showErrorMessage="1" sqref="E5:E18">
      <formula1>"完全遵守,未完全遵守"</formula1>
    </dataValidation>
    <dataValidation type="list" allowBlank="1" showInputMessage="1" showErrorMessage="1" sqref="E19:E94">
      <formula1>"欠佳,合格,良好,优秀,无需评定"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pane xSplit="2" ySplit="6" topLeftCell="C16" activePane="bottomRight" state="frozen"/>
      <selection pane="topRight"/>
      <selection pane="bottomLeft"/>
      <selection pane="bottomRight" activeCell="H16" sqref="H16"/>
    </sheetView>
  </sheetViews>
  <sheetFormatPr defaultColWidth="7.77734375" defaultRowHeight="13.8" x14ac:dyDescent="0.25"/>
  <cols>
    <col min="1" max="1" width="5.21875" style="10" customWidth="1"/>
    <col min="2" max="2" width="16" style="11" customWidth="1"/>
    <col min="3" max="5" width="8.44140625" style="10" customWidth="1"/>
    <col min="6" max="20" width="7.44140625" style="10" customWidth="1"/>
    <col min="21" max="21" width="5" style="10" customWidth="1"/>
    <col min="22" max="16384" width="7.77734375" style="10"/>
  </cols>
  <sheetData>
    <row r="1" spans="1:21" ht="13.2" x14ac:dyDescent="0.25">
      <c r="A1" s="12" t="s">
        <v>189</v>
      </c>
      <c r="B1" s="10"/>
    </row>
    <row r="2" spans="1:21" ht="13.2" x14ac:dyDescent="0.25">
      <c r="A2" s="12" t="s">
        <v>190</v>
      </c>
      <c r="B2" s="10"/>
    </row>
    <row r="3" spans="1:21" ht="13.2" x14ac:dyDescent="0.25">
      <c r="A3" s="12" t="s">
        <v>263</v>
      </c>
      <c r="B3" s="10"/>
    </row>
    <row r="4" spans="1:21" ht="13.2" x14ac:dyDescent="0.25">
      <c r="A4" s="13" t="s">
        <v>191</v>
      </c>
      <c r="B4" s="10"/>
    </row>
    <row r="5" spans="1:21" ht="13.2" x14ac:dyDescent="0.25">
      <c r="B5" s="10"/>
    </row>
    <row r="6" spans="1:21" ht="13.2" x14ac:dyDescent="0.25">
      <c r="A6" s="14" t="s">
        <v>14</v>
      </c>
      <c r="B6" s="15" t="s">
        <v>192</v>
      </c>
      <c r="C6" s="15" t="s">
        <v>193</v>
      </c>
      <c r="D6" s="15" t="s">
        <v>194</v>
      </c>
      <c r="E6" s="15" t="s">
        <v>195</v>
      </c>
      <c r="F6" s="15" t="s">
        <v>196</v>
      </c>
      <c r="G6" s="15" t="s">
        <v>197</v>
      </c>
      <c r="H6" s="15" t="s">
        <v>198</v>
      </c>
      <c r="I6" s="15" t="s">
        <v>199</v>
      </c>
      <c r="J6" s="15" t="s">
        <v>200</v>
      </c>
      <c r="K6" s="15" t="s">
        <v>201</v>
      </c>
      <c r="L6" s="15" t="s">
        <v>202</v>
      </c>
      <c r="M6" s="15" t="s">
        <v>203</v>
      </c>
      <c r="N6" s="15" t="s">
        <v>204</v>
      </c>
      <c r="O6" s="15" t="s">
        <v>205</v>
      </c>
      <c r="P6" s="15" t="s">
        <v>206</v>
      </c>
      <c r="Q6" s="15" t="s">
        <v>207</v>
      </c>
      <c r="R6" s="15" t="s">
        <v>208</v>
      </c>
      <c r="S6" s="15" t="s">
        <v>209</v>
      </c>
      <c r="T6" s="15" t="s">
        <v>210</v>
      </c>
      <c r="U6" s="25" t="s">
        <v>211</v>
      </c>
    </row>
    <row r="7" spans="1:21" ht="13.2" x14ac:dyDescent="0.25">
      <c r="A7" s="169" t="s">
        <v>212</v>
      </c>
      <c r="B7" s="16" t="s">
        <v>24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>
        <v>12</v>
      </c>
      <c r="P7" s="16">
        <v>12</v>
      </c>
      <c r="Q7" s="17">
        <v>12</v>
      </c>
      <c r="R7" s="17">
        <v>12</v>
      </c>
      <c r="S7" s="16">
        <v>12</v>
      </c>
      <c r="T7" s="17">
        <v>12</v>
      </c>
      <c r="U7" s="26">
        <v>14</v>
      </c>
    </row>
    <row r="8" spans="1:21" ht="13.2" x14ac:dyDescent="0.25">
      <c r="A8" s="170"/>
      <c r="B8" s="18" t="s">
        <v>25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24">
        <v>39</v>
      </c>
      <c r="P8" s="24">
        <v>41</v>
      </c>
      <c r="Q8" s="24">
        <v>43</v>
      </c>
      <c r="R8" s="24">
        <v>45</v>
      </c>
      <c r="S8" s="24">
        <v>47</v>
      </c>
      <c r="T8" s="24">
        <v>49</v>
      </c>
      <c r="U8" s="27">
        <v>52</v>
      </c>
    </row>
    <row r="9" spans="1:21" ht="13.2" x14ac:dyDescent="0.25">
      <c r="A9" s="170"/>
      <c r="B9" s="18" t="s">
        <v>26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21">
        <v>26</v>
      </c>
      <c r="P9" s="21">
        <v>27</v>
      </c>
      <c r="Q9" s="21">
        <v>28</v>
      </c>
      <c r="R9" s="21">
        <v>29</v>
      </c>
      <c r="S9" s="21">
        <v>30</v>
      </c>
      <c r="T9" s="21">
        <v>30</v>
      </c>
      <c r="U9" s="27">
        <v>39</v>
      </c>
    </row>
    <row r="10" spans="1:21" ht="13.2" x14ac:dyDescent="0.25">
      <c r="A10" s="170"/>
      <c r="B10" s="18" t="s">
        <v>27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21">
        <v>18</v>
      </c>
      <c r="P10" s="21">
        <v>18</v>
      </c>
      <c r="Q10" s="24">
        <v>18</v>
      </c>
      <c r="R10" s="24">
        <v>20</v>
      </c>
      <c r="S10" s="24">
        <v>20</v>
      </c>
      <c r="T10" s="24">
        <v>20</v>
      </c>
      <c r="U10" s="27">
        <v>66</v>
      </c>
    </row>
    <row r="11" spans="1:21" ht="13.2" x14ac:dyDescent="0.25">
      <c r="A11" s="170"/>
      <c r="B11" s="18" t="s">
        <v>29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21">
        <v>13</v>
      </c>
      <c r="P11" s="21">
        <v>13</v>
      </c>
      <c r="Q11" s="24">
        <v>13</v>
      </c>
      <c r="R11" s="24">
        <v>15</v>
      </c>
      <c r="S11" s="24">
        <v>15</v>
      </c>
      <c r="T11" s="24">
        <v>15</v>
      </c>
      <c r="U11" s="27" t="s">
        <v>79</v>
      </c>
    </row>
    <row r="12" spans="1:21" ht="13.2" x14ac:dyDescent="0.25">
      <c r="A12" s="171"/>
      <c r="B12" s="20" t="s">
        <v>30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2">
        <f>SUM(O7:O11)</f>
        <v>108</v>
      </c>
      <c r="P12" s="22">
        <f t="shared" ref="P12:T12" si="0">SUM(P7:P11)</f>
        <v>111</v>
      </c>
      <c r="Q12" s="22">
        <f t="shared" si="0"/>
        <v>114</v>
      </c>
      <c r="R12" s="22">
        <f t="shared" si="0"/>
        <v>121</v>
      </c>
      <c r="S12" s="22">
        <f t="shared" si="0"/>
        <v>124</v>
      </c>
      <c r="T12" s="22">
        <f t="shared" si="0"/>
        <v>126</v>
      </c>
      <c r="U12" s="28" t="s">
        <v>79</v>
      </c>
    </row>
    <row r="13" spans="1:21" ht="13.2" x14ac:dyDescent="0.25">
      <c r="A13" s="169" t="s">
        <v>213</v>
      </c>
      <c r="B13" s="16" t="s">
        <v>24</v>
      </c>
      <c r="C13" s="16">
        <v>12</v>
      </c>
      <c r="D13" s="16">
        <v>12</v>
      </c>
      <c r="E13" s="16">
        <v>12</v>
      </c>
      <c r="F13" s="16">
        <v>12</v>
      </c>
      <c r="G13" s="16">
        <v>12</v>
      </c>
      <c r="H13" s="16">
        <v>12</v>
      </c>
      <c r="I13" s="16">
        <v>12</v>
      </c>
      <c r="J13" s="16">
        <v>12</v>
      </c>
      <c r="K13" s="16">
        <v>12</v>
      </c>
      <c r="L13" s="16">
        <v>12</v>
      </c>
      <c r="M13" s="16">
        <v>12</v>
      </c>
      <c r="N13" s="16">
        <v>12</v>
      </c>
      <c r="O13" s="16">
        <v>12</v>
      </c>
      <c r="P13" s="16">
        <v>12</v>
      </c>
      <c r="Q13" s="16">
        <v>12</v>
      </c>
      <c r="R13" s="18"/>
      <c r="S13" s="18"/>
      <c r="T13" s="18"/>
      <c r="U13" s="26">
        <v>14</v>
      </c>
    </row>
    <row r="14" spans="1:21" ht="13.2" x14ac:dyDescent="0.25">
      <c r="A14" s="170"/>
      <c r="B14" s="18" t="s">
        <v>25</v>
      </c>
      <c r="C14" s="18">
        <v>9</v>
      </c>
      <c r="D14" s="18">
        <v>11</v>
      </c>
      <c r="E14" s="18">
        <v>13</v>
      </c>
      <c r="F14" s="18">
        <v>15</v>
      </c>
      <c r="G14" s="21">
        <v>17</v>
      </c>
      <c r="H14" s="21">
        <v>19</v>
      </c>
      <c r="I14" s="21">
        <v>21</v>
      </c>
      <c r="J14" s="21">
        <v>23</v>
      </c>
      <c r="K14" s="21">
        <v>25</v>
      </c>
      <c r="L14" s="21">
        <v>27</v>
      </c>
      <c r="M14" s="21">
        <v>29</v>
      </c>
      <c r="N14" s="21">
        <v>31</v>
      </c>
      <c r="O14" s="24">
        <v>33</v>
      </c>
      <c r="P14" s="24">
        <v>35</v>
      </c>
      <c r="Q14" s="24">
        <v>37</v>
      </c>
      <c r="R14" s="18"/>
      <c r="S14" s="18"/>
      <c r="T14" s="18"/>
      <c r="U14" s="27">
        <v>48</v>
      </c>
    </row>
    <row r="15" spans="1:21" ht="13.2" x14ac:dyDescent="0.25">
      <c r="A15" s="170"/>
      <c r="B15" s="18" t="s">
        <v>26</v>
      </c>
      <c r="C15" s="18">
        <v>10</v>
      </c>
      <c r="D15" s="18">
        <v>11</v>
      </c>
      <c r="E15" s="18">
        <v>12</v>
      </c>
      <c r="F15" s="18">
        <v>14</v>
      </c>
      <c r="G15" s="18">
        <v>15</v>
      </c>
      <c r="H15" s="18">
        <v>16</v>
      </c>
      <c r="I15" s="21">
        <v>18</v>
      </c>
      <c r="J15" s="21">
        <v>19</v>
      </c>
      <c r="K15" s="21">
        <v>20</v>
      </c>
      <c r="L15" s="21">
        <v>22</v>
      </c>
      <c r="M15" s="21">
        <v>23</v>
      </c>
      <c r="N15" s="21">
        <v>24</v>
      </c>
      <c r="O15" s="21">
        <v>26</v>
      </c>
      <c r="P15" s="21">
        <v>27</v>
      </c>
      <c r="Q15" s="21">
        <v>28</v>
      </c>
      <c r="R15" s="24"/>
      <c r="S15" s="24"/>
      <c r="T15" s="24"/>
      <c r="U15" s="27">
        <v>39</v>
      </c>
    </row>
    <row r="16" spans="1:21" ht="13.2" x14ac:dyDescent="0.25">
      <c r="A16" s="170"/>
      <c r="B16" s="18" t="s">
        <v>27</v>
      </c>
      <c r="C16" s="18">
        <v>4</v>
      </c>
      <c r="D16" s="18">
        <v>4</v>
      </c>
      <c r="E16" s="18">
        <v>4</v>
      </c>
      <c r="F16" s="18">
        <v>8</v>
      </c>
      <c r="G16" s="18">
        <v>8</v>
      </c>
      <c r="H16" s="18">
        <v>8</v>
      </c>
      <c r="I16" s="21">
        <v>12</v>
      </c>
      <c r="J16" s="21">
        <v>12</v>
      </c>
      <c r="K16" s="21">
        <v>12</v>
      </c>
      <c r="L16" s="21">
        <v>14</v>
      </c>
      <c r="M16" s="21">
        <v>14</v>
      </c>
      <c r="N16" s="21">
        <v>14</v>
      </c>
      <c r="O16" s="21">
        <v>16</v>
      </c>
      <c r="P16" s="21">
        <v>16</v>
      </c>
      <c r="Q16" s="24">
        <v>16</v>
      </c>
      <c r="R16" s="24"/>
      <c r="S16" s="24"/>
      <c r="T16" s="24"/>
      <c r="U16" s="27">
        <v>66</v>
      </c>
    </row>
    <row r="17" spans="1:21" ht="13.2" x14ac:dyDescent="0.25">
      <c r="A17" s="170"/>
      <c r="B17" s="18" t="s">
        <v>29</v>
      </c>
      <c r="C17" s="18">
        <v>5</v>
      </c>
      <c r="D17" s="18">
        <v>5</v>
      </c>
      <c r="E17" s="18">
        <v>5</v>
      </c>
      <c r="F17" s="18">
        <v>7</v>
      </c>
      <c r="G17" s="18">
        <v>7</v>
      </c>
      <c r="H17" s="18">
        <v>7</v>
      </c>
      <c r="I17" s="21">
        <v>9</v>
      </c>
      <c r="J17" s="21">
        <v>9</v>
      </c>
      <c r="K17" s="21">
        <v>9</v>
      </c>
      <c r="L17" s="21">
        <v>11</v>
      </c>
      <c r="M17" s="21">
        <v>11</v>
      </c>
      <c r="N17" s="21">
        <v>11</v>
      </c>
      <c r="O17" s="21">
        <v>13</v>
      </c>
      <c r="P17" s="21">
        <v>13</v>
      </c>
      <c r="Q17" s="24">
        <v>13</v>
      </c>
      <c r="R17" s="24"/>
      <c r="S17" s="24"/>
      <c r="T17" s="24"/>
      <c r="U17" s="27" t="s">
        <v>79</v>
      </c>
    </row>
    <row r="18" spans="1:21" ht="13.2" x14ac:dyDescent="0.25">
      <c r="A18" s="171"/>
      <c r="B18" s="20" t="s">
        <v>30</v>
      </c>
      <c r="C18" s="22">
        <f>SUM(C13:C17)</f>
        <v>40</v>
      </c>
      <c r="D18" s="22">
        <f t="shared" ref="D18:Q18" si="1">SUM(D13:D17)</f>
        <v>43</v>
      </c>
      <c r="E18" s="22">
        <f t="shared" si="1"/>
        <v>46</v>
      </c>
      <c r="F18" s="22">
        <f t="shared" si="1"/>
        <v>56</v>
      </c>
      <c r="G18" s="22">
        <f t="shared" si="1"/>
        <v>59</v>
      </c>
      <c r="H18" s="22">
        <f t="shared" si="1"/>
        <v>62</v>
      </c>
      <c r="I18" s="22">
        <f t="shared" si="1"/>
        <v>72</v>
      </c>
      <c r="J18" s="22">
        <f t="shared" si="1"/>
        <v>75</v>
      </c>
      <c r="K18" s="22">
        <f t="shared" si="1"/>
        <v>78</v>
      </c>
      <c r="L18" s="22">
        <f t="shared" si="1"/>
        <v>86</v>
      </c>
      <c r="M18" s="22">
        <f t="shared" si="1"/>
        <v>89</v>
      </c>
      <c r="N18" s="22">
        <f t="shared" si="1"/>
        <v>92</v>
      </c>
      <c r="O18" s="22">
        <f t="shared" si="1"/>
        <v>100</v>
      </c>
      <c r="P18" s="22">
        <f t="shared" si="1"/>
        <v>103</v>
      </c>
      <c r="Q18" s="22">
        <f t="shared" si="1"/>
        <v>106</v>
      </c>
      <c r="R18" s="29"/>
      <c r="S18" s="29"/>
      <c r="T18" s="29"/>
      <c r="U18" s="28" t="s">
        <v>79</v>
      </c>
    </row>
    <row r="19" spans="1:21" ht="13.2" x14ac:dyDescent="0.25">
      <c r="A19" s="172" t="s">
        <v>34</v>
      </c>
      <c r="B19" s="16" t="s">
        <v>24</v>
      </c>
      <c r="C19" s="16">
        <v>12</v>
      </c>
      <c r="D19" s="16">
        <v>12</v>
      </c>
      <c r="E19" s="16">
        <v>12</v>
      </c>
      <c r="F19" s="16">
        <v>12</v>
      </c>
      <c r="G19" s="16">
        <v>12</v>
      </c>
      <c r="H19" s="16">
        <v>12</v>
      </c>
      <c r="I19" s="16">
        <v>12</v>
      </c>
      <c r="J19" s="16">
        <v>12</v>
      </c>
      <c r="K19" s="16">
        <v>12</v>
      </c>
      <c r="L19" s="16">
        <v>12</v>
      </c>
      <c r="M19" s="16">
        <v>12</v>
      </c>
      <c r="N19" s="16">
        <v>12</v>
      </c>
      <c r="O19" s="16">
        <v>12</v>
      </c>
      <c r="P19" s="16">
        <v>12</v>
      </c>
      <c r="Q19" s="16">
        <v>12</v>
      </c>
      <c r="R19" s="17">
        <v>12</v>
      </c>
      <c r="S19" s="16">
        <v>12</v>
      </c>
      <c r="T19" s="17">
        <v>12</v>
      </c>
      <c r="U19" s="30">
        <v>14</v>
      </c>
    </row>
    <row r="20" spans="1:21" ht="13.2" x14ac:dyDescent="0.25">
      <c r="A20" s="170"/>
      <c r="B20" s="18" t="s">
        <v>25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21">
        <v>5</v>
      </c>
      <c r="J20" s="21">
        <v>6</v>
      </c>
      <c r="K20" s="21">
        <v>7</v>
      </c>
      <c r="L20" s="21">
        <v>9</v>
      </c>
      <c r="M20" s="21">
        <v>10</v>
      </c>
      <c r="N20" s="21">
        <v>11</v>
      </c>
      <c r="O20" s="21">
        <v>13</v>
      </c>
      <c r="P20" s="21">
        <v>14</v>
      </c>
      <c r="Q20" s="24">
        <v>15</v>
      </c>
      <c r="R20" s="24">
        <v>17</v>
      </c>
      <c r="S20" s="24">
        <v>18</v>
      </c>
      <c r="T20" s="24">
        <v>19</v>
      </c>
      <c r="U20" s="27">
        <v>51</v>
      </c>
    </row>
    <row r="21" spans="1:21" ht="13.2" x14ac:dyDescent="0.25">
      <c r="A21" s="170"/>
      <c r="B21" s="18" t="s">
        <v>26</v>
      </c>
      <c r="C21" s="18">
        <v>15</v>
      </c>
      <c r="D21" s="18">
        <v>16</v>
      </c>
      <c r="E21" s="18">
        <v>17</v>
      </c>
      <c r="F21" s="18">
        <v>19</v>
      </c>
      <c r="G21" s="18">
        <v>20</v>
      </c>
      <c r="H21" s="18">
        <v>21</v>
      </c>
      <c r="I21" s="21">
        <v>23</v>
      </c>
      <c r="J21" s="21">
        <v>24</v>
      </c>
      <c r="K21" s="21">
        <v>25</v>
      </c>
      <c r="L21" s="21">
        <v>29</v>
      </c>
      <c r="M21" s="21">
        <v>30</v>
      </c>
      <c r="N21" s="21">
        <v>31</v>
      </c>
      <c r="O21" s="21">
        <v>35</v>
      </c>
      <c r="P21" s="21">
        <v>36</v>
      </c>
      <c r="Q21" s="24">
        <v>37</v>
      </c>
      <c r="R21" s="24">
        <v>40</v>
      </c>
      <c r="S21" s="24">
        <v>41</v>
      </c>
      <c r="T21" s="24">
        <v>42</v>
      </c>
      <c r="U21" s="27">
        <v>45</v>
      </c>
    </row>
    <row r="22" spans="1:21" ht="13.2" x14ac:dyDescent="0.25">
      <c r="A22" s="170"/>
      <c r="B22" s="18" t="s">
        <v>27</v>
      </c>
      <c r="C22" s="18">
        <v>4</v>
      </c>
      <c r="D22" s="18">
        <v>4</v>
      </c>
      <c r="E22" s="18">
        <v>4</v>
      </c>
      <c r="F22" s="18">
        <v>8</v>
      </c>
      <c r="G22" s="18">
        <v>8</v>
      </c>
      <c r="H22" s="18">
        <v>8</v>
      </c>
      <c r="I22" s="21">
        <v>12</v>
      </c>
      <c r="J22" s="21">
        <v>12</v>
      </c>
      <c r="K22" s="21">
        <v>12</v>
      </c>
      <c r="L22" s="21">
        <v>14</v>
      </c>
      <c r="M22" s="21">
        <v>14</v>
      </c>
      <c r="N22" s="21">
        <v>14</v>
      </c>
      <c r="O22" s="21">
        <v>16</v>
      </c>
      <c r="P22" s="21">
        <v>16</v>
      </c>
      <c r="Q22" s="24">
        <v>16</v>
      </c>
      <c r="R22" s="24">
        <v>18</v>
      </c>
      <c r="S22" s="24">
        <v>18</v>
      </c>
      <c r="T22" s="24">
        <v>18</v>
      </c>
      <c r="U22" s="27">
        <v>66</v>
      </c>
    </row>
    <row r="23" spans="1:21" ht="13.2" x14ac:dyDescent="0.25">
      <c r="A23" s="170"/>
      <c r="B23" s="18" t="s">
        <v>29</v>
      </c>
      <c r="C23" s="18">
        <v>5</v>
      </c>
      <c r="D23" s="18">
        <v>5</v>
      </c>
      <c r="E23" s="18">
        <v>5</v>
      </c>
      <c r="F23" s="18">
        <v>7</v>
      </c>
      <c r="G23" s="18">
        <v>7</v>
      </c>
      <c r="H23" s="18">
        <v>7</v>
      </c>
      <c r="I23" s="21">
        <v>9</v>
      </c>
      <c r="J23" s="21">
        <v>9</v>
      </c>
      <c r="K23" s="21">
        <v>9</v>
      </c>
      <c r="L23" s="21">
        <v>11</v>
      </c>
      <c r="M23" s="21">
        <v>11</v>
      </c>
      <c r="N23" s="21">
        <v>11</v>
      </c>
      <c r="O23" s="21">
        <v>13</v>
      </c>
      <c r="P23" s="21">
        <v>13</v>
      </c>
      <c r="Q23" s="24">
        <v>13</v>
      </c>
      <c r="R23" s="24">
        <v>15</v>
      </c>
      <c r="S23" s="24">
        <v>15</v>
      </c>
      <c r="T23" s="24">
        <v>15</v>
      </c>
      <c r="U23" s="27" t="s">
        <v>79</v>
      </c>
    </row>
    <row r="24" spans="1:21" ht="13.2" x14ac:dyDescent="0.25">
      <c r="A24" s="171"/>
      <c r="B24" s="20" t="s">
        <v>30</v>
      </c>
      <c r="C24" s="22">
        <f>SUM(C19:C23)</f>
        <v>36</v>
      </c>
      <c r="D24" s="22">
        <f t="shared" ref="D24:T24" si="2">SUM(D19:D23)</f>
        <v>37</v>
      </c>
      <c r="E24" s="22">
        <f t="shared" si="2"/>
        <v>38</v>
      </c>
      <c r="F24" s="23">
        <f t="shared" si="2"/>
        <v>46</v>
      </c>
      <c r="G24" s="23">
        <f t="shared" si="2"/>
        <v>47</v>
      </c>
      <c r="H24" s="23">
        <f t="shared" si="2"/>
        <v>48</v>
      </c>
      <c r="I24" s="22">
        <f t="shared" si="2"/>
        <v>61</v>
      </c>
      <c r="J24" s="22">
        <f t="shared" si="2"/>
        <v>63</v>
      </c>
      <c r="K24" s="22">
        <f t="shared" si="2"/>
        <v>65</v>
      </c>
      <c r="L24" s="22">
        <f t="shared" si="2"/>
        <v>75</v>
      </c>
      <c r="M24" s="22">
        <f t="shared" si="2"/>
        <v>77</v>
      </c>
      <c r="N24" s="22">
        <f t="shared" si="2"/>
        <v>79</v>
      </c>
      <c r="O24" s="22">
        <f t="shared" si="2"/>
        <v>89</v>
      </c>
      <c r="P24" s="22">
        <f t="shared" si="2"/>
        <v>91</v>
      </c>
      <c r="Q24" s="22">
        <f t="shared" si="2"/>
        <v>93</v>
      </c>
      <c r="R24" s="22">
        <f t="shared" si="2"/>
        <v>102</v>
      </c>
      <c r="S24" s="22">
        <f t="shared" si="2"/>
        <v>104</v>
      </c>
      <c r="T24" s="22">
        <f t="shared" si="2"/>
        <v>106</v>
      </c>
      <c r="U24" s="28" t="s">
        <v>79</v>
      </c>
    </row>
    <row r="25" spans="1:21" ht="13.2" x14ac:dyDescent="0.25">
      <c r="A25" s="172" t="s">
        <v>214</v>
      </c>
      <c r="B25" s="16" t="s">
        <v>24</v>
      </c>
      <c r="C25" s="16">
        <v>12</v>
      </c>
      <c r="D25" s="16">
        <v>12</v>
      </c>
      <c r="E25" s="16">
        <v>12</v>
      </c>
      <c r="F25" s="16">
        <v>12</v>
      </c>
      <c r="G25" s="16">
        <v>12</v>
      </c>
      <c r="H25" s="16">
        <v>12</v>
      </c>
      <c r="I25" s="16">
        <v>12</v>
      </c>
      <c r="J25" s="16">
        <v>12</v>
      </c>
      <c r="K25" s="16">
        <v>12</v>
      </c>
      <c r="L25" s="16">
        <v>12</v>
      </c>
      <c r="M25" s="16">
        <v>12</v>
      </c>
      <c r="N25" s="16">
        <v>12</v>
      </c>
      <c r="O25" s="16">
        <v>12</v>
      </c>
      <c r="P25" s="16">
        <v>12</v>
      </c>
      <c r="Q25" s="16">
        <v>12</v>
      </c>
      <c r="R25" s="17">
        <v>12</v>
      </c>
      <c r="S25" s="16">
        <v>12</v>
      </c>
      <c r="T25" s="17">
        <v>12</v>
      </c>
      <c r="U25" s="30">
        <v>14</v>
      </c>
    </row>
    <row r="26" spans="1:21" ht="13.2" x14ac:dyDescent="0.25">
      <c r="A26" s="170"/>
      <c r="B26" s="18" t="s">
        <v>25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21">
        <v>5</v>
      </c>
      <c r="J26" s="21">
        <v>6</v>
      </c>
      <c r="K26" s="21">
        <v>7</v>
      </c>
      <c r="L26" s="21">
        <v>9</v>
      </c>
      <c r="M26" s="21">
        <v>10</v>
      </c>
      <c r="N26" s="21">
        <v>11</v>
      </c>
      <c r="O26" s="21">
        <v>13</v>
      </c>
      <c r="P26" s="21">
        <v>14</v>
      </c>
      <c r="Q26" s="24">
        <v>15</v>
      </c>
      <c r="R26" s="24">
        <v>17</v>
      </c>
      <c r="S26" s="24">
        <v>18</v>
      </c>
      <c r="T26" s="24">
        <v>19</v>
      </c>
      <c r="U26" s="27">
        <v>51</v>
      </c>
    </row>
    <row r="27" spans="1:21" ht="13.2" x14ac:dyDescent="0.25">
      <c r="A27" s="170"/>
      <c r="B27" s="18" t="s">
        <v>26</v>
      </c>
      <c r="C27" s="18">
        <v>1</v>
      </c>
      <c r="D27" s="18">
        <v>1</v>
      </c>
      <c r="E27" s="18">
        <v>1</v>
      </c>
      <c r="F27" s="18">
        <v>2</v>
      </c>
      <c r="G27" s="18">
        <v>2</v>
      </c>
      <c r="H27" s="18">
        <v>2</v>
      </c>
      <c r="I27" s="21">
        <v>3</v>
      </c>
      <c r="J27" s="21">
        <v>3</v>
      </c>
      <c r="K27" s="21">
        <v>3</v>
      </c>
      <c r="L27" s="21">
        <v>4</v>
      </c>
      <c r="M27" s="21">
        <v>4</v>
      </c>
      <c r="N27" s="21">
        <v>4</v>
      </c>
      <c r="O27" s="21">
        <v>5</v>
      </c>
      <c r="P27" s="21">
        <v>5</v>
      </c>
      <c r="Q27" s="24">
        <v>5</v>
      </c>
      <c r="R27" s="24">
        <v>6</v>
      </c>
      <c r="S27" s="24">
        <v>6</v>
      </c>
      <c r="T27" s="24">
        <v>6</v>
      </c>
      <c r="U27" s="27">
        <v>39</v>
      </c>
    </row>
    <row r="28" spans="1:21" ht="13.2" x14ac:dyDescent="0.25">
      <c r="A28" s="170"/>
      <c r="B28" s="18" t="s">
        <v>27</v>
      </c>
      <c r="C28" s="18">
        <v>4</v>
      </c>
      <c r="D28" s="18">
        <v>6</v>
      </c>
      <c r="E28" s="18">
        <v>8</v>
      </c>
      <c r="F28" s="18">
        <v>10</v>
      </c>
      <c r="G28" s="18">
        <v>14</v>
      </c>
      <c r="H28" s="18">
        <v>16</v>
      </c>
      <c r="I28" s="18">
        <v>18</v>
      </c>
      <c r="J28" s="21">
        <v>22</v>
      </c>
      <c r="K28" s="21">
        <v>24</v>
      </c>
      <c r="L28" s="21">
        <v>26</v>
      </c>
      <c r="M28" s="21">
        <v>30</v>
      </c>
      <c r="N28" s="21">
        <v>32</v>
      </c>
      <c r="O28" s="21">
        <v>34</v>
      </c>
      <c r="P28" s="21">
        <v>38</v>
      </c>
      <c r="Q28" s="21">
        <v>40</v>
      </c>
      <c r="R28" s="24">
        <v>42</v>
      </c>
      <c r="S28" s="24">
        <v>46</v>
      </c>
      <c r="T28" s="24">
        <v>48</v>
      </c>
      <c r="U28" s="27">
        <v>66</v>
      </c>
    </row>
    <row r="29" spans="1:21" ht="13.2" x14ac:dyDescent="0.25">
      <c r="A29" s="170"/>
      <c r="B29" s="18" t="s">
        <v>29</v>
      </c>
      <c r="C29" s="18">
        <v>5</v>
      </c>
      <c r="D29" s="18">
        <v>5</v>
      </c>
      <c r="E29" s="18">
        <v>5</v>
      </c>
      <c r="F29" s="18">
        <v>7</v>
      </c>
      <c r="G29" s="18">
        <v>7</v>
      </c>
      <c r="H29" s="18">
        <v>7</v>
      </c>
      <c r="I29" s="21">
        <v>9</v>
      </c>
      <c r="J29" s="21">
        <v>9</v>
      </c>
      <c r="K29" s="21">
        <v>9</v>
      </c>
      <c r="L29" s="21">
        <v>11</v>
      </c>
      <c r="M29" s="21">
        <v>11</v>
      </c>
      <c r="N29" s="21">
        <v>11</v>
      </c>
      <c r="O29" s="21">
        <v>13</v>
      </c>
      <c r="P29" s="21">
        <v>13</v>
      </c>
      <c r="Q29" s="24">
        <v>13</v>
      </c>
      <c r="R29" s="24">
        <v>15</v>
      </c>
      <c r="S29" s="24">
        <v>15</v>
      </c>
      <c r="T29" s="24">
        <v>15</v>
      </c>
      <c r="U29" s="27" t="s">
        <v>79</v>
      </c>
    </row>
    <row r="30" spans="1:21" ht="13.2" x14ac:dyDescent="0.25">
      <c r="A30" s="171"/>
      <c r="B30" s="20" t="s">
        <v>30</v>
      </c>
      <c r="C30" s="22">
        <f>SUM(C25:C29)</f>
        <v>22</v>
      </c>
      <c r="D30" s="22">
        <f t="shared" ref="D30:T30" si="3">SUM(D25:D29)</f>
        <v>24</v>
      </c>
      <c r="E30" s="22">
        <f t="shared" si="3"/>
        <v>26</v>
      </c>
      <c r="F30" s="22">
        <f t="shared" si="3"/>
        <v>31</v>
      </c>
      <c r="G30" s="22">
        <f t="shared" si="3"/>
        <v>35</v>
      </c>
      <c r="H30" s="22">
        <f t="shared" si="3"/>
        <v>37</v>
      </c>
      <c r="I30" s="22">
        <f t="shared" si="3"/>
        <v>47</v>
      </c>
      <c r="J30" s="22">
        <f t="shared" si="3"/>
        <v>52</v>
      </c>
      <c r="K30" s="22">
        <f t="shared" si="3"/>
        <v>55</v>
      </c>
      <c r="L30" s="22">
        <f t="shared" si="3"/>
        <v>62</v>
      </c>
      <c r="M30" s="22">
        <f t="shared" si="3"/>
        <v>67</v>
      </c>
      <c r="N30" s="22">
        <f t="shared" si="3"/>
        <v>70</v>
      </c>
      <c r="O30" s="22">
        <f t="shared" si="3"/>
        <v>77</v>
      </c>
      <c r="P30" s="22">
        <f t="shared" si="3"/>
        <v>82</v>
      </c>
      <c r="Q30" s="22">
        <f t="shared" si="3"/>
        <v>85</v>
      </c>
      <c r="R30" s="22">
        <f t="shared" si="3"/>
        <v>92</v>
      </c>
      <c r="S30" s="22">
        <f t="shared" si="3"/>
        <v>97</v>
      </c>
      <c r="T30" s="22">
        <f t="shared" si="3"/>
        <v>100</v>
      </c>
      <c r="U30" s="28" t="s">
        <v>79</v>
      </c>
    </row>
    <row r="31" spans="1:21" ht="13.2" x14ac:dyDescent="0.25">
      <c r="A31" s="173" t="s">
        <v>215</v>
      </c>
      <c r="B31" s="18" t="s">
        <v>24</v>
      </c>
      <c r="C31" s="16">
        <v>12</v>
      </c>
      <c r="D31" s="16">
        <v>12</v>
      </c>
      <c r="E31" s="16">
        <v>12</v>
      </c>
      <c r="F31" s="16">
        <v>12</v>
      </c>
      <c r="G31" s="16">
        <v>12</v>
      </c>
      <c r="H31" s="16">
        <v>12</v>
      </c>
      <c r="I31" s="16">
        <v>12</v>
      </c>
      <c r="J31" s="16">
        <v>12</v>
      </c>
      <c r="K31" s="16">
        <v>12</v>
      </c>
      <c r="L31" s="16">
        <v>12</v>
      </c>
      <c r="M31" s="16">
        <v>12</v>
      </c>
      <c r="N31" s="16">
        <v>12</v>
      </c>
      <c r="O31" s="16">
        <v>12</v>
      </c>
      <c r="P31" s="16">
        <v>12</v>
      </c>
      <c r="Q31" s="16">
        <v>12</v>
      </c>
      <c r="R31" s="17">
        <v>12</v>
      </c>
      <c r="S31" s="16">
        <v>12</v>
      </c>
      <c r="T31" s="17">
        <v>12</v>
      </c>
      <c r="U31" s="27">
        <v>14</v>
      </c>
    </row>
    <row r="32" spans="1:21" ht="13.2" x14ac:dyDescent="0.25">
      <c r="A32" s="173"/>
      <c r="B32" s="18" t="s">
        <v>25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21">
        <v>5</v>
      </c>
      <c r="J32" s="21">
        <v>6</v>
      </c>
      <c r="K32" s="21">
        <v>7</v>
      </c>
      <c r="L32" s="21">
        <v>9</v>
      </c>
      <c r="M32" s="21">
        <v>10</v>
      </c>
      <c r="N32" s="21">
        <v>11</v>
      </c>
      <c r="O32" s="21">
        <v>13</v>
      </c>
      <c r="P32" s="21">
        <v>14</v>
      </c>
      <c r="Q32" s="24">
        <v>15</v>
      </c>
      <c r="R32" s="24">
        <v>17</v>
      </c>
      <c r="S32" s="24">
        <v>18</v>
      </c>
      <c r="T32" s="24">
        <v>19</v>
      </c>
      <c r="U32" s="27">
        <v>51</v>
      </c>
    </row>
    <row r="33" spans="1:21" ht="13.2" x14ac:dyDescent="0.25">
      <c r="A33" s="173"/>
      <c r="B33" s="18" t="s">
        <v>26</v>
      </c>
      <c r="C33" s="18">
        <v>1</v>
      </c>
      <c r="D33" s="18">
        <v>1</v>
      </c>
      <c r="E33" s="18">
        <v>1</v>
      </c>
      <c r="F33" s="18">
        <v>2</v>
      </c>
      <c r="G33" s="18">
        <v>2</v>
      </c>
      <c r="H33" s="18">
        <v>2</v>
      </c>
      <c r="I33" s="21">
        <v>3</v>
      </c>
      <c r="J33" s="21">
        <v>3</v>
      </c>
      <c r="K33" s="21">
        <v>3</v>
      </c>
      <c r="L33" s="21">
        <v>4</v>
      </c>
      <c r="M33" s="21">
        <v>4</v>
      </c>
      <c r="N33" s="21">
        <v>4</v>
      </c>
      <c r="O33" s="21">
        <v>5</v>
      </c>
      <c r="P33" s="21">
        <v>5</v>
      </c>
      <c r="Q33" s="24">
        <v>5</v>
      </c>
      <c r="R33" s="24">
        <v>6</v>
      </c>
      <c r="S33" s="24">
        <v>6</v>
      </c>
      <c r="T33" s="24">
        <v>6</v>
      </c>
      <c r="U33" s="27">
        <v>39</v>
      </c>
    </row>
    <row r="34" spans="1:21" ht="13.2" x14ac:dyDescent="0.25">
      <c r="A34" s="173"/>
      <c r="B34" s="18" t="s">
        <v>27</v>
      </c>
      <c r="C34" s="18">
        <v>2</v>
      </c>
      <c r="D34" s="18">
        <v>3</v>
      </c>
      <c r="E34" s="18">
        <v>4</v>
      </c>
      <c r="F34" s="18">
        <v>5</v>
      </c>
      <c r="G34" s="18">
        <v>7</v>
      </c>
      <c r="H34" s="18">
        <v>8</v>
      </c>
      <c r="I34" s="18">
        <v>9</v>
      </c>
      <c r="J34" s="21">
        <v>11</v>
      </c>
      <c r="K34" s="21">
        <v>12</v>
      </c>
      <c r="L34" s="21">
        <v>13</v>
      </c>
      <c r="M34" s="21">
        <v>15</v>
      </c>
      <c r="N34" s="21">
        <v>16</v>
      </c>
      <c r="O34" s="21">
        <v>17</v>
      </c>
      <c r="P34" s="21">
        <v>19</v>
      </c>
      <c r="Q34" s="21">
        <v>20</v>
      </c>
      <c r="R34" s="24">
        <v>21</v>
      </c>
      <c r="S34" s="24">
        <v>23</v>
      </c>
      <c r="T34" s="24">
        <v>24</v>
      </c>
      <c r="U34" s="27">
        <v>36</v>
      </c>
    </row>
    <row r="35" spans="1:21" ht="13.2" x14ac:dyDescent="0.25">
      <c r="A35" s="173"/>
      <c r="B35" s="18" t="s">
        <v>171</v>
      </c>
      <c r="C35" s="18">
        <v>2</v>
      </c>
      <c r="D35" s="18">
        <v>2</v>
      </c>
      <c r="E35" s="18">
        <v>2</v>
      </c>
      <c r="F35" s="18">
        <v>6</v>
      </c>
      <c r="G35" s="18">
        <v>6</v>
      </c>
      <c r="H35" s="18">
        <v>6</v>
      </c>
      <c r="I35" s="18">
        <v>10</v>
      </c>
      <c r="J35" s="21">
        <v>10</v>
      </c>
      <c r="K35" s="21">
        <v>10</v>
      </c>
      <c r="L35" s="21">
        <v>14</v>
      </c>
      <c r="M35" s="21">
        <v>14</v>
      </c>
      <c r="N35" s="21">
        <v>14</v>
      </c>
      <c r="O35" s="21">
        <v>18</v>
      </c>
      <c r="P35" s="21">
        <v>18</v>
      </c>
      <c r="Q35" s="24">
        <v>18</v>
      </c>
      <c r="R35" s="24">
        <v>22</v>
      </c>
      <c r="S35" s="24">
        <v>22</v>
      </c>
      <c r="T35" s="24">
        <v>22</v>
      </c>
      <c r="U35" s="27">
        <v>24</v>
      </c>
    </row>
    <row r="36" spans="1:21" ht="13.2" x14ac:dyDescent="0.25">
      <c r="A36" s="173"/>
      <c r="B36" s="18" t="s">
        <v>29</v>
      </c>
      <c r="C36" s="18">
        <v>5</v>
      </c>
      <c r="D36" s="18">
        <v>5</v>
      </c>
      <c r="E36" s="18">
        <v>5</v>
      </c>
      <c r="F36" s="18">
        <v>7</v>
      </c>
      <c r="G36" s="18">
        <v>7</v>
      </c>
      <c r="H36" s="18">
        <v>7</v>
      </c>
      <c r="I36" s="21">
        <v>9</v>
      </c>
      <c r="J36" s="21">
        <v>9</v>
      </c>
      <c r="K36" s="21">
        <v>9</v>
      </c>
      <c r="L36" s="21">
        <v>11</v>
      </c>
      <c r="M36" s="21">
        <v>11</v>
      </c>
      <c r="N36" s="21">
        <v>11</v>
      </c>
      <c r="O36" s="21">
        <v>13</v>
      </c>
      <c r="P36" s="21">
        <v>13</v>
      </c>
      <c r="Q36" s="24">
        <v>13</v>
      </c>
      <c r="R36" s="24">
        <v>15</v>
      </c>
      <c r="S36" s="24">
        <v>15</v>
      </c>
      <c r="T36" s="24">
        <v>15</v>
      </c>
      <c r="U36" s="27" t="s">
        <v>79</v>
      </c>
    </row>
    <row r="37" spans="1:21" ht="13.2" x14ac:dyDescent="0.25">
      <c r="A37" s="174"/>
      <c r="B37" s="20" t="s">
        <v>30</v>
      </c>
      <c r="C37" s="22">
        <f>SUM(C31:C36)</f>
        <v>22</v>
      </c>
      <c r="D37" s="22">
        <f t="shared" ref="D37:T37" si="4">SUM(D31:D36)</f>
        <v>23</v>
      </c>
      <c r="E37" s="22">
        <f t="shared" si="4"/>
        <v>24</v>
      </c>
      <c r="F37" s="22">
        <f t="shared" si="4"/>
        <v>32</v>
      </c>
      <c r="G37" s="22">
        <f t="shared" si="4"/>
        <v>34</v>
      </c>
      <c r="H37" s="22">
        <f t="shared" si="4"/>
        <v>35</v>
      </c>
      <c r="I37" s="22">
        <f t="shared" si="4"/>
        <v>48</v>
      </c>
      <c r="J37" s="22">
        <f t="shared" si="4"/>
        <v>51</v>
      </c>
      <c r="K37" s="22">
        <f t="shared" si="4"/>
        <v>53</v>
      </c>
      <c r="L37" s="22">
        <f t="shared" si="4"/>
        <v>63</v>
      </c>
      <c r="M37" s="22">
        <f t="shared" si="4"/>
        <v>66</v>
      </c>
      <c r="N37" s="22">
        <f t="shared" si="4"/>
        <v>68</v>
      </c>
      <c r="O37" s="22">
        <f t="shared" si="4"/>
        <v>78</v>
      </c>
      <c r="P37" s="22">
        <f t="shared" si="4"/>
        <v>81</v>
      </c>
      <c r="Q37" s="22">
        <f t="shared" si="4"/>
        <v>83</v>
      </c>
      <c r="R37" s="22">
        <f t="shared" si="4"/>
        <v>93</v>
      </c>
      <c r="S37" s="22">
        <f t="shared" si="4"/>
        <v>96</v>
      </c>
      <c r="T37" s="22">
        <f t="shared" si="4"/>
        <v>98</v>
      </c>
      <c r="U37" s="28" t="s">
        <v>79</v>
      </c>
    </row>
  </sheetData>
  <mergeCells count="5">
    <mergeCell ref="A7:A12"/>
    <mergeCell ref="A13:A18"/>
    <mergeCell ref="A19:A24"/>
    <mergeCell ref="A25:A30"/>
    <mergeCell ref="A31:A37"/>
  </mergeCells>
  <phoneticPr fontId="1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zoomScaleNormal="100" workbookViewId="0">
      <selection activeCell="C44" sqref="C44:D44"/>
    </sheetView>
  </sheetViews>
  <sheetFormatPr defaultColWidth="9" defaultRowHeight="13.2" x14ac:dyDescent="0.25"/>
  <cols>
    <col min="1" max="1" width="15" style="1" customWidth="1"/>
    <col min="2" max="2" width="7.109375" style="1" customWidth="1"/>
    <col min="3" max="3" width="10.88671875" style="1" customWidth="1"/>
    <col min="4" max="4" width="40.44140625" style="1" customWidth="1"/>
    <col min="5" max="5" width="20.44140625" style="1" customWidth="1"/>
    <col min="6" max="6" width="22.33203125" style="1" customWidth="1"/>
    <col min="7" max="7" width="17.44140625" style="1" customWidth="1"/>
    <col min="8" max="16384" width="9" style="1"/>
  </cols>
  <sheetData>
    <row r="1" spans="1:7" ht="20.25" customHeight="1" x14ac:dyDescent="0.25">
      <c r="A1" s="2" t="s">
        <v>216</v>
      </c>
      <c r="B1" s="191" t="s">
        <v>217</v>
      </c>
      <c r="C1" s="192"/>
      <c r="D1" s="193"/>
      <c r="E1" s="2" t="s">
        <v>218</v>
      </c>
      <c r="F1" s="2" t="s">
        <v>262</v>
      </c>
      <c r="G1" s="2" t="s">
        <v>219</v>
      </c>
    </row>
    <row r="2" spans="1:7" ht="20.25" customHeight="1" x14ac:dyDescent="0.25">
      <c r="A2" s="3" t="s">
        <v>220</v>
      </c>
      <c r="B2" s="4"/>
      <c r="C2" s="194"/>
      <c r="D2" s="195"/>
      <c r="E2" s="175" t="s">
        <v>221</v>
      </c>
      <c r="F2" s="176"/>
      <c r="G2" s="5"/>
    </row>
    <row r="3" spans="1:7" x14ac:dyDescent="0.25">
      <c r="A3" s="187" t="s">
        <v>24</v>
      </c>
      <c r="B3" s="4">
        <v>1</v>
      </c>
      <c r="C3" s="159" t="s">
        <v>77</v>
      </c>
      <c r="D3" s="159"/>
      <c r="E3" s="183" t="s">
        <v>222</v>
      </c>
      <c r="F3" s="67"/>
      <c r="G3" s="177" t="s">
        <v>223</v>
      </c>
    </row>
    <row r="4" spans="1:7" x14ac:dyDescent="0.25">
      <c r="A4" s="187"/>
      <c r="B4" s="4">
        <v>2</v>
      </c>
      <c r="C4" s="159" t="s">
        <v>80</v>
      </c>
      <c r="D4" s="159"/>
      <c r="E4" s="166"/>
      <c r="F4" s="65"/>
      <c r="G4" s="178"/>
    </row>
    <row r="5" spans="1:7" x14ac:dyDescent="0.25">
      <c r="A5" s="187"/>
      <c r="B5" s="4">
        <v>3</v>
      </c>
      <c r="C5" s="159" t="s">
        <v>81</v>
      </c>
      <c r="D5" s="159"/>
      <c r="E5" s="166"/>
      <c r="F5" s="65"/>
      <c r="G5" s="178"/>
    </row>
    <row r="6" spans="1:7" x14ac:dyDescent="0.25">
      <c r="A6" s="187"/>
      <c r="B6" s="4">
        <v>4</v>
      </c>
      <c r="C6" s="159" t="s">
        <v>82</v>
      </c>
      <c r="D6" s="159"/>
      <c r="E6" s="166"/>
      <c r="F6" s="65"/>
      <c r="G6" s="178"/>
    </row>
    <row r="7" spans="1:7" x14ac:dyDescent="0.25">
      <c r="A7" s="187"/>
      <c r="B7" s="4">
        <v>5</v>
      </c>
      <c r="C7" s="159" t="s">
        <v>83</v>
      </c>
      <c r="D7" s="159"/>
      <c r="E7" s="166"/>
      <c r="F7" s="65"/>
      <c r="G7" s="178"/>
    </row>
    <row r="8" spans="1:7" x14ac:dyDescent="0.25">
      <c r="A8" s="187"/>
      <c r="B8" s="4">
        <v>6</v>
      </c>
      <c r="C8" s="159" t="s">
        <v>84</v>
      </c>
      <c r="D8" s="159"/>
      <c r="E8" s="166"/>
      <c r="F8" s="65"/>
      <c r="G8" s="178"/>
    </row>
    <row r="9" spans="1:7" x14ac:dyDescent="0.25">
      <c r="A9" s="187"/>
      <c r="B9" s="4">
        <v>7</v>
      </c>
      <c r="C9" s="159" t="s">
        <v>85</v>
      </c>
      <c r="D9" s="159"/>
      <c r="E9" s="166"/>
      <c r="F9" s="65"/>
      <c r="G9" s="178"/>
    </row>
    <row r="10" spans="1:7" x14ac:dyDescent="0.25">
      <c r="A10" s="187"/>
      <c r="B10" s="4">
        <v>8</v>
      </c>
      <c r="C10" s="159" t="s">
        <v>86</v>
      </c>
      <c r="D10" s="159"/>
      <c r="E10" s="166"/>
      <c r="F10" s="65"/>
      <c r="G10" s="178"/>
    </row>
    <row r="11" spans="1:7" x14ac:dyDescent="0.25">
      <c r="A11" s="187"/>
      <c r="B11" s="4">
        <v>9</v>
      </c>
      <c r="C11" s="159" t="s">
        <v>87</v>
      </c>
      <c r="D11" s="159"/>
      <c r="E11" s="166"/>
      <c r="F11" s="65"/>
      <c r="G11" s="178"/>
    </row>
    <row r="12" spans="1:7" x14ac:dyDescent="0.25">
      <c r="A12" s="187"/>
      <c r="B12" s="4">
        <v>10</v>
      </c>
      <c r="C12" s="159" t="s">
        <v>88</v>
      </c>
      <c r="D12" s="159"/>
      <c r="E12" s="166"/>
      <c r="F12" s="65"/>
      <c r="G12" s="178"/>
    </row>
    <row r="13" spans="1:7" x14ac:dyDescent="0.25">
      <c r="A13" s="187"/>
      <c r="B13" s="4">
        <v>11</v>
      </c>
      <c r="C13" s="159" t="s">
        <v>89</v>
      </c>
      <c r="D13" s="159"/>
      <c r="E13" s="166"/>
      <c r="F13" s="65"/>
      <c r="G13" s="178"/>
    </row>
    <row r="14" spans="1:7" x14ac:dyDescent="0.25">
      <c r="A14" s="187"/>
      <c r="B14" s="4">
        <v>12</v>
      </c>
      <c r="C14" s="159" t="s">
        <v>90</v>
      </c>
      <c r="D14" s="159"/>
      <c r="E14" s="166"/>
      <c r="F14" s="65"/>
      <c r="G14" s="178"/>
    </row>
    <row r="15" spans="1:7" x14ac:dyDescent="0.25">
      <c r="A15" s="187"/>
      <c r="B15" s="4">
        <v>13</v>
      </c>
      <c r="C15" s="159" t="s">
        <v>91</v>
      </c>
      <c r="D15" s="159"/>
      <c r="E15" s="166"/>
      <c r="F15" s="65"/>
      <c r="G15" s="178"/>
    </row>
    <row r="16" spans="1:7" x14ac:dyDescent="0.25">
      <c r="A16" s="187"/>
      <c r="B16" s="4">
        <v>14</v>
      </c>
      <c r="C16" s="159" t="s">
        <v>92</v>
      </c>
      <c r="D16" s="159"/>
      <c r="E16" s="166"/>
      <c r="F16" s="66"/>
      <c r="G16" s="179"/>
    </row>
    <row r="17" spans="1:7" x14ac:dyDescent="0.25">
      <c r="A17" s="187" t="s">
        <v>25</v>
      </c>
      <c r="B17" s="4">
        <v>1</v>
      </c>
      <c r="C17" s="159" t="s">
        <v>93</v>
      </c>
      <c r="D17" s="159"/>
      <c r="E17" s="183" t="s">
        <v>224</v>
      </c>
      <c r="F17" s="67"/>
      <c r="G17" s="177" t="s">
        <v>225</v>
      </c>
    </row>
    <row r="18" spans="1:7" x14ac:dyDescent="0.25">
      <c r="A18" s="187"/>
      <c r="B18" s="4">
        <v>2</v>
      </c>
      <c r="C18" s="159" t="s">
        <v>94</v>
      </c>
      <c r="D18" s="159"/>
      <c r="E18" s="166"/>
      <c r="F18" s="65"/>
      <c r="G18" s="164"/>
    </row>
    <row r="19" spans="1:7" x14ac:dyDescent="0.25">
      <c r="A19" s="187"/>
      <c r="B19" s="4">
        <v>3</v>
      </c>
      <c r="C19" s="159" t="s">
        <v>95</v>
      </c>
      <c r="D19" s="159"/>
      <c r="E19" s="166"/>
      <c r="F19" s="65"/>
      <c r="G19" s="164"/>
    </row>
    <row r="20" spans="1:7" x14ac:dyDescent="0.25">
      <c r="A20" s="187"/>
      <c r="B20" s="4">
        <v>4</v>
      </c>
      <c r="C20" s="159" t="s">
        <v>96</v>
      </c>
      <c r="D20" s="159"/>
      <c r="E20" s="166"/>
      <c r="F20" s="65"/>
      <c r="G20" s="164"/>
    </row>
    <row r="21" spans="1:7" x14ac:dyDescent="0.25">
      <c r="A21" s="187"/>
      <c r="B21" s="4">
        <v>5</v>
      </c>
      <c r="C21" s="159" t="s">
        <v>97</v>
      </c>
      <c r="D21" s="159"/>
      <c r="E21" s="166"/>
      <c r="F21" s="65"/>
      <c r="G21" s="164"/>
    </row>
    <row r="22" spans="1:7" x14ac:dyDescent="0.25">
      <c r="A22" s="187"/>
      <c r="B22" s="4">
        <v>6</v>
      </c>
      <c r="C22" s="159" t="s">
        <v>98</v>
      </c>
      <c r="D22" s="159"/>
      <c r="E22" s="166"/>
      <c r="F22" s="65"/>
      <c r="G22" s="164"/>
    </row>
    <row r="23" spans="1:7" x14ac:dyDescent="0.25">
      <c r="A23" s="187"/>
      <c r="B23" s="4">
        <v>7</v>
      </c>
      <c r="C23" s="159" t="s">
        <v>99</v>
      </c>
      <c r="D23" s="159"/>
      <c r="E23" s="166"/>
      <c r="F23" s="65"/>
      <c r="G23" s="164"/>
    </row>
    <row r="24" spans="1:7" x14ac:dyDescent="0.25">
      <c r="A24" s="187"/>
      <c r="B24" s="4">
        <v>8</v>
      </c>
      <c r="C24" s="159" t="s">
        <v>101</v>
      </c>
      <c r="D24" s="159"/>
      <c r="E24" s="166"/>
      <c r="F24" s="65"/>
      <c r="G24" s="164"/>
    </row>
    <row r="25" spans="1:7" x14ac:dyDescent="0.25">
      <c r="A25" s="187"/>
      <c r="B25" s="4">
        <v>9</v>
      </c>
      <c r="C25" s="159" t="s">
        <v>102</v>
      </c>
      <c r="D25" s="159"/>
      <c r="E25" s="166"/>
      <c r="F25" s="65"/>
      <c r="G25" s="164"/>
    </row>
    <row r="26" spans="1:7" x14ac:dyDescent="0.25">
      <c r="A26" s="187"/>
      <c r="B26" s="4">
        <v>10</v>
      </c>
      <c r="C26" s="159" t="s">
        <v>103</v>
      </c>
      <c r="D26" s="159"/>
      <c r="E26" s="166"/>
      <c r="F26" s="65"/>
      <c r="G26" s="164"/>
    </row>
    <row r="27" spans="1:7" x14ac:dyDescent="0.25">
      <c r="A27" s="187"/>
      <c r="B27" s="4">
        <v>11</v>
      </c>
      <c r="C27" s="159" t="s">
        <v>104</v>
      </c>
      <c r="D27" s="159"/>
      <c r="E27" s="166"/>
      <c r="F27" s="65"/>
      <c r="G27" s="164"/>
    </row>
    <row r="28" spans="1:7" x14ac:dyDescent="0.25">
      <c r="A28" s="187"/>
      <c r="B28" s="4">
        <v>12</v>
      </c>
      <c r="C28" s="159" t="s">
        <v>105</v>
      </c>
      <c r="D28" s="159"/>
      <c r="E28" s="166"/>
      <c r="F28" s="65"/>
      <c r="G28" s="164"/>
    </row>
    <row r="29" spans="1:7" x14ac:dyDescent="0.25">
      <c r="A29" s="187"/>
      <c r="B29" s="4">
        <v>13</v>
      </c>
      <c r="C29" s="159" t="s">
        <v>106</v>
      </c>
      <c r="D29" s="159"/>
      <c r="E29" s="166"/>
      <c r="F29" s="65"/>
      <c r="G29" s="164"/>
    </row>
    <row r="30" spans="1:7" x14ac:dyDescent="0.25">
      <c r="A30" s="187"/>
      <c r="B30" s="4">
        <v>14</v>
      </c>
      <c r="C30" s="159" t="s">
        <v>107</v>
      </c>
      <c r="D30" s="159"/>
      <c r="E30" s="166"/>
      <c r="F30" s="65"/>
      <c r="G30" s="164"/>
    </row>
    <row r="31" spans="1:7" x14ac:dyDescent="0.25">
      <c r="A31" s="187"/>
      <c r="B31" s="4">
        <v>15</v>
      </c>
      <c r="C31" s="159" t="s">
        <v>108</v>
      </c>
      <c r="D31" s="159"/>
      <c r="E31" s="166"/>
      <c r="F31" s="65"/>
      <c r="G31" s="164"/>
    </row>
    <row r="32" spans="1:7" x14ac:dyDescent="0.25">
      <c r="A32" s="187"/>
      <c r="B32" s="4">
        <v>16</v>
      </c>
      <c r="C32" s="159" t="s">
        <v>109</v>
      </c>
      <c r="D32" s="159"/>
      <c r="E32" s="166"/>
      <c r="F32" s="65"/>
      <c r="G32" s="164"/>
    </row>
    <row r="33" spans="1:7" x14ac:dyDescent="0.25">
      <c r="A33" s="187"/>
      <c r="B33" s="4">
        <v>17</v>
      </c>
      <c r="C33" s="159" t="s">
        <v>110</v>
      </c>
      <c r="D33" s="159"/>
      <c r="E33" s="166"/>
      <c r="F33" s="65"/>
      <c r="G33" s="164"/>
    </row>
    <row r="34" spans="1:7" x14ac:dyDescent="0.25">
      <c r="A34" s="187"/>
      <c r="B34" s="4">
        <v>18</v>
      </c>
      <c r="C34" s="159" t="s">
        <v>111</v>
      </c>
      <c r="D34" s="159"/>
      <c r="E34" s="166"/>
      <c r="F34" s="65"/>
      <c r="G34" s="164"/>
    </row>
    <row r="35" spans="1:7" x14ac:dyDescent="0.25">
      <c r="A35" s="187"/>
      <c r="B35" s="4">
        <v>19</v>
      </c>
      <c r="C35" s="159" t="s">
        <v>112</v>
      </c>
      <c r="D35" s="159"/>
      <c r="E35" s="166"/>
      <c r="F35" s="65"/>
      <c r="G35" s="164"/>
    </row>
    <row r="36" spans="1:7" x14ac:dyDescent="0.25">
      <c r="A36" s="187"/>
      <c r="B36" s="4">
        <v>20</v>
      </c>
      <c r="C36" s="159" t="s">
        <v>113</v>
      </c>
      <c r="D36" s="159"/>
      <c r="E36" s="166"/>
      <c r="F36" s="65"/>
      <c r="G36" s="164"/>
    </row>
    <row r="37" spans="1:7" x14ac:dyDescent="0.25">
      <c r="A37" s="187"/>
      <c r="B37" s="4">
        <v>21</v>
      </c>
      <c r="C37" s="159" t="s">
        <v>114</v>
      </c>
      <c r="D37" s="159"/>
      <c r="E37" s="166"/>
      <c r="F37" s="66"/>
      <c r="G37" s="165"/>
    </row>
    <row r="38" spans="1:7" x14ac:dyDescent="0.25">
      <c r="A38" s="188" t="s">
        <v>273</v>
      </c>
      <c r="B38" s="4">
        <v>1</v>
      </c>
      <c r="C38" s="159" t="s">
        <v>115</v>
      </c>
      <c r="D38" s="159"/>
      <c r="E38" s="177" t="s">
        <v>226</v>
      </c>
      <c r="F38" s="177" t="s">
        <v>271</v>
      </c>
      <c r="G38" s="177" t="s">
        <v>269</v>
      </c>
    </row>
    <row r="39" spans="1:7" ht="12.75" customHeight="1" x14ac:dyDescent="0.25">
      <c r="A39" s="189"/>
      <c r="B39" s="4">
        <v>2</v>
      </c>
      <c r="C39" s="160" t="s">
        <v>116</v>
      </c>
      <c r="D39" s="160"/>
      <c r="E39" s="178"/>
      <c r="F39" s="178"/>
      <c r="G39" s="178"/>
    </row>
    <row r="40" spans="1:7" ht="12.75" customHeight="1" x14ac:dyDescent="0.25">
      <c r="A40" s="189"/>
      <c r="B40" s="4">
        <v>3</v>
      </c>
      <c r="C40" s="160" t="s">
        <v>117</v>
      </c>
      <c r="D40" s="160"/>
      <c r="E40" s="178"/>
      <c r="F40" s="178"/>
      <c r="G40" s="178"/>
    </row>
    <row r="41" spans="1:7" ht="12.75" customHeight="1" x14ac:dyDescent="0.25">
      <c r="A41" s="189"/>
      <c r="B41" s="4">
        <v>4</v>
      </c>
      <c r="C41" s="160" t="s">
        <v>118</v>
      </c>
      <c r="D41" s="160"/>
      <c r="E41" s="178"/>
      <c r="F41" s="178"/>
      <c r="G41" s="178"/>
    </row>
    <row r="42" spans="1:7" ht="12.75" customHeight="1" x14ac:dyDescent="0.25">
      <c r="A42" s="189"/>
      <c r="B42" s="4">
        <v>5</v>
      </c>
      <c r="C42" s="160" t="s">
        <v>119</v>
      </c>
      <c r="D42" s="160"/>
      <c r="E42" s="178"/>
      <c r="F42" s="178"/>
      <c r="G42" s="178"/>
    </row>
    <row r="43" spans="1:7" x14ac:dyDescent="0.25">
      <c r="A43" s="189"/>
      <c r="B43" s="4">
        <v>6</v>
      </c>
      <c r="C43" s="159" t="s">
        <v>120</v>
      </c>
      <c r="D43" s="159"/>
      <c r="E43" s="164"/>
      <c r="F43" s="164"/>
      <c r="G43" s="164"/>
    </row>
    <row r="44" spans="1:7" ht="12.75" customHeight="1" x14ac:dyDescent="0.25">
      <c r="A44" s="189"/>
      <c r="B44" s="4">
        <v>7</v>
      </c>
      <c r="C44" s="159" t="s">
        <v>121</v>
      </c>
      <c r="D44" s="159"/>
      <c r="E44" s="164"/>
      <c r="F44" s="164"/>
      <c r="G44" s="164"/>
    </row>
    <row r="45" spans="1:7" ht="12.75" customHeight="1" x14ac:dyDescent="0.25">
      <c r="A45" s="189"/>
      <c r="B45" s="4">
        <v>8</v>
      </c>
      <c r="C45" s="159" t="s">
        <v>122</v>
      </c>
      <c r="D45" s="159"/>
      <c r="E45" s="164"/>
      <c r="F45" s="164"/>
      <c r="G45" s="164"/>
    </row>
    <row r="46" spans="1:7" x14ac:dyDescent="0.25">
      <c r="A46" s="189"/>
      <c r="B46" s="4">
        <v>9</v>
      </c>
      <c r="C46" s="159" t="s">
        <v>123</v>
      </c>
      <c r="D46" s="159"/>
      <c r="E46" s="164"/>
      <c r="F46" s="164"/>
      <c r="G46" s="164"/>
    </row>
    <row r="47" spans="1:7" x14ac:dyDescent="0.25">
      <c r="A47" s="189"/>
      <c r="B47" s="4">
        <v>10</v>
      </c>
      <c r="C47" s="159" t="s">
        <v>124</v>
      </c>
      <c r="D47" s="159"/>
      <c r="E47" s="164"/>
      <c r="F47" s="164"/>
      <c r="G47" s="164"/>
    </row>
    <row r="48" spans="1:7" x14ac:dyDescent="0.25">
      <c r="A48" s="189"/>
      <c r="B48" s="4">
        <v>11</v>
      </c>
      <c r="C48" s="159" t="s">
        <v>125</v>
      </c>
      <c r="D48" s="159"/>
      <c r="E48" s="164"/>
      <c r="F48" s="164"/>
      <c r="G48" s="164"/>
    </row>
    <row r="49" spans="1:7" ht="12.75" customHeight="1" x14ac:dyDescent="0.25">
      <c r="A49" s="189"/>
      <c r="B49" s="4">
        <v>12</v>
      </c>
      <c r="C49" s="159" t="s">
        <v>126</v>
      </c>
      <c r="D49" s="159"/>
      <c r="E49" s="164"/>
      <c r="F49" s="164"/>
      <c r="G49" s="164"/>
    </row>
    <row r="50" spans="1:7" x14ac:dyDescent="0.25">
      <c r="A50" s="189"/>
      <c r="B50" s="4">
        <v>13</v>
      </c>
      <c r="C50" s="159" t="s">
        <v>127</v>
      </c>
      <c r="D50" s="159"/>
      <c r="E50" s="164"/>
      <c r="F50" s="164"/>
      <c r="G50" s="164"/>
    </row>
    <row r="51" spans="1:7" x14ac:dyDescent="0.25">
      <c r="A51" s="189"/>
      <c r="B51" s="4">
        <v>14</v>
      </c>
      <c r="C51" s="159" t="s">
        <v>128</v>
      </c>
      <c r="D51" s="159"/>
      <c r="E51" s="164"/>
      <c r="F51" s="164"/>
      <c r="G51" s="164"/>
    </row>
    <row r="52" spans="1:7" x14ac:dyDescent="0.25">
      <c r="A52" s="189"/>
      <c r="B52" s="4">
        <v>15</v>
      </c>
      <c r="C52" s="159" t="s">
        <v>129</v>
      </c>
      <c r="D52" s="159"/>
      <c r="E52" s="164"/>
      <c r="F52" s="164"/>
      <c r="G52" s="164"/>
    </row>
    <row r="53" spans="1:7" ht="12.75" customHeight="1" x14ac:dyDescent="0.25">
      <c r="A53" s="189"/>
      <c r="B53" s="4">
        <v>16</v>
      </c>
      <c r="C53" s="160" t="s">
        <v>130</v>
      </c>
      <c r="D53" s="160"/>
      <c r="E53" s="164"/>
      <c r="F53" s="164"/>
      <c r="G53" s="164"/>
    </row>
    <row r="54" spans="1:7" x14ac:dyDescent="0.25">
      <c r="A54" s="189"/>
      <c r="B54" s="4">
        <v>17</v>
      </c>
      <c r="C54" s="159" t="s">
        <v>131</v>
      </c>
      <c r="D54" s="159"/>
      <c r="E54" s="164"/>
      <c r="F54" s="164"/>
      <c r="G54" s="164"/>
    </row>
    <row r="55" spans="1:7" x14ac:dyDescent="0.25">
      <c r="A55" s="189"/>
      <c r="B55" s="4">
        <v>18</v>
      </c>
      <c r="C55" s="159" t="s">
        <v>132</v>
      </c>
      <c r="D55" s="159"/>
      <c r="E55" s="164"/>
      <c r="F55" s="164"/>
      <c r="G55" s="164"/>
    </row>
    <row r="56" spans="1:7" x14ac:dyDescent="0.25">
      <c r="A56" s="189"/>
      <c r="B56" s="4">
        <v>19</v>
      </c>
      <c r="C56" s="161" t="s">
        <v>133</v>
      </c>
      <c r="D56" s="162"/>
      <c r="E56" s="164"/>
      <c r="F56" s="164"/>
      <c r="G56" s="164"/>
    </row>
    <row r="57" spans="1:7" x14ac:dyDescent="0.25">
      <c r="A57" s="189"/>
      <c r="B57" s="4">
        <v>20</v>
      </c>
      <c r="C57" s="161" t="s">
        <v>134</v>
      </c>
      <c r="D57" s="162"/>
      <c r="E57" s="164"/>
      <c r="F57" s="164"/>
      <c r="G57" s="164"/>
    </row>
    <row r="58" spans="1:7" x14ac:dyDescent="0.25">
      <c r="A58" s="189"/>
      <c r="B58" s="4">
        <v>21</v>
      </c>
      <c r="C58" s="161" t="s">
        <v>135</v>
      </c>
      <c r="D58" s="162"/>
      <c r="E58" s="164"/>
      <c r="F58" s="164"/>
      <c r="G58" s="164"/>
    </row>
    <row r="59" spans="1:7" x14ac:dyDescent="0.25">
      <c r="A59" s="189"/>
      <c r="B59" s="4">
        <v>22</v>
      </c>
      <c r="C59" s="161" t="s">
        <v>136</v>
      </c>
      <c r="D59" s="162"/>
      <c r="E59" s="164"/>
      <c r="F59" s="164"/>
      <c r="G59" s="164"/>
    </row>
    <row r="60" spans="1:7" x14ac:dyDescent="0.25">
      <c r="A60" s="189"/>
      <c r="B60" s="4">
        <v>23</v>
      </c>
      <c r="C60" s="161" t="s">
        <v>137</v>
      </c>
      <c r="D60" s="162"/>
      <c r="E60" s="164"/>
      <c r="F60" s="164"/>
      <c r="G60" s="164"/>
    </row>
    <row r="61" spans="1:7" x14ac:dyDescent="0.25">
      <c r="A61" s="189"/>
      <c r="B61" s="4">
        <v>24</v>
      </c>
      <c r="C61" s="161" t="s">
        <v>138</v>
      </c>
      <c r="D61" s="162"/>
      <c r="E61" s="164"/>
      <c r="F61" s="164"/>
      <c r="G61" s="164"/>
    </row>
    <row r="62" spans="1:7" x14ac:dyDescent="0.25">
      <c r="A62" s="190"/>
      <c r="B62" s="4">
        <v>25</v>
      </c>
      <c r="C62" s="159" t="s">
        <v>139</v>
      </c>
      <c r="D62" s="159"/>
      <c r="E62" s="165"/>
      <c r="F62" s="165"/>
      <c r="G62" s="165"/>
    </row>
    <row r="63" spans="1:7" ht="13.2" customHeight="1" x14ac:dyDescent="0.25">
      <c r="A63" s="188" t="s">
        <v>27</v>
      </c>
      <c r="B63" s="4">
        <v>1</v>
      </c>
      <c r="C63" s="163" t="s">
        <v>140</v>
      </c>
      <c r="D63" s="6" t="s">
        <v>141</v>
      </c>
      <c r="E63" s="177" t="s">
        <v>227</v>
      </c>
      <c r="F63" s="177" t="s">
        <v>272</v>
      </c>
      <c r="G63" s="177" t="s">
        <v>228</v>
      </c>
    </row>
    <row r="64" spans="1:7" x14ac:dyDescent="0.25">
      <c r="A64" s="189"/>
      <c r="B64" s="4">
        <v>2</v>
      </c>
      <c r="C64" s="164"/>
      <c r="D64" s="6" t="s">
        <v>142</v>
      </c>
      <c r="E64" s="164"/>
      <c r="F64" s="178"/>
      <c r="G64" s="164"/>
    </row>
    <row r="65" spans="1:7" x14ac:dyDescent="0.25">
      <c r="A65" s="189"/>
      <c r="B65" s="4">
        <v>3</v>
      </c>
      <c r="C65" s="164"/>
      <c r="D65" s="6" t="s">
        <v>143</v>
      </c>
      <c r="E65" s="164"/>
      <c r="F65" s="178"/>
      <c r="G65" s="164"/>
    </row>
    <row r="66" spans="1:7" x14ac:dyDescent="0.25">
      <c r="A66" s="189"/>
      <c r="B66" s="4">
        <v>4</v>
      </c>
      <c r="C66" s="165"/>
      <c r="D66" s="6" t="s">
        <v>144</v>
      </c>
      <c r="E66" s="165"/>
      <c r="F66" s="178"/>
      <c r="G66" s="164"/>
    </row>
    <row r="67" spans="1:7" x14ac:dyDescent="0.25">
      <c r="A67" s="189"/>
      <c r="B67" s="4">
        <v>5</v>
      </c>
      <c r="C67" s="163" t="s">
        <v>145</v>
      </c>
      <c r="D67" s="6" t="s">
        <v>146</v>
      </c>
      <c r="E67" s="177" t="s">
        <v>229</v>
      </c>
      <c r="F67" s="178"/>
      <c r="G67" s="164"/>
    </row>
    <row r="68" spans="1:7" x14ac:dyDescent="0.25">
      <c r="A68" s="189"/>
      <c r="B68" s="4">
        <v>6</v>
      </c>
      <c r="C68" s="164"/>
      <c r="D68" s="6" t="s">
        <v>147</v>
      </c>
      <c r="E68" s="164"/>
      <c r="F68" s="178"/>
      <c r="G68" s="164"/>
    </row>
    <row r="69" spans="1:7" x14ac:dyDescent="0.25">
      <c r="A69" s="189"/>
      <c r="B69" s="4">
        <v>7</v>
      </c>
      <c r="C69" s="164"/>
      <c r="D69" s="6" t="s">
        <v>148</v>
      </c>
      <c r="E69" s="164"/>
      <c r="F69" s="178"/>
      <c r="G69" s="164"/>
    </row>
    <row r="70" spans="1:7" x14ac:dyDescent="0.25">
      <c r="A70" s="189"/>
      <c r="B70" s="4">
        <v>8</v>
      </c>
      <c r="C70" s="164"/>
      <c r="D70" s="6" t="s">
        <v>149</v>
      </c>
      <c r="E70" s="164"/>
      <c r="F70" s="178"/>
      <c r="G70" s="164"/>
    </row>
    <row r="71" spans="1:7" x14ac:dyDescent="0.25">
      <c r="A71" s="189"/>
      <c r="B71" s="4">
        <v>9</v>
      </c>
      <c r="C71" s="165"/>
      <c r="D71" s="6" t="s">
        <v>150</v>
      </c>
      <c r="E71" s="165"/>
      <c r="F71" s="178"/>
      <c r="G71" s="164"/>
    </row>
    <row r="72" spans="1:7" x14ac:dyDescent="0.25">
      <c r="A72" s="189"/>
      <c r="B72" s="4">
        <v>10</v>
      </c>
      <c r="C72" s="163" t="s">
        <v>151</v>
      </c>
      <c r="D72" s="6" t="s">
        <v>141</v>
      </c>
      <c r="E72" s="177" t="s">
        <v>229</v>
      </c>
      <c r="F72" s="178"/>
      <c r="G72" s="164"/>
    </row>
    <row r="73" spans="1:7" x14ac:dyDescent="0.25">
      <c r="A73" s="189"/>
      <c r="B73" s="4">
        <v>11</v>
      </c>
      <c r="C73" s="164"/>
      <c r="D73" s="6" t="s">
        <v>152</v>
      </c>
      <c r="E73" s="164"/>
      <c r="F73" s="178"/>
      <c r="G73" s="164"/>
    </row>
    <row r="74" spans="1:7" x14ac:dyDescent="0.25">
      <c r="A74" s="189"/>
      <c r="B74" s="4">
        <v>12</v>
      </c>
      <c r="C74" s="164"/>
      <c r="D74" s="6" t="s">
        <v>153</v>
      </c>
      <c r="E74" s="164"/>
      <c r="F74" s="178"/>
      <c r="G74" s="164"/>
    </row>
    <row r="75" spans="1:7" x14ac:dyDescent="0.25">
      <c r="A75" s="189"/>
      <c r="B75" s="4">
        <v>13</v>
      </c>
      <c r="C75" s="164"/>
      <c r="D75" s="6" t="s">
        <v>154</v>
      </c>
      <c r="E75" s="164"/>
      <c r="F75" s="178"/>
      <c r="G75" s="164"/>
    </row>
    <row r="76" spans="1:7" x14ac:dyDescent="0.25">
      <c r="A76" s="189"/>
      <c r="B76" s="4">
        <v>14</v>
      </c>
      <c r="C76" s="165"/>
      <c r="D76" s="6" t="s">
        <v>155</v>
      </c>
      <c r="E76" s="165"/>
      <c r="F76" s="178"/>
      <c r="G76" s="164"/>
    </row>
    <row r="77" spans="1:7" x14ac:dyDescent="0.25">
      <c r="A77" s="189"/>
      <c r="B77" s="4">
        <v>15</v>
      </c>
      <c r="C77" s="163" t="s">
        <v>156</v>
      </c>
      <c r="D77" s="6" t="s">
        <v>141</v>
      </c>
      <c r="E77" s="177" t="s">
        <v>229</v>
      </c>
      <c r="F77" s="178"/>
      <c r="G77" s="164"/>
    </row>
    <row r="78" spans="1:7" x14ac:dyDescent="0.25">
      <c r="A78" s="189"/>
      <c r="B78" s="4">
        <v>16</v>
      </c>
      <c r="C78" s="164"/>
      <c r="D78" s="6" t="s">
        <v>157</v>
      </c>
      <c r="E78" s="164"/>
      <c r="F78" s="178"/>
      <c r="G78" s="164"/>
    </row>
    <row r="79" spans="1:7" x14ac:dyDescent="0.25">
      <c r="A79" s="189"/>
      <c r="B79" s="4">
        <v>17</v>
      </c>
      <c r="C79" s="164"/>
      <c r="D79" s="6" t="s">
        <v>158</v>
      </c>
      <c r="E79" s="164"/>
      <c r="F79" s="178"/>
      <c r="G79" s="164"/>
    </row>
    <row r="80" spans="1:7" x14ac:dyDescent="0.25">
      <c r="A80" s="189"/>
      <c r="B80" s="4">
        <v>18</v>
      </c>
      <c r="C80" s="164"/>
      <c r="D80" s="6" t="s">
        <v>159</v>
      </c>
      <c r="E80" s="164"/>
      <c r="F80" s="178"/>
      <c r="G80" s="164"/>
    </row>
    <row r="81" spans="1:7" x14ac:dyDescent="0.25">
      <c r="A81" s="189"/>
      <c r="B81" s="4">
        <v>19</v>
      </c>
      <c r="C81" s="165"/>
      <c r="D81" s="6" t="s">
        <v>160</v>
      </c>
      <c r="E81" s="165"/>
      <c r="F81" s="178"/>
      <c r="G81" s="164"/>
    </row>
    <row r="82" spans="1:7" ht="12.75" customHeight="1" x14ac:dyDescent="0.25">
      <c r="A82" s="189"/>
      <c r="B82" s="4">
        <v>20</v>
      </c>
      <c r="C82" s="166" t="s">
        <v>161</v>
      </c>
      <c r="D82" s="6" t="s">
        <v>162</v>
      </c>
      <c r="E82" s="184" t="s">
        <v>227</v>
      </c>
      <c r="F82" s="178"/>
      <c r="G82" s="164"/>
    </row>
    <row r="83" spans="1:7" x14ac:dyDescent="0.25">
      <c r="A83" s="189"/>
      <c r="B83" s="4">
        <v>21</v>
      </c>
      <c r="C83" s="166"/>
      <c r="D83" s="6" t="s">
        <v>163</v>
      </c>
      <c r="E83" s="185"/>
      <c r="F83" s="178"/>
      <c r="G83" s="164"/>
    </row>
    <row r="84" spans="1:7" x14ac:dyDescent="0.25">
      <c r="A84" s="189"/>
      <c r="B84" s="4">
        <v>22</v>
      </c>
      <c r="C84" s="166"/>
      <c r="D84" s="6" t="s">
        <v>164</v>
      </c>
      <c r="E84" s="185"/>
      <c r="F84" s="178"/>
      <c r="G84" s="164"/>
    </row>
    <row r="85" spans="1:7" x14ac:dyDescent="0.25">
      <c r="A85" s="189"/>
      <c r="B85" s="4">
        <v>23</v>
      </c>
      <c r="C85" s="166"/>
      <c r="D85" s="6" t="s">
        <v>165</v>
      </c>
      <c r="E85" s="185"/>
      <c r="F85" s="178"/>
      <c r="G85" s="164"/>
    </row>
    <row r="86" spans="1:7" x14ac:dyDescent="0.25">
      <c r="A86" s="189"/>
      <c r="B86" s="4">
        <v>23</v>
      </c>
      <c r="C86" s="7" t="s">
        <v>166</v>
      </c>
      <c r="D86" s="6" t="s">
        <v>165</v>
      </c>
      <c r="E86" s="8" t="s">
        <v>230</v>
      </c>
      <c r="F86" s="178"/>
      <c r="G86" s="164"/>
    </row>
    <row r="87" spans="1:7" ht="14.25" customHeight="1" x14ac:dyDescent="0.25">
      <c r="A87" s="189"/>
      <c r="B87" s="4">
        <v>24</v>
      </c>
      <c r="C87" s="163" t="s">
        <v>168</v>
      </c>
      <c r="D87" s="6" t="s">
        <v>231</v>
      </c>
      <c r="E87" s="184" t="s">
        <v>232</v>
      </c>
      <c r="F87" s="178"/>
      <c r="G87" s="164"/>
    </row>
    <row r="88" spans="1:7" ht="14.25" customHeight="1" x14ac:dyDescent="0.25">
      <c r="A88" s="189"/>
      <c r="B88" s="4">
        <v>25</v>
      </c>
      <c r="C88" s="164"/>
      <c r="D88" s="6" t="s">
        <v>170</v>
      </c>
      <c r="E88" s="186"/>
      <c r="F88" s="179"/>
      <c r="G88" s="164"/>
    </row>
    <row r="89" spans="1:7" x14ac:dyDescent="0.25">
      <c r="A89" s="188" t="s">
        <v>171</v>
      </c>
      <c r="B89" s="4">
        <v>1</v>
      </c>
      <c r="C89" s="167" t="s">
        <v>172</v>
      </c>
      <c r="D89" s="168"/>
      <c r="E89" s="177" t="s">
        <v>227</v>
      </c>
      <c r="F89" s="67"/>
      <c r="G89" s="177" t="s">
        <v>233</v>
      </c>
    </row>
    <row r="90" spans="1:7" x14ac:dyDescent="0.25">
      <c r="A90" s="189"/>
      <c r="B90" s="4">
        <v>2</v>
      </c>
      <c r="C90" s="167" t="s">
        <v>173</v>
      </c>
      <c r="D90" s="168"/>
      <c r="E90" s="164"/>
      <c r="F90" s="65"/>
      <c r="G90" s="164"/>
    </row>
    <row r="91" spans="1:7" x14ac:dyDescent="0.25">
      <c r="A91" s="189"/>
      <c r="B91" s="4">
        <v>3</v>
      </c>
      <c r="C91" s="167" t="s">
        <v>174</v>
      </c>
      <c r="D91" s="168"/>
      <c r="E91" s="164"/>
      <c r="F91" s="65"/>
      <c r="G91" s="164"/>
    </row>
    <row r="92" spans="1:7" x14ac:dyDescent="0.25">
      <c r="A92" s="189"/>
      <c r="B92" s="4">
        <v>4</v>
      </c>
      <c r="C92" s="167" t="s">
        <v>175</v>
      </c>
      <c r="D92" s="168"/>
      <c r="E92" s="165"/>
      <c r="F92" s="66"/>
      <c r="G92" s="165"/>
    </row>
    <row r="93" spans="1:7" x14ac:dyDescent="0.25">
      <c r="A93" s="188" t="s">
        <v>29</v>
      </c>
      <c r="B93" s="4">
        <v>1</v>
      </c>
      <c r="C93" s="159" t="s">
        <v>234</v>
      </c>
      <c r="D93" s="159"/>
      <c r="E93" s="9" t="s">
        <v>235</v>
      </c>
      <c r="F93" s="89"/>
      <c r="G93" s="177" t="s">
        <v>236</v>
      </c>
    </row>
    <row r="94" spans="1:7" x14ac:dyDescent="0.25">
      <c r="A94" s="189"/>
      <c r="B94" s="4">
        <v>2</v>
      </c>
      <c r="C94" s="159" t="s">
        <v>237</v>
      </c>
      <c r="D94" s="159"/>
      <c r="E94" s="9" t="s">
        <v>238</v>
      </c>
      <c r="F94" s="90"/>
      <c r="G94" s="164"/>
    </row>
    <row r="95" spans="1:7" x14ac:dyDescent="0.25">
      <c r="A95" s="189"/>
      <c r="B95" s="4">
        <v>3</v>
      </c>
      <c r="C95" s="159" t="s">
        <v>239</v>
      </c>
      <c r="D95" s="159"/>
      <c r="E95" s="9" t="s">
        <v>240</v>
      </c>
      <c r="F95" s="90"/>
      <c r="G95" s="164"/>
    </row>
    <row r="96" spans="1:7" x14ac:dyDescent="0.25">
      <c r="A96" s="189"/>
      <c r="B96" s="4">
        <v>4</v>
      </c>
      <c r="C96" s="159" t="s">
        <v>241</v>
      </c>
      <c r="D96" s="159"/>
      <c r="E96" s="9" t="s">
        <v>242</v>
      </c>
      <c r="F96" s="90"/>
      <c r="G96" s="164"/>
    </row>
    <row r="97" spans="1:10" x14ac:dyDescent="0.25">
      <c r="A97" s="189"/>
      <c r="B97" s="4">
        <v>5</v>
      </c>
      <c r="C97" s="159" t="s">
        <v>181</v>
      </c>
      <c r="D97" s="159"/>
      <c r="E97" s="9" t="s">
        <v>243</v>
      </c>
      <c r="F97" s="90"/>
      <c r="G97" s="164"/>
    </row>
    <row r="98" spans="1:10" x14ac:dyDescent="0.25">
      <c r="A98" s="189"/>
      <c r="B98" s="4">
        <v>6</v>
      </c>
      <c r="C98" s="159" t="s">
        <v>184</v>
      </c>
      <c r="D98" s="159"/>
      <c r="E98" s="180" t="s">
        <v>244</v>
      </c>
      <c r="F98" s="91"/>
      <c r="G98" s="164"/>
      <c r="J98" s="1" t="s">
        <v>245</v>
      </c>
    </row>
    <row r="99" spans="1:10" x14ac:dyDescent="0.25">
      <c r="A99" s="189"/>
      <c r="B99" s="4">
        <v>7</v>
      </c>
      <c r="C99" s="159" t="s">
        <v>185</v>
      </c>
      <c r="D99" s="159"/>
      <c r="E99" s="181"/>
      <c r="F99" s="68"/>
      <c r="G99" s="164"/>
    </row>
    <row r="100" spans="1:10" x14ac:dyDescent="0.25">
      <c r="A100" s="189"/>
      <c r="B100" s="4">
        <v>8</v>
      </c>
      <c r="C100" s="159" t="s">
        <v>186</v>
      </c>
      <c r="D100" s="159"/>
      <c r="E100" s="181"/>
      <c r="F100" s="68"/>
      <c r="G100" s="164"/>
    </row>
    <row r="101" spans="1:10" x14ac:dyDescent="0.25">
      <c r="A101" s="189"/>
      <c r="B101" s="4">
        <v>9</v>
      </c>
      <c r="C101" s="159" t="s">
        <v>187</v>
      </c>
      <c r="D101" s="159"/>
      <c r="E101" s="182"/>
      <c r="F101" s="68"/>
      <c r="G101" s="164"/>
    </row>
    <row r="102" spans="1:10" x14ac:dyDescent="0.25">
      <c r="A102" s="189"/>
      <c r="B102" s="4">
        <v>10</v>
      </c>
      <c r="C102" s="159" t="s">
        <v>246</v>
      </c>
      <c r="D102" s="159"/>
      <c r="E102" s="9" t="s">
        <v>247</v>
      </c>
      <c r="F102" s="90"/>
      <c r="G102" s="164"/>
    </row>
    <row r="103" spans="1:10" x14ac:dyDescent="0.25">
      <c r="A103" s="190"/>
      <c r="B103" s="4">
        <v>11</v>
      </c>
      <c r="C103" s="159" t="s">
        <v>248</v>
      </c>
      <c r="D103" s="159"/>
      <c r="E103" s="9" t="s">
        <v>249</v>
      </c>
      <c r="F103" s="92"/>
      <c r="G103" s="165"/>
    </row>
  </sheetData>
  <mergeCells count="109">
    <mergeCell ref="B1:D1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97:D97"/>
    <mergeCell ref="C98:D98"/>
    <mergeCell ref="C55:D55"/>
    <mergeCell ref="C56:D56"/>
    <mergeCell ref="C57:D57"/>
    <mergeCell ref="C58:D58"/>
    <mergeCell ref="C59:D59"/>
    <mergeCell ref="C60:D60"/>
    <mergeCell ref="C61:D61"/>
    <mergeCell ref="C62:D62"/>
    <mergeCell ref="C89:D89"/>
    <mergeCell ref="C99:D99"/>
    <mergeCell ref="C100:D100"/>
    <mergeCell ref="C101:D101"/>
    <mergeCell ref="C102:D102"/>
    <mergeCell ref="C103:D103"/>
    <mergeCell ref="A3:A16"/>
    <mergeCell ref="A17:A37"/>
    <mergeCell ref="A38:A62"/>
    <mergeCell ref="A63:A88"/>
    <mergeCell ref="A89:A92"/>
    <mergeCell ref="A93:A103"/>
    <mergeCell ref="C63:C66"/>
    <mergeCell ref="C67:C71"/>
    <mergeCell ref="C72:C76"/>
    <mergeCell ref="C77:C81"/>
    <mergeCell ref="C82:C85"/>
    <mergeCell ref="C87:C88"/>
    <mergeCell ref="C90:D90"/>
    <mergeCell ref="C91:D91"/>
    <mergeCell ref="C92:D92"/>
    <mergeCell ref="C93:D93"/>
    <mergeCell ref="C94:D94"/>
    <mergeCell ref="C95:D95"/>
    <mergeCell ref="C96:D96"/>
    <mergeCell ref="E2:F2"/>
    <mergeCell ref="F38:F62"/>
    <mergeCell ref="F63:F88"/>
    <mergeCell ref="E89:E92"/>
    <mergeCell ref="E98:E101"/>
    <mergeCell ref="G3:G16"/>
    <mergeCell ref="G17:G37"/>
    <mergeCell ref="G38:G62"/>
    <mergeCell ref="G63:G88"/>
    <mergeCell ref="G89:G92"/>
    <mergeCell ref="G93:G103"/>
    <mergeCell ref="E3:E16"/>
    <mergeCell ref="E17:E37"/>
    <mergeCell ref="E38:E62"/>
    <mergeCell ref="E63:E66"/>
    <mergeCell ref="E67:E71"/>
    <mergeCell ref="E72:E76"/>
    <mergeCell ref="E77:E81"/>
    <mergeCell ref="E82:E85"/>
    <mergeCell ref="E87:E88"/>
  </mergeCells>
  <phoneticPr fontId="1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opLeftCell="A7" workbookViewId="0">
      <selection activeCell="I20" sqref="I20"/>
    </sheetView>
  </sheetViews>
  <sheetFormatPr defaultColWidth="8.88671875" defaultRowHeight="14.4" x14ac:dyDescent="0.25"/>
  <cols>
    <col min="1" max="1" width="16.33203125" style="106" customWidth="1"/>
    <col min="2" max="2" width="8.6640625" style="106" customWidth="1"/>
    <col min="3" max="3" width="35.33203125" style="108" customWidth="1"/>
    <col min="4" max="4" width="35.77734375" style="108" customWidth="1"/>
    <col min="5" max="7" width="8.88671875" style="108"/>
    <col min="8" max="16384" width="8.88671875" style="106"/>
  </cols>
  <sheetData>
    <row r="1" spans="1:7" ht="24.6" customHeight="1" thickBot="1" x14ac:dyDescent="0.3">
      <c r="A1" s="200" t="s">
        <v>284</v>
      </c>
      <c r="B1" s="201"/>
      <c r="C1" s="201"/>
      <c r="D1" s="202"/>
    </row>
    <row r="2" spans="1:7" s="109" customFormat="1" ht="21.6" customHeight="1" x14ac:dyDescent="0.25">
      <c r="A2" s="198" t="s">
        <v>283</v>
      </c>
      <c r="B2" s="199"/>
      <c r="C2" s="114" t="s">
        <v>274</v>
      </c>
      <c r="D2" s="115" t="s">
        <v>275</v>
      </c>
      <c r="E2" s="107"/>
      <c r="F2" s="107"/>
      <c r="G2" s="107"/>
    </row>
    <row r="3" spans="1:7" ht="44.4" customHeight="1" x14ac:dyDescent="0.25">
      <c r="A3" s="196" t="s">
        <v>279</v>
      </c>
      <c r="B3" s="2" t="s">
        <v>282</v>
      </c>
      <c r="C3" s="110" t="s">
        <v>278</v>
      </c>
      <c r="D3" s="111" t="s">
        <v>281</v>
      </c>
    </row>
    <row r="4" spans="1:7" ht="65.400000000000006" customHeight="1" x14ac:dyDescent="0.25">
      <c r="A4" s="196"/>
      <c r="B4" s="2" t="s">
        <v>276</v>
      </c>
      <c r="C4" s="110" t="s">
        <v>287</v>
      </c>
      <c r="D4" s="111" t="s">
        <v>294</v>
      </c>
    </row>
    <row r="5" spans="1:7" ht="108" customHeight="1" x14ac:dyDescent="0.25">
      <c r="A5" s="196"/>
      <c r="B5" s="2" t="s">
        <v>277</v>
      </c>
      <c r="C5" s="110" t="s">
        <v>293</v>
      </c>
      <c r="D5" s="111" t="s">
        <v>295</v>
      </c>
    </row>
    <row r="6" spans="1:7" ht="38.4" customHeight="1" x14ac:dyDescent="0.25">
      <c r="A6" s="196" t="s">
        <v>280</v>
      </c>
      <c r="B6" s="2" t="s">
        <v>282</v>
      </c>
      <c r="C6" s="110" t="s">
        <v>290</v>
      </c>
      <c r="D6" s="111" t="s">
        <v>289</v>
      </c>
    </row>
    <row r="7" spans="1:7" ht="52.2" customHeight="1" x14ac:dyDescent="0.25">
      <c r="A7" s="196"/>
      <c r="B7" s="2" t="s">
        <v>276</v>
      </c>
      <c r="C7" s="110" t="s">
        <v>291</v>
      </c>
      <c r="D7" s="111" t="s">
        <v>288</v>
      </c>
    </row>
    <row r="8" spans="1:7" ht="52.95" customHeight="1" thickBot="1" x14ac:dyDescent="0.3">
      <c r="A8" s="197"/>
      <c r="B8" s="112" t="s">
        <v>277</v>
      </c>
      <c r="C8" s="113" t="s">
        <v>292</v>
      </c>
      <c r="D8" s="116" t="s">
        <v>285</v>
      </c>
    </row>
    <row r="10" spans="1:7" ht="14.4" customHeight="1" x14ac:dyDescent="0.25">
      <c r="A10" s="146" t="s">
        <v>286</v>
      </c>
      <c r="B10" s="146"/>
      <c r="C10" s="146"/>
      <c r="D10" s="146"/>
      <c r="E10" s="106"/>
      <c r="F10" s="106"/>
      <c r="G10" s="106"/>
    </row>
    <row r="11" spans="1:7" x14ac:dyDescent="0.25">
      <c r="A11" s="146"/>
      <c r="B11" s="146"/>
      <c r="C11" s="146"/>
      <c r="D11" s="146"/>
      <c r="E11" s="106"/>
      <c r="F11" s="106"/>
      <c r="G11" s="106"/>
    </row>
    <row r="12" spans="1:7" x14ac:dyDescent="0.25">
      <c r="A12" s="146"/>
      <c r="B12" s="146"/>
      <c r="C12" s="146"/>
      <c r="D12" s="146"/>
      <c r="E12" s="106"/>
      <c r="F12" s="106"/>
      <c r="G12" s="106"/>
    </row>
  </sheetData>
  <mergeCells count="5">
    <mergeCell ref="A10:D12"/>
    <mergeCell ref="A3:A5"/>
    <mergeCell ref="A6:A8"/>
    <mergeCell ref="A2:B2"/>
    <mergeCell ref="A1:D1"/>
  </mergeCells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姓名</vt:lpstr>
      <vt:lpstr>行动规划</vt:lpstr>
      <vt:lpstr>2021-03</vt:lpstr>
      <vt:lpstr>职级标准</vt:lpstr>
      <vt:lpstr>指标汇总</vt:lpstr>
      <vt:lpstr>指标标准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林志育</cp:lastModifiedBy>
  <dcterms:created xsi:type="dcterms:W3CDTF">2006-09-16T00:00:00Z</dcterms:created>
  <dcterms:modified xsi:type="dcterms:W3CDTF">2021-03-03T11:29:00Z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