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14" documentId="13_ncr:1_{9309ADC7-6FAC-4E26-95F0-07761CE310CD}" xr6:coauthVersionLast="47" xr6:coauthVersionMax="47" xr10:uidLastSave="{A584EC81-BA93-4A42-81C1-B3DC8B3D1955}"/>
  <bookViews>
    <workbookView xWindow="-28920" yWindow="-120" windowWidth="29040" windowHeight="15720" activeTab="1" xr2:uid="{3C956E1A-9E77-4663-8A92-B6D9B5F9A23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8" l="1"/>
  <c r="G33" i="8"/>
  <c r="G32" i="8"/>
  <c r="G38" i="8"/>
</calcChain>
</file>

<file path=xl/sharedStrings.xml><?xml version="1.0" encoding="utf-8"?>
<sst xmlns="http://schemas.openxmlformats.org/spreadsheetml/2006/main" count="286" uniqueCount="117">
  <si>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</si>
  <si>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</si>
  <si>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</si>
  <si>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</si>
  <si>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</si>
  <si>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</si>
  <si>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</si>
  <si>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</si>
  <si>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</si>
  <si>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</si>
  <si>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</si>
  <si>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</si>
  <si>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</si>
  <si>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</si>
  <si>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</si>
  <si>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</si>
  <si>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</si>
  <si>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</si>
  <si>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</si>
  <si>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</si>
  <si>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</si>
  <si>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</si>
  <si>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</si>
  <si>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</si>
  <si>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</si>
  <si>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</si>
  <si>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</si>
  <si>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</si>
  <si>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</si>
  <si>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</si>
  <si>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</si>
  <si>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</si>
  <si>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</si>
  <si>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</si>
  <si>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</si>
  <si>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</si>
  <si>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</si>
  <si>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</si>
  <si>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</si>
  <si>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</si>
  <si>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</si>
  <si>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</si>
  <si>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</si>
  <si>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</si>
  <si>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</si>
  <si>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</si>
  <si>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</si>
  <si>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</si>
  <si>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</si>
  <si>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</si>
  <si>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</si>
  <si>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</si>
  <si>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</si>
  <si>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</si>
  <si>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</si>
  <si>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</si>
  <si>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</si>
  <si>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</si>
  <si>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</si>
  <si>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</si>
  <si>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 Fiscal Year 2022 - Updated per Order No. 6459 - March 24,2023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</si>
  <si>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</si>
  <si>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</si>
  <si>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</si>
  <si>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</si>
  <si>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</si>
  <si>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</si>
  <si>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</si>
  <si>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</si>
  <si>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</si>
  <si>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</si>
  <si>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</si>
  <si>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</si>
  <si>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</si>
  <si>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</si>
  <si>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</si>
  <si>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</si>
  <si>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</si>
  <si>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</si>
  <si>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</si>
  <si>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</si>
  <si>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</si>
  <si>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</si>
  <si>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</si>
  <si>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</si>
  <si>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</si>
  <si>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</si>
  <si>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</si>
  <si>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</si>
  <si>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</si>
  <si>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</si>
  <si>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</si>
  <si>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</si>
  <si>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</si>
  <si>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</si>
  <si>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</si>
  <si>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</si>
  <si>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</si>
  <si>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 (and Gains) (note 2)</t>
  </si>
  <si>
    <t>Appropriations:  Revenue Forgone</t>
  </si>
  <si>
    <t xml:space="preserve">   Total Operating Income (and Gains)</t>
  </si>
  <si>
    <t>Investment Income (note 6)</t>
  </si>
  <si>
    <t xml:space="preserve">   Total </t>
  </si>
  <si>
    <t>All Other (note 7)</t>
  </si>
  <si>
    <t xml:space="preserve">   Total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</si>
  <si>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</si>
  <si>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</si>
  <si>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</si>
  <si>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</si>
  <si>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</si>
  <si>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</si>
  <si>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</si>
  <si>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</si>
  <si>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</si>
  <si>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Updated per Order No. 6459 - March 24,2023</t>
  </si>
  <si>
    <t>PUBLIC COST AND REVENUE ANALYSIS</t>
  </si>
  <si>
    <t>Fiscal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</si>
</sst>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4" fillId="0" borderId="0" xfId="4" applyFont="1"/>
    <xf numFmtId="0" fontId="11" fillId="0" borderId="0" xfId="4" applyFont="1"/>
    <xf numFmtId="0" fontId="4" fillId="0" borderId="3" xfId="4" applyFont="1" applyBorder="1"/>
    <xf numFmtId="9" fontId="3" fillId="0" borderId="0" xfId="5" applyFont="1" applyAlignment="1">
      <alignment horizontal="right"/>
    </xf>
  </cellXfs>
  <cellStyles count="6">
    <cellStyle name="Currency 2" xfId="3" xr:uid="{81FAE81A-1FFD-4068-9E4F-1F16B91D7E74}"/>
    <cellStyle name="Normal" xfId="0" builtinId="0"/>
    <cellStyle name="Normal 2" xfId="1" xr:uid="{E773C85F-DF81-4CC1-8904-7F84DE8038E4}"/>
    <cellStyle name="Normal 2 2" xfId="2" xr:uid="{5F769FEA-93EB-4332-BDAE-5C3961059D08}"/>
    <cellStyle name="Normal 3" xfId="4" xr:uid="{53A3158B-9A4C-49AD-90A2-08B220A2475C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12B299EE-1E39-4C5C-AFC8-95C42680A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813562BD-21B2-4A2E-93AE-EBC98B152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96E596B6-8AF4-47D3-A8A1-A4327114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RA\22%20Combined%20RevOrder6459\CombinedCRAReportGeneratorACR2022_Dec23.xlsm" TargetMode="External"/><Relationship Id="rId1" Type="http://schemas.openxmlformats.org/officeDocument/2006/relationships/externalLinkPath" Target="CombinedCRAReportGeneratorACR2022_Dec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28C1-4D2C-45D5-A1B6-95F8A8CD63E5}">
  <sheetPr codeName="Sheet3">
    <pageSetUpPr fitToPage="1"/>
  </sheetPr>
  <dimension ref="B4:I32"/>
  <sheetViews>
    <sheetView showGridLines="0" topLeftCell="A14" zoomScaleNormal="100" workbookViewId="0">
      <selection activeCell="N29" sqref="N29"/>
    </sheetView>
  </sheetViews>
  <sheetFormatPr defaultRowHeight="12.5" x14ac:dyDescent="0.25"/>
  <cols>
    <col min="1" max="1" width="9.90625" style="63" customWidth="1"/>
    <col min="2" max="3" width="8.7265625" style="63"/>
    <col min="4" max="4" width="9.36328125" style="63" customWidth="1"/>
    <col min="5" max="5" width="3.36328125" style="63" customWidth="1"/>
    <col min="6" max="6" width="46.08984375" style="63" customWidth="1"/>
    <col min="7" max="7" width="4.36328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2"/>
      <c r="E4" s="62"/>
      <c r="F4" s="62"/>
      <c r="G4" s="62"/>
      <c r="H4" s="62"/>
    </row>
    <row r="5" spans="4:9" ht="13" thickTop="1" x14ac:dyDescent="0.25">
      <c r="I5" s="63" t="s">
        <v>46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4" customHeight="1" x14ac:dyDescent="0.6">
      <c r="F12" s="68"/>
      <c r="G12" s="66"/>
      <c r="H12" s="67"/>
    </row>
    <row r="13" spans="4:9" ht="30" hidden="1" customHeight="1" x14ac:dyDescent="0.6">
      <c r="F13" s="69" t="s">
        <v>46</v>
      </c>
      <c r="G13" s="69"/>
      <c r="H13" s="70"/>
    </row>
    <row r="14" spans="4:9" ht="29.5" x14ac:dyDescent="0.55000000000000004">
      <c r="F14" s="71" t="s">
        <v>115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116</v>
      </c>
      <c r="G16" s="74"/>
      <c r="H16" s="70"/>
    </row>
    <row r="17" spans="2:8" ht="29.5" x14ac:dyDescent="0.55000000000000004">
      <c r="F17" s="75"/>
      <c r="H17" s="70"/>
    </row>
    <row r="20" spans="2:8" ht="23" x14ac:dyDescent="0.5">
      <c r="F20" s="73" t="s">
        <v>113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3" spans="2:8" ht="20" x14ac:dyDescent="0.4">
      <c r="F23" s="77" t="s">
        <v>114</v>
      </c>
    </row>
    <row r="24" spans="2:8" ht="23" x14ac:dyDescent="0.5">
      <c r="G24" s="78"/>
    </row>
    <row r="31" spans="2:8" ht="13.5" thickBot="1" x14ac:dyDescent="0.35">
      <c r="B31" s="79"/>
      <c r="C31" s="79"/>
      <c r="D31" s="79"/>
      <c r="E31" s="79"/>
      <c r="F31" s="79"/>
      <c r="G31" s="79"/>
      <c r="H31" s="79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D95B-5392-4E38-B1A5-B275C26CAB0A}">
  <dimension ref="B1:T159"/>
  <sheetViews>
    <sheetView showGridLines="0" tabSelected="1" workbookViewId="0">
      <selection activeCell="Y15" sqref="Y15"/>
    </sheetView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10.8164062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7">
        <v>7140.7512740000002</v>
      </c>
      <c r="E11" s="17"/>
      <c r="F11" s="38">
        <v>4614.26806920728</v>
      </c>
      <c r="G11" s="17"/>
      <c r="H11" s="38">
        <v>4462.650770616925</v>
      </c>
      <c r="I11" s="17"/>
      <c r="J11" s="39">
        <v>0.57560077380259878</v>
      </c>
      <c r="K11" s="17"/>
      <c r="L11" s="39">
        <v>0.37194633579227698</v>
      </c>
      <c r="M11" s="17"/>
      <c r="N11" s="39">
        <v>0.35972478780078926</v>
      </c>
      <c r="O11" s="17"/>
      <c r="P11" s="39">
        <v>0.20365443801032179</v>
      </c>
      <c r="Q11" s="17"/>
      <c r="R11" s="40">
        <v>1.5475371536501918</v>
      </c>
      <c r="S11" s="3"/>
    </row>
    <row r="12" spans="2:20" x14ac:dyDescent="0.3">
      <c r="B12" s="18" t="s">
        <v>12</v>
      </c>
      <c r="D12" s="41">
        <v>174.52541600000001</v>
      </c>
      <c r="E12" s="17"/>
      <c r="F12" s="41">
        <v>146.74083327627366</v>
      </c>
      <c r="G12" s="17"/>
      <c r="H12" s="41">
        <v>145.02656496208135</v>
      </c>
      <c r="I12" s="17"/>
      <c r="J12" s="42">
        <v>0.42372943674654884</v>
      </c>
      <c r="K12" s="17"/>
      <c r="L12" s="42">
        <v>0.35627137901722389</v>
      </c>
      <c r="M12" s="17"/>
      <c r="N12" s="42">
        <v>0.35210931503907433</v>
      </c>
      <c r="O12" s="17"/>
      <c r="P12" s="42">
        <v>6.7458057729324949E-2</v>
      </c>
      <c r="Q12" s="17"/>
      <c r="R12" s="40">
        <v>1.1893445887104608</v>
      </c>
      <c r="S12" s="3"/>
    </row>
    <row r="13" spans="2:20" x14ac:dyDescent="0.3">
      <c r="B13" s="21" t="s">
        <v>13</v>
      </c>
      <c r="D13" s="41">
        <v>7315.2766900000006</v>
      </c>
      <c r="E13" s="17"/>
      <c r="F13" s="41">
        <v>4775.4549473703119</v>
      </c>
      <c r="G13" s="17"/>
      <c r="H13" s="41">
        <v>4607.6773355790065</v>
      </c>
      <c r="I13" s="17"/>
      <c r="J13" s="42">
        <v>0.57072056251322856</v>
      </c>
      <c r="K13" s="17"/>
      <c r="L13" s="42">
        <v>0.37256968523767009</v>
      </c>
      <c r="M13" s="17"/>
      <c r="N13" s="42">
        <v>0.35948007331505388</v>
      </c>
      <c r="O13" s="17"/>
      <c r="P13" s="42">
        <v>0.19815087727555847</v>
      </c>
      <c r="Q13" s="17"/>
      <c r="R13" s="40">
        <v>1.5318491684291324</v>
      </c>
      <c r="S13" s="3"/>
      <c r="T13" s="43"/>
    </row>
    <row r="14" spans="2:20" x14ac:dyDescent="0.3">
      <c r="B14" s="18" t="s">
        <v>14</v>
      </c>
      <c r="D14" s="41">
        <v>14115.186424000001</v>
      </c>
      <c r="E14" s="17"/>
      <c r="F14" s="41">
        <v>4606.8610139753946</v>
      </c>
      <c r="G14" s="17"/>
      <c r="H14" s="41">
        <v>4516.6252667547769</v>
      </c>
      <c r="I14" s="17"/>
      <c r="J14" s="42">
        <v>0.43876773495597488</v>
      </c>
      <c r="K14" s="17"/>
      <c r="L14" s="42">
        <v>0.14320334933175868</v>
      </c>
      <c r="M14" s="17"/>
      <c r="N14" s="42">
        <v>0.14039838925324838</v>
      </c>
      <c r="O14" s="17"/>
      <c r="P14" s="42">
        <v>0.29556438562421616</v>
      </c>
      <c r="Q14" s="17"/>
      <c r="R14" s="40">
        <v>3.0639488322265649</v>
      </c>
      <c r="S14" s="3"/>
    </row>
    <row r="15" spans="2:20" x14ac:dyDescent="0.3">
      <c r="B15" s="18" t="s">
        <v>15</v>
      </c>
      <c r="D15" s="41">
        <v>891.60232099999996</v>
      </c>
      <c r="E15" s="17"/>
      <c r="F15" s="41">
        <v>281.84619830560013</v>
      </c>
      <c r="G15" s="17"/>
      <c r="H15" s="41">
        <v>279.88288779904246</v>
      </c>
      <c r="I15" s="17"/>
      <c r="J15" s="42">
        <v>0.31592050032815927</v>
      </c>
      <c r="K15" s="17"/>
      <c r="L15" s="42">
        <v>9.9866263116529949E-2</v>
      </c>
      <c r="M15" s="17"/>
      <c r="N15" s="42">
        <v>9.9170605396801739E-2</v>
      </c>
      <c r="O15" s="17"/>
      <c r="P15" s="42">
        <v>0.21605423721162931</v>
      </c>
      <c r="Q15" s="17"/>
      <c r="R15" s="40">
        <v>3.1634356835753858</v>
      </c>
      <c r="S15" s="3"/>
    </row>
    <row r="16" spans="2:20" x14ac:dyDescent="0.3">
      <c r="B16" s="18" t="s">
        <v>16</v>
      </c>
      <c r="D16" s="41">
        <v>15006.788745000002</v>
      </c>
      <c r="E16" s="17"/>
      <c r="F16" s="41">
        <v>4901.5213213470097</v>
      </c>
      <c r="G16" s="17"/>
      <c r="H16" s="41">
        <v>4796.5081545538196</v>
      </c>
      <c r="I16" s="17"/>
      <c r="J16" s="42">
        <v>0.42885972887856894</v>
      </c>
      <c r="K16" s="17"/>
      <c r="L16" s="42">
        <v>0.14007427842720679</v>
      </c>
      <c r="M16" s="17"/>
      <c r="N16" s="42">
        <v>0.13707324209592556</v>
      </c>
      <c r="O16" s="17"/>
      <c r="P16" s="42">
        <v>0.28878545045136217</v>
      </c>
      <c r="Q16" s="17"/>
      <c r="R16" s="40">
        <v>3.0616593831067775</v>
      </c>
      <c r="S16" s="3"/>
    </row>
    <row r="17" spans="2:19" x14ac:dyDescent="0.3">
      <c r="B17" s="18" t="s">
        <v>17</v>
      </c>
      <c r="D17" s="41">
        <v>1587.410114</v>
      </c>
      <c r="E17" s="17"/>
      <c r="F17" s="41">
        <v>1461.9576870292631</v>
      </c>
      <c r="G17" s="17"/>
      <c r="H17" s="41">
        <v>1458.9323803938232</v>
      </c>
      <c r="I17" s="17"/>
      <c r="J17" s="42">
        <v>1.4549830574058589</v>
      </c>
      <c r="K17" s="17"/>
      <c r="L17" s="42">
        <v>1.3399962911360377</v>
      </c>
      <c r="M17" s="17"/>
      <c r="N17" s="42">
        <v>1.3372233656902428</v>
      </c>
      <c r="O17" s="17"/>
      <c r="P17" s="42">
        <v>0.11498676626982118</v>
      </c>
      <c r="Q17" s="17"/>
      <c r="R17" s="40">
        <v>1.0858112571135077</v>
      </c>
      <c r="S17" s="3"/>
    </row>
    <row r="18" spans="2:19" x14ac:dyDescent="0.3">
      <c r="B18" s="18" t="s">
        <v>18</v>
      </c>
      <c r="D18" s="41">
        <v>186.90540634999994</v>
      </c>
      <c r="E18" s="17"/>
      <c r="F18" s="41">
        <v>109.24747160389872</v>
      </c>
      <c r="G18" s="17"/>
      <c r="H18" s="41">
        <v>109.24747160389872</v>
      </c>
      <c r="I18" s="17"/>
      <c r="J18" s="42">
        <v>1.6819420439107331</v>
      </c>
      <c r="K18" s="17"/>
      <c r="L18" s="42">
        <v>0.98310647760211889</v>
      </c>
      <c r="M18" s="17"/>
      <c r="N18" s="42">
        <v>0.98310647760211889</v>
      </c>
      <c r="O18" s="17"/>
      <c r="P18" s="42">
        <v>0.69883556630861421</v>
      </c>
      <c r="Q18" s="17"/>
      <c r="R18" s="40">
        <v>1.710844229216284</v>
      </c>
      <c r="S18" s="3"/>
    </row>
    <row r="19" spans="2:19" x14ac:dyDescent="0.3">
      <c r="B19" s="18" t="s">
        <v>19</v>
      </c>
      <c r="D19" s="41">
        <v>58.025491839999994</v>
      </c>
      <c r="E19" s="17"/>
      <c r="F19" s="41">
        <v>45.362730503990626</v>
      </c>
      <c r="G19" s="17"/>
      <c r="H19" s="41">
        <v>45.362730503990626</v>
      </c>
      <c r="I19" s="17"/>
      <c r="J19" s="42">
        <v>0.7433422634425696</v>
      </c>
      <c r="K19" s="17"/>
      <c r="L19" s="42">
        <v>0.58112449717361481</v>
      </c>
      <c r="M19" s="17"/>
      <c r="N19" s="42">
        <v>0.58112449717361481</v>
      </c>
      <c r="O19" s="17"/>
      <c r="P19" s="42">
        <v>0.16221776626895479</v>
      </c>
      <c r="Q19" s="17"/>
      <c r="R19" s="40">
        <v>1.2791446016437527</v>
      </c>
      <c r="S19" s="3"/>
    </row>
    <row r="20" spans="2:19" x14ac:dyDescent="0.3">
      <c r="B20" s="18" t="s">
        <v>82</v>
      </c>
      <c r="D20" s="41">
        <v>41.382776</v>
      </c>
      <c r="E20" s="17"/>
      <c r="F20" s="41"/>
      <c r="G20" s="17"/>
      <c r="H20" s="4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19" x14ac:dyDescent="0.3">
      <c r="B21" s="18" t="s">
        <v>20</v>
      </c>
      <c r="D21" s="41">
        <v>24195.78922319</v>
      </c>
      <c r="E21" s="17"/>
      <c r="F21" s="41">
        <v>11512.491198553629</v>
      </c>
      <c r="G21" s="17"/>
      <c r="H21" s="41">
        <v>11017.72807263454</v>
      </c>
      <c r="I21" s="17"/>
      <c r="J21" s="42">
        <v>0.49288513331088485</v>
      </c>
      <c r="K21" s="17"/>
      <c r="L21" s="42">
        <v>0.23451749008050676</v>
      </c>
      <c r="M21" s="17"/>
      <c r="N21" s="42">
        <v>0.22443881948925298</v>
      </c>
      <c r="O21" s="17"/>
      <c r="P21" s="42">
        <v>0.25836764323037809</v>
      </c>
      <c r="Q21" s="17"/>
      <c r="R21" s="40">
        <v>2.1016988248581541</v>
      </c>
      <c r="S21" s="3"/>
    </row>
    <row r="22" spans="2:19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16" t="s">
        <v>21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22</v>
      </c>
      <c r="D24" s="41">
        <v>1130.00694</v>
      </c>
      <c r="E24" s="17"/>
      <c r="F24" s="41">
        <v>569.48107696434295</v>
      </c>
      <c r="G24" s="17"/>
      <c r="H24" s="41">
        <v>563.63134670831062</v>
      </c>
      <c r="I24" s="17"/>
      <c r="J24" s="42">
        <v>0.18693742128266558</v>
      </c>
      <c r="K24" s="17"/>
      <c r="L24" s="42">
        <v>9.4209442640227931E-2</v>
      </c>
      <c r="M24" s="17"/>
      <c r="N24" s="42">
        <v>9.3241719832028294E-2</v>
      </c>
      <c r="O24" s="17"/>
      <c r="P24" s="42">
        <v>9.2727978642437647E-2</v>
      </c>
      <c r="Q24" s="17"/>
      <c r="R24" s="40">
        <v>1.9842747822694613</v>
      </c>
      <c r="S24" s="3"/>
    </row>
    <row r="25" spans="2:19" x14ac:dyDescent="0.3">
      <c r="B25" s="18" t="s">
        <v>23</v>
      </c>
      <c r="D25" s="41">
        <v>1788.17805</v>
      </c>
      <c r="E25" s="17"/>
      <c r="F25" s="41">
        <v>1351.7559348799973</v>
      </c>
      <c r="G25" s="17"/>
      <c r="H25" s="41">
        <v>1331.9989837126232</v>
      </c>
      <c r="I25" s="17"/>
      <c r="J25" s="42">
        <v>0.18941418727075907</v>
      </c>
      <c r="K25" s="17"/>
      <c r="L25" s="42">
        <v>0.14318582637434779</v>
      </c>
      <c r="M25" s="17"/>
      <c r="N25" s="42">
        <v>0.14109305555193655</v>
      </c>
      <c r="O25" s="17"/>
      <c r="P25" s="42">
        <v>4.6228360896411275E-2</v>
      </c>
      <c r="Q25" s="17"/>
      <c r="R25" s="40">
        <v>1.3228557048345759</v>
      </c>
      <c r="S25" s="3"/>
    </row>
    <row r="26" spans="2:19" x14ac:dyDescent="0.3">
      <c r="B26" s="18" t="s">
        <v>24</v>
      </c>
      <c r="D26" s="41">
        <v>1433.222094</v>
      </c>
      <c r="E26" s="17"/>
      <c r="F26" s="41">
        <v>1443.4301964938622</v>
      </c>
      <c r="G26" s="17"/>
      <c r="H26" s="41">
        <v>1436.4995712283721</v>
      </c>
      <c r="I26" s="17"/>
      <c r="J26" s="42">
        <v>0.30376276852952888</v>
      </c>
      <c r="K26" s="17"/>
      <c r="L26" s="42">
        <v>0.30592631421302763</v>
      </c>
      <c r="M26" s="17"/>
      <c r="N26" s="42">
        <v>0.30445741003753424</v>
      </c>
      <c r="O26" s="17"/>
      <c r="P26" s="42">
        <v>-2.1635456834987465E-3</v>
      </c>
      <c r="Q26" s="17"/>
      <c r="R26" s="40">
        <v>0.99292788628181816</v>
      </c>
      <c r="S26" s="3"/>
    </row>
    <row r="27" spans="2:19" x14ac:dyDescent="0.3">
      <c r="B27" s="18" t="s">
        <v>25</v>
      </c>
      <c r="D27" s="41">
        <v>10226.743069</v>
      </c>
      <c r="E27" s="17"/>
      <c r="F27" s="41">
        <v>5356.2764420404983</v>
      </c>
      <c r="G27" s="17"/>
      <c r="H27" s="41">
        <v>5191.0029987021035</v>
      </c>
      <c r="I27" s="17"/>
      <c r="J27" s="42">
        <v>0.23411544181066524</v>
      </c>
      <c r="K27" s="17"/>
      <c r="L27" s="42">
        <v>0.12261841499563435</v>
      </c>
      <c r="M27" s="17"/>
      <c r="N27" s="42">
        <v>0.11883489712042467</v>
      </c>
      <c r="O27" s="17"/>
      <c r="P27" s="42">
        <v>0.11149702681503089</v>
      </c>
      <c r="Q27" s="17"/>
      <c r="R27" s="40">
        <v>1.9093008323342018</v>
      </c>
      <c r="S27" s="3"/>
    </row>
    <row r="28" spans="2:19" x14ac:dyDescent="0.3">
      <c r="B28" s="18" t="s">
        <v>17</v>
      </c>
      <c r="D28" s="41">
        <v>1296.1161240000001</v>
      </c>
      <c r="E28" s="17"/>
      <c r="F28" s="41">
        <v>1945.7957527859676</v>
      </c>
      <c r="G28" s="17"/>
      <c r="H28" s="41">
        <v>1940.8517410986738</v>
      </c>
      <c r="I28" s="17"/>
      <c r="J28" s="42">
        <v>0.48119602817757262</v>
      </c>
      <c r="K28" s="17"/>
      <c r="L28" s="42">
        <v>0.72239606509624554</v>
      </c>
      <c r="M28" s="17"/>
      <c r="N28" s="42">
        <v>0.72056055148512932</v>
      </c>
      <c r="O28" s="17"/>
      <c r="P28" s="42">
        <v>-0.24120003691867292</v>
      </c>
      <c r="Q28" s="17"/>
      <c r="R28" s="40">
        <v>0.66611108701632038</v>
      </c>
      <c r="S28" s="3"/>
    </row>
    <row r="29" spans="2:19" x14ac:dyDescent="0.3">
      <c r="B29" s="18" t="s">
        <v>26</v>
      </c>
      <c r="D29" s="41">
        <v>52.466008000000002</v>
      </c>
      <c r="E29" s="17"/>
      <c r="F29" s="41">
        <v>60.001806008930053</v>
      </c>
      <c r="G29" s="17"/>
      <c r="H29" s="41">
        <v>59.987668350469008</v>
      </c>
      <c r="I29" s="17"/>
      <c r="J29" s="42">
        <v>1.7836401878897017</v>
      </c>
      <c r="K29" s="17"/>
      <c r="L29" s="42">
        <v>2.0398280071830399</v>
      </c>
      <c r="M29" s="17"/>
      <c r="N29" s="42">
        <v>2.0393473817885219</v>
      </c>
      <c r="O29" s="17"/>
      <c r="P29" s="42">
        <v>-0.25618781929333823</v>
      </c>
      <c r="Q29" s="17"/>
      <c r="R29" s="40">
        <v>0.87440714688140386</v>
      </c>
      <c r="S29" s="3"/>
    </row>
    <row r="30" spans="2:19" x14ac:dyDescent="0.3">
      <c r="B30" s="18" t="s">
        <v>27</v>
      </c>
      <c r="D30" s="41">
        <v>100.79580800000001</v>
      </c>
      <c r="E30" s="17"/>
      <c r="F30" s="41">
        <v>38.573893344458959</v>
      </c>
      <c r="G30" s="17"/>
      <c r="H30" s="41">
        <v>38.364992357102189</v>
      </c>
      <c r="I30" s="17"/>
      <c r="J30" s="42">
        <v>0.19680789044706454</v>
      </c>
      <c r="K30" s="17"/>
      <c r="L30" s="42">
        <v>7.5317086355942794E-2</v>
      </c>
      <c r="M30" s="17"/>
      <c r="N30" s="42">
        <v>7.4909198731945625E-2</v>
      </c>
      <c r="O30" s="17"/>
      <c r="P30" s="42">
        <v>0.12149080409112174</v>
      </c>
      <c r="Q30" s="17"/>
      <c r="R30" s="40">
        <v>2.6130576734868032</v>
      </c>
      <c r="S30" s="3"/>
    </row>
    <row r="31" spans="2:19" x14ac:dyDescent="0.3">
      <c r="B31" s="18" t="s">
        <v>82</v>
      </c>
      <c r="D31" s="41">
        <v>21.415558000000001</v>
      </c>
      <c r="E31" s="17"/>
      <c r="G31" s="41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8" t="s">
        <v>28</v>
      </c>
      <c r="D32" s="41">
        <v>16048.943651</v>
      </c>
      <c r="E32" s="17"/>
      <c r="F32" s="41">
        <v>11187.493969076426</v>
      </c>
      <c r="G32" s="41">
        <f>SUM(F24:F31)</f>
        <v>10765.315102518056</v>
      </c>
      <c r="H32" s="41">
        <v>10562.337302157655</v>
      </c>
      <c r="I32" s="17"/>
      <c r="J32" s="42">
        <v>0.23910387807967609</v>
      </c>
      <c r="K32" s="17"/>
      <c r="L32" s="42">
        <v>0.16667596647910754</v>
      </c>
      <c r="M32" s="17"/>
      <c r="N32" s="42">
        <v>0.15736212086296142</v>
      </c>
      <c r="O32" s="17"/>
      <c r="P32" s="42">
        <v>7.2427911600568551E-2</v>
      </c>
      <c r="Q32" s="17"/>
      <c r="R32" s="40">
        <v>1.4345432225806065</v>
      </c>
      <c r="S32" s="3"/>
    </row>
    <row r="33" spans="2:19" x14ac:dyDescent="0.3">
      <c r="B33" s="16"/>
      <c r="D33" s="17"/>
      <c r="E33" s="17"/>
      <c r="F33" s="17"/>
      <c r="G33" s="80">
        <f>(F32/G32)</f>
        <v>1.0392165823794253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 t="s">
        <v>29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 t="s">
        <v>30</v>
      </c>
      <c r="D35" s="41">
        <v>50.809014000000005</v>
      </c>
      <c r="E35" s="17"/>
      <c r="F35" s="41">
        <v>104.71349609946397</v>
      </c>
      <c r="G35" s="17"/>
      <c r="H35" s="41">
        <v>104.68318444036861</v>
      </c>
      <c r="I35" s="17"/>
      <c r="J35" s="42">
        <v>0.11686840359394084</v>
      </c>
      <c r="K35" s="17"/>
      <c r="L35" s="42">
        <v>0.24085685118559286</v>
      </c>
      <c r="M35" s="17"/>
      <c r="N35" s="42">
        <v>0.24078712979307068</v>
      </c>
      <c r="O35" s="17"/>
      <c r="P35" s="42">
        <v>-0.12398844759165202</v>
      </c>
      <c r="Q35" s="17"/>
      <c r="R35" s="40">
        <v>0.48521934509509795</v>
      </c>
      <c r="S35" s="3"/>
    </row>
    <row r="36" spans="2:19" x14ac:dyDescent="0.3">
      <c r="B36" s="18" t="s">
        <v>31</v>
      </c>
      <c r="D36" s="41">
        <v>903.69359999999995</v>
      </c>
      <c r="E36" s="17"/>
      <c r="F36" s="41">
        <v>1465.6187765773122</v>
      </c>
      <c r="G36" s="17"/>
      <c r="H36" s="41">
        <v>1462.5659815643464</v>
      </c>
      <c r="I36" s="17"/>
      <c r="J36" s="42">
        <v>0.30472436931074842</v>
      </c>
      <c r="K36" s="17"/>
      <c r="L36" s="42">
        <v>0.49420484702172529</v>
      </c>
      <c r="M36" s="17"/>
      <c r="N36" s="42">
        <v>0.49317544830189258</v>
      </c>
      <c r="O36" s="17"/>
      <c r="P36" s="42">
        <v>-0.18948047771097687</v>
      </c>
      <c r="Q36" s="17"/>
      <c r="R36" s="40">
        <v>0.61659526641055529</v>
      </c>
      <c r="S36" s="3"/>
    </row>
    <row r="37" spans="2:19" x14ac:dyDescent="0.3">
      <c r="B37" s="18" t="s">
        <v>82</v>
      </c>
      <c r="D37" s="41">
        <v>0.15026800000000001</v>
      </c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 t="s">
        <v>32</v>
      </c>
      <c r="D38" s="41">
        <v>954.65288199999998</v>
      </c>
      <c r="E38" s="17"/>
      <c r="F38" s="41">
        <v>1570.7715154785001</v>
      </c>
      <c r="G38" s="41">
        <f>SUM(F35:F37)</f>
        <v>1570.3322726767763</v>
      </c>
      <c r="H38" s="41">
        <v>1567.2491660047151</v>
      </c>
      <c r="I38" s="17"/>
      <c r="J38" s="42">
        <v>0.28075020691873304</v>
      </c>
      <c r="K38" s="17"/>
      <c r="L38" s="42">
        <v>0.46194217427884049</v>
      </c>
      <c r="M38" s="17"/>
      <c r="N38" s="42">
        <v>0.46090630002312766</v>
      </c>
      <c r="O38" s="17"/>
      <c r="P38" s="42">
        <v>-0.18119196736010745</v>
      </c>
      <c r="Q38" s="17"/>
      <c r="R38" s="40">
        <v>0.60776050023366079</v>
      </c>
      <c r="S38" s="3"/>
    </row>
    <row r="39" spans="2:19" x14ac:dyDescent="0.3">
      <c r="B39" s="16"/>
      <c r="D39" s="17"/>
      <c r="E39" s="17"/>
      <c r="F39" s="17"/>
      <c r="G39" s="80">
        <f>(F38/G38)</f>
        <v>1.0002797132870327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 t="s">
        <v>34</v>
      </c>
      <c r="D41" s="41">
        <v>38.536602999999999</v>
      </c>
      <c r="E41" s="17"/>
      <c r="F41" s="41">
        <v>28.3392928682124</v>
      </c>
      <c r="G41" s="17"/>
      <c r="H41" s="41">
        <v>28.3392928682124</v>
      </c>
      <c r="I41" s="17"/>
      <c r="J41" s="42">
        <v>28.762973401234067</v>
      </c>
      <c r="K41" s="17"/>
      <c r="L41" s="42">
        <v>21.151898805874911</v>
      </c>
      <c r="M41" s="17"/>
      <c r="N41" s="42">
        <v>21.151898805874911</v>
      </c>
      <c r="O41" s="17"/>
      <c r="P41" s="42">
        <v>7.6110745953591561</v>
      </c>
      <c r="Q41" s="17"/>
      <c r="R41" s="40">
        <v>1.3598293782137985</v>
      </c>
      <c r="S41" s="3"/>
    </row>
    <row r="42" spans="2:19" x14ac:dyDescent="0.3">
      <c r="B42" s="18" t="s">
        <v>35</v>
      </c>
      <c r="D42" s="41">
        <v>119.148499</v>
      </c>
      <c r="E42" s="17"/>
      <c r="F42" s="41">
        <v>95.852419230932583</v>
      </c>
      <c r="G42" s="17"/>
      <c r="H42" s="41">
        <v>95.688129057542312</v>
      </c>
      <c r="I42" s="17"/>
      <c r="J42" s="42">
        <v>0.86479624113229747</v>
      </c>
      <c r="K42" s="17"/>
      <c r="L42" s="42">
        <v>0.69571008069810136</v>
      </c>
      <c r="M42" s="17"/>
      <c r="N42" s="42">
        <v>0.69451763995738436</v>
      </c>
      <c r="O42" s="17"/>
      <c r="P42" s="42">
        <v>0.16908616043419611</v>
      </c>
      <c r="Q42" s="17"/>
      <c r="R42" s="40">
        <v>1.2430411246370454</v>
      </c>
      <c r="S42" s="3"/>
    </row>
    <row r="43" spans="2:19" x14ac:dyDescent="0.3">
      <c r="B43" s="18" t="s">
        <v>36</v>
      </c>
      <c r="D43" s="41">
        <v>297.55655999999999</v>
      </c>
      <c r="E43" s="17"/>
      <c r="F43" s="41">
        <v>274.58294811851516</v>
      </c>
      <c r="G43" s="17"/>
      <c r="H43" s="41">
        <v>274.05441354033132</v>
      </c>
      <c r="I43" s="17"/>
      <c r="J43" s="42">
        <v>1.2339558945573907</v>
      </c>
      <c r="K43" s="17"/>
      <c r="L43" s="42">
        <v>1.1386851877027613</v>
      </c>
      <c r="M43" s="17"/>
      <c r="N43" s="42">
        <v>1.1364933746295516</v>
      </c>
      <c r="O43" s="17"/>
      <c r="P43" s="42">
        <v>9.5270706854629461E-2</v>
      </c>
      <c r="Q43" s="17"/>
      <c r="R43" s="40">
        <v>1.0836672926665827</v>
      </c>
      <c r="S43" s="3"/>
    </row>
    <row r="44" spans="2:19" x14ac:dyDescent="0.3">
      <c r="B44" s="18" t="s">
        <v>37</v>
      </c>
      <c r="D44" s="41">
        <v>402.26369</v>
      </c>
      <c r="E44" s="17"/>
      <c r="F44" s="41">
        <v>440.8991426383987</v>
      </c>
      <c r="G44" s="17"/>
      <c r="H44" s="41">
        <v>440.00463312699446</v>
      </c>
      <c r="I44" s="17"/>
      <c r="J44" s="42">
        <v>4.2354492054046515</v>
      </c>
      <c r="K44" s="17"/>
      <c r="L44" s="42">
        <v>4.6422433089881858</v>
      </c>
      <c r="M44" s="17"/>
      <c r="N44" s="42">
        <v>4.6328249854022223</v>
      </c>
      <c r="O44" s="17"/>
      <c r="P44" s="42">
        <v>-0.40679410358353429</v>
      </c>
      <c r="Q44" s="17"/>
      <c r="R44" s="40">
        <v>0.91237122302574913</v>
      </c>
      <c r="S44" s="3"/>
    </row>
    <row r="45" spans="2:19" x14ac:dyDescent="0.3">
      <c r="B45" s="18" t="s">
        <v>82</v>
      </c>
      <c r="D45" s="41">
        <v>0.46391000000000004</v>
      </c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 t="s">
        <v>38</v>
      </c>
      <c r="D46" s="41">
        <v>857.96926200000007</v>
      </c>
      <c r="E46" s="17"/>
      <c r="F46" s="41">
        <v>840.30232418389573</v>
      </c>
      <c r="G46" s="17"/>
      <c r="H46" s="41">
        <v>838.08646859308055</v>
      </c>
      <c r="I46" s="17"/>
      <c r="J46" s="42">
        <v>1.8053693545058844</v>
      </c>
      <c r="K46" s="17"/>
      <c r="L46" s="42">
        <v>1.7681939572815069</v>
      </c>
      <c r="M46" s="17"/>
      <c r="N46" s="42">
        <v>1.7635312753477241</v>
      </c>
      <c r="O46" s="17"/>
      <c r="P46" s="42">
        <v>3.7175397224377571E-2</v>
      </c>
      <c r="Q46" s="17"/>
      <c r="R46" s="40">
        <v>1.0210245019056239</v>
      </c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 t="s">
        <v>83</v>
      </c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 t="s">
        <v>40</v>
      </c>
      <c r="D49" s="41"/>
      <c r="E49" s="17"/>
      <c r="F49" s="41">
        <v>27.140703897910466</v>
      </c>
      <c r="G49" s="17"/>
      <c r="H49" s="41">
        <v>27.139958855918341</v>
      </c>
      <c r="I49" s="17"/>
      <c r="J49" s="42"/>
      <c r="K49" s="17"/>
      <c r="L49" s="42">
        <v>1.4841770756646258</v>
      </c>
      <c r="M49" s="17"/>
      <c r="N49" s="42">
        <v>1.4841363333814013</v>
      </c>
      <c r="O49" s="17"/>
      <c r="P49" s="42">
        <v>-1.4841770756646258</v>
      </c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 t="s">
        <v>42</v>
      </c>
      <c r="D51" s="41">
        <v>42057.355018189999</v>
      </c>
      <c r="E51" s="17"/>
      <c r="F51" s="41">
        <v>25138.199711190362</v>
      </c>
      <c r="G51" s="17"/>
      <c r="H51" s="41">
        <v>24012.54096824591</v>
      </c>
      <c r="I51" s="17"/>
      <c r="J51" s="42">
        <v>0.3493958517805178</v>
      </c>
      <c r="K51" s="17"/>
      <c r="L51" s="42">
        <v>0.20883820907238118</v>
      </c>
      <c r="M51" s="17"/>
      <c r="N51" s="42">
        <v>0.19948668197004296</v>
      </c>
      <c r="O51" s="17"/>
      <c r="P51" s="42">
        <v>0.14055764270813662</v>
      </c>
      <c r="Q51" s="17"/>
      <c r="R51" s="40">
        <v>1.6730456238466438</v>
      </c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CB3C-FCEC-426F-A992-0A68B8D74888}">
  <dimension ref="B1:T159"/>
  <sheetViews>
    <sheetView showGridLines="0" workbookViewId="0"/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45</v>
      </c>
      <c r="D12" s="41">
        <v>652.86922500000003</v>
      </c>
      <c r="E12" s="17"/>
      <c r="F12" s="41">
        <v>478.81949573679765</v>
      </c>
      <c r="G12" s="17"/>
      <c r="H12" s="41">
        <v>472.40663084921431</v>
      </c>
      <c r="I12" s="17"/>
      <c r="J12" s="42">
        <v>3.8396127222522471</v>
      </c>
      <c r="K12" s="17"/>
      <c r="L12" s="42">
        <v>2.8160025884102806</v>
      </c>
      <c r="M12" s="17"/>
      <c r="N12" s="42">
        <v>2.7782876576621671</v>
      </c>
      <c r="O12" s="17"/>
      <c r="P12" s="42">
        <v>1.0236101338419665</v>
      </c>
      <c r="Q12" s="17"/>
      <c r="R12" s="40">
        <v>1.3634975827276585</v>
      </c>
      <c r="S12" s="3"/>
    </row>
    <row r="13" spans="2:20" x14ac:dyDescent="0.3">
      <c r="B13" s="18" t="s">
        <v>47</v>
      </c>
      <c r="D13" s="41">
        <v>4.4995699999999994</v>
      </c>
      <c r="E13" s="17"/>
      <c r="F13" s="41">
        <v>4.3477297603453788</v>
      </c>
      <c r="G13" s="17"/>
      <c r="H13" s="41">
        <v>4.3475033666132354</v>
      </c>
      <c r="I13" s="17"/>
      <c r="J13" s="42">
        <v>15.252262635164909</v>
      </c>
      <c r="K13" s="17"/>
      <c r="L13" s="42">
        <v>14.7375674056655</v>
      </c>
      <c r="M13" s="17"/>
      <c r="N13" s="42">
        <v>14.736799995299265</v>
      </c>
      <c r="O13" s="17"/>
      <c r="P13" s="42">
        <v>0.51469522949940938</v>
      </c>
      <c r="Q13" s="17"/>
      <c r="R13" s="40">
        <v>1.0349240288666328</v>
      </c>
      <c r="S13" s="3"/>
      <c r="T13" s="43"/>
    </row>
    <row r="14" spans="2:20" x14ac:dyDescent="0.3">
      <c r="B14" s="18" t="s">
        <v>48</v>
      </c>
      <c r="D14" s="41">
        <v>87.639683999999988</v>
      </c>
      <c r="E14" s="17"/>
      <c r="F14" s="41">
        <v>23.413097874514648</v>
      </c>
      <c r="G14" s="17"/>
      <c r="H14" s="41">
        <v>23.409271655042904</v>
      </c>
      <c r="I14" s="17"/>
      <c r="J14" s="42">
        <v>6.9149539653664016</v>
      </c>
      <c r="K14" s="17"/>
      <c r="L14" s="42">
        <v>1.8473422837636746</v>
      </c>
      <c r="M14" s="17"/>
      <c r="N14" s="42">
        <v>1.8470403870623067</v>
      </c>
      <c r="O14" s="17"/>
      <c r="P14" s="42">
        <v>5.0676116816027275</v>
      </c>
      <c r="Q14" s="17"/>
      <c r="R14" s="40">
        <v>3.743190434248195</v>
      </c>
      <c r="S14" s="3"/>
    </row>
    <row r="15" spans="2:20" x14ac:dyDescent="0.3">
      <c r="B15" s="18" t="s">
        <v>49</v>
      </c>
      <c r="D15" s="41">
        <v>22.68629</v>
      </c>
      <c r="E15" s="17"/>
      <c r="F15" s="41">
        <v>16.320662959090431</v>
      </c>
      <c r="G15" s="17"/>
      <c r="H15" s="41">
        <v>16.232481683177348</v>
      </c>
      <c r="I15" s="17"/>
      <c r="J15" s="42">
        <v>20.110176402801173</v>
      </c>
      <c r="K15" s="17"/>
      <c r="L15" s="42">
        <v>14.467390266014034</v>
      </c>
      <c r="M15" s="17"/>
      <c r="N15" s="42">
        <v>14.389222305803873</v>
      </c>
      <c r="O15" s="17"/>
      <c r="P15" s="42">
        <v>5.642786136787139</v>
      </c>
      <c r="Q15" s="17"/>
      <c r="R15" s="40">
        <v>1.3900348323389637</v>
      </c>
      <c r="S15" s="3"/>
    </row>
    <row r="16" spans="2:20" x14ac:dyDescent="0.3">
      <c r="B16" s="18" t="s">
        <v>84</v>
      </c>
      <c r="D16" s="41">
        <v>6.6892940000000003</v>
      </c>
      <c r="E16" s="17"/>
      <c r="F16" s="41">
        <v>6.6850158861824127</v>
      </c>
      <c r="G16" s="17"/>
      <c r="H16" s="41">
        <v>6.6816622022745102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85</v>
      </c>
      <c r="D17" s="41">
        <v>0.30230499999999999</v>
      </c>
      <c r="E17" s="17"/>
      <c r="F17" s="41">
        <v>9.6226681872182807E-2</v>
      </c>
      <c r="G17" s="17"/>
      <c r="H17" s="41">
        <v>9.6226681392954358E-2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50</v>
      </c>
      <c r="D18" s="41">
        <v>465.684754</v>
      </c>
      <c r="E18" s="17"/>
      <c r="F18" s="41">
        <v>268.45554459446424</v>
      </c>
      <c r="G18" s="17"/>
      <c r="H18" s="41">
        <v>265.46075647312267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51</v>
      </c>
      <c r="D19" s="41">
        <v>3.78714</v>
      </c>
      <c r="E19" s="17"/>
      <c r="F19" s="41">
        <v>3.6783909288601997</v>
      </c>
      <c r="G19" s="17"/>
      <c r="H19" s="41">
        <v>3.6783909288601997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86</v>
      </c>
      <c r="D20" s="41">
        <v>1244.1582619999999</v>
      </c>
      <c r="E20" s="17"/>
      <c r="F20" s="41">
        <v>801.81616442212703</v>
      </c>
      <c r="G20" s="17"/>
      <c r="H20" s="41">
        <v>792.31292383969821</v>
      </c>
      <c r="I20" s="17"/>
      <c r="J20" s="42"/>
      <c r="K20" s="17"/>
      <c r="L20" s="42"/>
      <c r="M20" s="17"/>
      <c r="N20" s="42"/>
      <c r="O20" s="17"/>
      <c r="P20" s="42"/>
      <c r="Q20" s="17"/>
      <c r="R20" s="40"/>
      <c r="S20" s="3"/>
    </row>
    <row r="21" spans="2:19" x14ac:dyDescent="0.3">
      <c r="B21" s="23" t="s">
        <v>52</v>
      </c>
      <c r="D21" s="41">
        <v>8.7467610300000231</v>
      </c>
      <c r="E21" s="17"/>
      <c r="F21" s="41">
        <v>4.2680386875906411</v>
      </c>
      <c r="G21" s="17"/>
      <c r="H21" s="41">
        <v>4.2680386875906411</v>
      </c>
      <c r="I21" s="17"/>
      <c r="J21" s="42">
        <v>11.044378261665633</v>
      </c>
      <c r="K21" s="17"/>
      <c r="L21" s="42">
        <v>5.3891758948825279</v>
      </c>
      <c r="M21" s="17"/>
      <c r="N21" s="42">
        <v>5.3891758948825279</v>
      </c>
      <c r="O21" s="17"/>
      <c r="P21" s="42">
        <v>5.6552023667831053</v>
      </c>
      <c r="Q21" s="17"/>
      <c r="R21" s="40">
        <v>2.0493631080316366</v>
      </c>
      <c r="S21" s="3"/>
    </row>
    <row r="22" spans="2:19" x14ac:dyDescent="0.3">
      <c r="B22" s="31" t="s">
        <v>87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88</v>
      </c>
      <c r="D23" s="41">
        <v>27.811864</v>
      </c>
      <c r="E23" s="17"/>
      <c r="F23" s="41">
        <v>4.6856219604300593</v>
      </c>
      <c r="G23" s="17"/>
      <c r="H23" s="41">
        <v>2.9149842372036799E-2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89</v>
      </c>
      <c r="D24" s="41">
        <v>91.257204000000002</v>
      </c>
      <c r="E24" s="17"/>
      <c r="F24" s="41">
        <v>22.573911227509171</v>
      </c>
      <c r="G24" s="17"/>
      <c r="H24" s="41">
        <v>22.555214599286732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90</v>
      </c>
      <c r="D25" s="41">
        <v>20.600301699999999</v>
      </c>
      <c r="E25" s="17"/>
      <c r="F25" s="41">
        <v>2.6777509449999997</v>
      </c>
      <c r="G25" s="17"/>
      <c r="H25" s="41">
        <v>2.6777509449999997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18" t="s">
        <v>54</v>
      </c>
      <c r="D26" s="41">
        <v>172.17875601</v>
      </c>
      <c r="E26" s="17"/>
      <c r="F26" s="41">
        <v>173.65157172246737</v>
      </c>
      <c r="G26" s="17"/>
      <c r="H26" s="41">
        <v>164.0987802827436</v>
      </c>
      <c r="I26" s="17"/>
      <c r="J26" s="42">
        <v>2.5940266659672075</v>
      </c>
      <c r="K26" s="17"/>
      <c r="L26" s="42">
        <v>2.6162159494812198</v>
      </c>
      <c r="M26" s="17"/>
      <c r="N26" s="42">
        <v>2.472294618515003</v>
      </c>
      <c r="O26" s="17"/>
      <c r="P26" s="42">
        <v>-2.2189283514012281E-2</v>
      </c>
      <c r="Q26" s="17"/>
      <c r="R26" s="40">
        <v>0.99151855812269152</v>
      </c>
      <c r="S26" s="3"/>
    </row>
    <row r="27" spans="2:19" x14ac:dyDescent="0.3">
      <c r="B27" s="18" t="s">
        <v>91</v>
      </c>
      <c r="D27" s="41">
        <v>310.93781300000001</v>
      </c>
      <c r="E27" s="17"/>
      <c r="F27" s="41">
        <v>130.79415731261341</v>
      </c>
      <c r="G27" s="17"/>
      <c r="H27" s="41">
        <v>130.71760267917327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21" t="s">
        <v>92</v>
      </c>
      <c r="D28" s="41">
        <v>6.9283918617072056</v>
      </c>
      <c r="E28" s="17"/>
      <c r="F28" s="41">
        <v>5.4257808473419402</v>
      </c>
      <c r="G28" s="17"/>
      <c r="H28" s="41">
        <v>5.4257808473419402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3" t="s">
        <v>93</v>
      </c>
      <c r="D29" s="41">
        <v>629.71433057170714</v>
      </c>
      <c r="E29" s="17"/>
      <c r="F29" s="41">
        <v>339.80879401536197</v>
      </c>
      <c r="G29" s="17"/>
      <c r="H29" s="41">
        <v>325.50427919591755</v>
      </c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1" t="s">
        <v>94</v>
      </c>
      <c r="D30" s="41">
        <v>1882.6193536017072</v>
      </c>
      <c r="E30" s="17"/>
      <c r="F30" s="41">
        <v>1165.9720345728042</v>
      </c>
      <c r="G30" s="17"/>
      <c r="H30" s="41">
        <v>1122.0852417232063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25" t="s">
        <v>95</v>
      </c>
      <c r="D32" s="41">
        <v>43939.974371791708</v>
      </c>
      <c r="E32" s="17"/>
      <c r="F32" s="41">
        <v>26304.179454567628</v>
      </c>
      <c r="G32" s="17"/>
      <c r="H32" s="41">
        <v>25134.626209969116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1"/>
      <c r="E35" s="17"/>
      <c r="F35" s="41"/>
      <c r="G35" s="17"/>
      <c r="H35" s="41"/>
      <c r="I35" s="17"/>
      <c r="J35" s="42"/>
      <c r="K35" s="17"/>
      <c r="L35" s="42"/>
      <c r="M35" s="17"/>
      <c r="N35" s="42"/>
      <c r="O35" s="17"/>
      <c r="P35" s="42"/>
      <c r="Q35" s="17"/>
      <c r="R35" s="40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/>
      <c r="D49" s="41"/>
      <c r="E49" s="17"/>
      <c r="F49" s="41"/>
      <c r="G49" s="17"/>
      <c r="H49" s="41"/>
      <c r="I49" s="17"/>
      <c r="J49" s="42"/>
      <c r="K49" s="17"/>
      <c r="L49" s="42"/>
      <c r="M49" s="17"/>
      <c r="N49" s="42"/>
      <c r="O49" s="17"/>
      <c r="P49" s="42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1"/>
      <c r="E51" s="17"/>
      <c r="F51" s="41"/>
      <c r="G51" s="17"/>
      <c r="H51" s="41"/>
      <c r="I51" s="17"/>
      <c r="J51" s="42"/>
      <c r="K51" s="17"/>
      <c r="L51" s="42"/>
      <c r="M51" s="17"/>
      <c r="N51" s="42"/>
      <c r="O51" s="17"/>
      <c r="P51" s="42"/>
      <c r="Q51" s="17"/>
      <c r="R51" s="40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DA9-2CF3-43EB-A711-44B61887CF50}">
  <dimension ref="B1:T159"/>
  <sheetViews>
    <sheetView showGridLines="0" workbookViewId="0"/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106</v>
      </c>
      <c r="D10" s="54">
        <v>770.33438599999999</v>
      </c>
      <c r="E10" s="17"/>
      <c r="F10" s="54">
        <v>303.76155836452199</v>
      </c>
      <c r="G10" s="17"/>
      <c r="H10" s="55">
        <v>299.0353642135052</v>
      </c>
      <c r="I10" s="17"/>
      <c r="J10" s="56">
        <v>28.225991390485913</v>
      </c>
      <c r="K10" s="17"/>
      <c r="L10" s="56">
        <v>11.130193961194383</v>
      </c>
      <c r="M10" s="17"/>
      <c r="N10" s="57">
        <v>10.957020443510642</v>
      </c>
      <c r="O10" s="17"/>
      <c r="P10" s="56">
        <v>17.09579742929153</v>
      </c>
      <c r="Q10" s="17"/>
      <c r="R10" s="58">
        <v>2.5359837832922163</v>
      </c>
      <c r="S10" s="3"/>
    </row>
    <row r="11" spans="2:20" x14ac:dyDescent="0.3">
      <c r="B11" s="18"/>
      <c r="D11" s="37"/>
      <c r="E11" s="17"/>
      <c r="F11" s="38"/>
      <c r="G11" s="17"/>
      <c r="H11" s="38"/>
      <c r="I11" s="17"/>
      <c r="J11" s="39"/>
      <c r="K11" s="17"/>
      <c r="L11" s="39"/>
      <c r="M11" s="17"/>
      <c r="N11" s="39"/>
      <c r="O11" s="17"/>
      <c r="P11" s="39"/>
      <c r="Q11" s="17"/>
      <c r="R11" s="40"/>
      <c r="S11" s="3"/>
    </row>
    <row r="12" spans="2:20" x14ac:dyDescent="0.3">
      <c r="B12" s="18" t="s">
        <v>107</v>
      </c>
      <c r="D12" s="54">
        <v>7809.3569719999996</v>
      </c>
      <c r="E12" s="17"/>
      <c r="F12" s="54">
        <v>4625.4003337902823</v>
      </c>
      <c r="G12" s="17"/>
      <c r="H12" s="55">
        <v>4586.576988764934</v>
      </c>
      <c r="I12" s="17"/>
      <c r="J12" s="56">
        <v>3.9835775069280075</v>
      </c>
      <c r="K12" s="17"/>
      <c r="L12" s="56">
        <v>2.359431230546682</v>
      </c>
      <c r="M12" s="17"/>
      <c r="N12" s="57">
        <v>2.3396273203731308</v>
      </c>
      <c r="O12" s="17"/>
      <c r="P12" s="56">
        <v>1.6241462763813255</v>
      </c>
      <c r="Q12" s="17"/>
      <c r="R12" s="58">
        <v>1.6883634730922035</v>
      </c>
      <c r="S12" s="3"/>
    </row>
    <row r="13" spans="2:20" x14ac:dyDescent="0.3">
      <c r="B13" s="21"/>
      <c r="D13" s="41"/>
      <c r="E13" s="17"/>
      <c r="F13" s="41"/>
      <c r="G13" s="17"/>
      <c r="H13" s="41"/>
      <c r="I13" s="17"/>
      <c r="J13" s="42"/>
      <c r="K13" s="17"/>
      <c r="L13" s="42"/>
      <c r="M13" s="17"/>
      <c r="N13" s="42"/>
      <c r="O13" s="17"/>
      <c r="P13" s="42"/>
      <c r="Q13" s="17"/>
      <c r="R13" s="40"/>
      <c r="S13" s="3"/>
      <c r="T13" s="43"/>
    </row>
    <row r="14" spans="2:20" x14ac:dyDescent="0.3">
      <c r="B14" s="18" t="s">
        <v>108</v>
      </c>
      <c r="D14" s="54">
        <v>11957.884043999999</v>
      </c>
      <c r="E14" s="17"/>
      <c r="F14" s="54">
        <v>8742.1289409747023</v>
      </c>
      <c r="G14" s="17"/>
      <c r="H14" s="55">
        <v>8530.7370462850231</v>
      </c>
      <c r="I14" s="17"/>
      <c r="J14" s="56">
        <v>10.096596296054496</v>
      </c>
      <c r="K14" s="17"/>
      <c r="L14" s="56">
        <v>7.381385064472533</v>
      </c>
      <c r="M14" s="17"/>
      <c r="N14" s="57">
        <v>7.2028970800526908</v>
      </c>
      <c r="O14" s="17"/>
      <c r="P14" s="56">
        <v>2.7152112315819634</v>
      </c>
      <c r="Q14" s="17"/>
      <c r="R14" s="58">
        <v>1.3678457644284934</v>
      </c>
      <c r="S14" s="3"/>
    </row>
    <row r="15" spans="2:20" x14ac:dyDescent="0.3">
      <c r="B15" s="18"/>
      <c r="D15" s="41"/>
      <c r="E15" s="17"/>
      <c r="F15" s="41"/>
      <c r="G15" s="17"/>
      <c r="H15" s="41"/>
      <c r="I15" s="17"/>
      <c r="J15" s="42"/>
      <c r="K15" s="17"/>
      <c r="L15" s="42"/>
      <c r="M15" s="17"/>
      <c r="N15" s="42"/>
      <c r="O15" s="17"/>
      <c r="P15" s="42"/>
      <c r="Q15" s="17"/>
      <c r="R15" s="40"/>
      <c r="S15" s="3"/>
    </row>
    <row r="16" spans="2:20" x14ac:dyDescent="0.3">
      <c r="B16" s="18" t="s">
        <v>57</v>
      </c>
      <c r="D16" s="54">
        <v>9865.0005470000015</v>
      </c>
      <c r="E16" s="17"/>
      <c r="F16" s="54">
        <v>5024.1507811779002</v>
      </c>
      <c r="G16" s="17"/>
      <c r="H16" s="55">
        <v>4896.6960242334253</v>
      </c>
      <c r="I16" s="17"/>
      <c r="J16" s="56">
        <v>2.7762491975370343</v>
      </c>
      <c r="K16" s="17"/>
      <c r="L16" s="56">
        <v>1.413917263166494</v>
      </c>
      <c r="M16" s="17"/>
      <c r="N16" s="57">
        <v>1.3780484190642013</v>
      </c>
      <c r="O16" s="17"/>
      <c r="P16" s="56">
        <v>1.3623319343705402</v>
      </c>
      <c r="Q16" s="17"/>
      <c r="R16" s="58">
        <v>1.963516020251123</v>
      </c>
      <c r="S16" s="3"/>
    </row>
    <row r="17" spans="2:19" x14ac:dyDescent="0.3">
      <c r="B17" s="18"/>
      <c r="D17" s="41"/>
      <c r="E17" s="17"/>
      <c r="F17" s="41"/>
      <c r="G17" s="17"/>
      <c r="H17" s="41"/>
      <c r="I17" s="17"/>
      <c r="J17" s="42"/>
      <c r="K17" s="17"/>
      <c r="L17" s="42"/>
      <c r="M17" s="17"/>
      <c r="N17" s="42"/>
      <c r="O17" s="17"/>
      <c r="P17" s="42"/>
      <c r="Q17" s="17"/>
      <c r="R17" s="40"/>
      <c r="S17" s="3"/>
    </row>
    <row r="18" spans="2:19" x14ac:dyDescent="0.3">
      <c r="B18" s="18" t="s">
        <v>58</v>
      </c>
      <c r="D18" s="54">
        <v>1458.5865539659696</v>
      </c>
      <c r="E18" s="17"/>
      <c r="F18" s="54">
        <v>1079.2361131263024</v>
      </c>
      <c r="G18" s="17"/>
      <c r="H18" s="55">
        <v>1075.9704843335689</v>
      </c>
      <c r="I18" s="17"/>
      <c r="J18" s="56">
        <v>8.8066643622877034</v>
      </c>
      <c r="K18" s="17"/>
      <c r="L18" s="56">
        <v>6.5162195483841394</v>
      </c>
      <c r="M18" s="17"/>
      <c r="N18" s="57">
        <v>6.4965023114253668</v>
      </c>
      <c r="O18" s="17"/>
      <c r="P18" s="56">
        <v>2.290444813903564</v>
      </c>
      <c r="Q18" s="17"/>
      <c r="R18" s="58">
        <v>1.3514990243801004</v>
      </c>
      <c r="S18" s="3"/>
    </row>
    <row r="19" spans="2:19" x14ac:dyDescent="0.3">
      <c r="B19" s="18"/>
      <c r="D19" s="41"/>
      <c r="E19" s="17"/>
      <c r="F19" s="41"/>
      <c r="G19" s="17"/>
      <c r="H19" s="41"/>
      <c r="I19" s="17"/>
      <c r="J19" s="42"/>
      <c r="K19" s="17"/>
      <c r="L19" s="42"/>
      <c r="M19" s="17"/>
      <c r="N19" s="42"/>
      <c r="O19" s="17"/>
      <c r="P19" s="42"/>
      <c r="Q19" s="17"/>
      <c r="R19" s="40"/>
      <c r="S19" s="3"/>
    </row>
    <row r="20" spans="2:19" x14ac:dyDescent="0.3">
      <c r="B20" s="18" t="s">
        <v>112</v>
      </c>
      <c r="D20" s="54">
        <v>1266.0955774500001</v>
      </c>
      <c r="E20" s="17"/>
      <c r="F20" s="54">
        <v>342.91958232339948</v>
      </c>
      <c r="G20" s="17"/>
      <c r="H20" s="55">
        <v>303.35601747790213</v>
      </c>
      <c r="I20" s="17"/>
      <c r="J20" s="56"/>
      <c r="K20" s="17"/>
      <c r="L20" s="56"/>
      <c r="M20" s="17"/>
      <c r="N20" s="57"/>
      <c r="O20" s="17"/>
      <c r="P20" s="56"/>
      <c r="Q20" s="17"/>
      <c r="R20" s="58"/>
      <c r="S20" s="3"/>
    </row>
    <row r="21" spans="2:19" x14ac:dyDescent="0.3">
      <c r="B21" s="18"/>
      <c r="D21" s="41"/>
      <c r="E21" s="17"/>
      <c r="F21" s="41"/>
      <c r="G21" s="17"/>
      <c r="H21" s="41"/>
      <c r="I21" s="17"/>
      <c r="J21" s="42"/>
      <c r="K21" s="17"/>
      <c r="L21" s="42"/>
      <c r="M21" s="17"/>
      <c r="N21" s="42"/>
      <c r="O21" s="17"/>
      <c r="P21" s="42"/>
      <c r="Q21" s="17"/>
      <c r="R21" s="40"/>
      <c r="S21" s="3"/>
    </row>
    <row r="22" spans="2:19" x14ac:dyDescent="0.3">
      <c r="B22" s="18" t="s">
        <v>59</v>
      </c>
      <c r="D22" s="54">
        <v>33127.258080415966</v>
      </c>
      <c r="E22" s="17"/>
      <c r="F22" s="54">
        <v>20667.391170056198</v>
      </c>
      <c r="G22" s="17"/>
      <c r="H22" s="55">
        <v>19692.371925308355</v>
      </c>
      <c r="I22" s="17"/>
      <c r="J22" s="56"/>
      <c r="K22" s="17"/>
      <c r="L22" s="56"/>
      <c r="M22" s="17"/>
      <c r="N22" s="57"/>
      <c r="O22" s="17"/>
      <c r="P22" s="56"/>
      <c r="Q22" s="17"/>
      <c r="R22" s="58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ht="13.5" thickBot="1" x14ac:dyDescent="0.35">
      <c r="B24" s="46"/>
      <c r="C24" s="47"/>
      <c r="D24" s="59"/>
      <c r="E24" s="49"/>
      <c r="F24" s="59"/>
      <c r="G24" s="49"/>
      <c r="H24" s="59"/>
      <c r="I24" s="49"/>
      <c r="J24" s="60"/>
      <c r="K24" s="49"/>
      <c r="L24" s="60"/>
      <c r="M24" s="49"/>
      <c r="N24" s="60"/>
      <c r="O24" s="49"/>
      <c r="P24" s="60"/>
      <c r="Q24" s="49"/>
      <c r="R24" s="61"/>
      <c r="S24" s="3"/>
    </row>
    <row r="25" spans="2:19" ht="13.5" thickTop="1" x14ac:dyDescent="0.3">
      <c r="B25" s="18"/>
      <c r="D25" s="41"/>
      <c r="E25" s="17"/>
      <c r="F25" s="41"/>
      <c r="G25" s="17"/>
      <c r="H25" s="41"/>
      <c r="I25" s="17"/>
      <c r="J25" s="42"/>
      <c r="K25" s="17"/>
      <c r="L25" s="42"/>
      <c r="M25" s="17"/>
      <c r="N25" s="42"/>
      <c r="O25" s="17"/>
      <c r="P25" s="42"/>
      <c r="Q25" s="17"/>
      <c r="R25" s="40"/>
      <c r="S25" s="3"/>
    </row>
    <row r="26" spans="2:19" x14ac:dyDescent="0.3">
      <c r="B26" s="23" t="s">
        <v>97</v>
      </c>
      <c r="D26" s="41">
        <v>77067.232452207681</v>
      </c>
      <c r="E26" s="17"/>
      <c r="F26" s="41">
        <v>47034.872773821167</v>
      </c>
      <c r="G26" s="17"/>
      <c r="H26" s="41">
        <v>44826.99813527747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2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45" t="s">
        <v>98</v>
      </c>
      <c r="D28" s="41">
        <v>58482.274857422322</v>
      </c>
      <c r="E28" s="17"/>
      <c r="F28" s="41"/>
      <c r="G28" s="17"/>
      <c r="H28" s="41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45" t="s">
        <v>99</v>
      </c>
      <c r="D29" s="41">
        <v>45.036663999999995</v>
      </c>
      <c r="E29" s="17"/>
      <c r="F29" s="41"/>
      <c r="G29" s="17"/>
      <c r="H29" s="41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45" t="s">
        <v>100</v>
      </c>
      <c r="D30" s="41">
        <v>135594.54397363</v>
      </c>
      <c r="E30" s="17"/>
      <c r="F30" s="41">
        <v>47034.872773821167</v>
      </c>
      <c r="G30" s="17"/>
      <c r="H30" s="41">
        <v>44826.99813527747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45" t="s">
        <v>101</v>
      </c>
      <c r="D31" s="41">
        <v>191.74374</v>
      </c>
      <c r="E31" s="17"/>
      <c r="F31" s="41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5" t="s">
        <v>102</v>
      </c>
      <c r="D32" s="41">
        <v>135786.28771363001</v>
      </c>
      <c r="E32" s="17"/>
      <c r="F32" s="41">
        <v>47034.872773821167</v>
      </c>
      <c r="G32" s="17"/>
      <c r="H32" s="41">
        <v>44826.99813527747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23" t="s">
        <v>103</v>
      </c>
      <c r="D34" s="17"/>
      <c r="E34" s="17"/>
      <c r="F34" s="41">
        <v>32705.641568028841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23" t="s">
        <v>104</v>
      </c>
      <c r="D35" s="17"/>
      <c r="E35" s="17"/>
      <c r="F35" s="41">
        <v>79740.514341850008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/>
      <c r="D49" s="41"/>
      <c r="E49" s="17"/>
      <c r="F49" s="41"/>
      <c r="G49" s="17"/>
      <c r="H49" s="41"/>
      <c r="I49" s="17"/>
      <c r="J49" s="42"/>
      <c r="K49" s="17"/>
      <c r="L49" s="42"/>
      <c r="M49" s="17"/>
      <c r="N49" s="42"/>
      <c r="O49" s="17"/>
      <c r="P49" s="42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1"/>
      <c r="E51" s="17"/>
      <c r="F51" s="41"/>
      <c r="G51" s="17"/>
      <c r="H51" s="41"/>
      <c r="I51" s="17"/>
      <c r="J51" s="42"/>
      <c r="K51" s="17"/>
      <c r="L51" s="42"/>
      <c r="M51" s="17"/>
      <c r="N51" s="42"/>
      <c r="O51" s="17"/>
      <c r="P51" s="42"/>
      <c r="Q51" s="17"/>
      <c r="R51" s="40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81E-0CCD-4C04-B09F-3C0DA71A28F5}">
  <dimension ref="A1:J130"/>
  <sheetViews>
    <sheetView showGridLines="0" topLeftCell="A11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0.3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105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12405736.057</v>
      </c>
      <c r="E14" s="17"/>
      <c r="F14" s="19">
        <v>369759.59399999998</v>
      </c>
      <c r="G14" s="17"/>
      <c r="H14" s="20">
        <v>0.47688855194221064</v>
      </c>
    </row>
    <row r="15" spans="2:9" ht="13" x14ac:dyDescent="0.3">
      <c r="B15" s="18" t="s">
        <v>12</v>
      </c>
      <c r="D15" s="19">
        <v>411879.37599999999</v>
      </c>
      <c r="E15" s="17"/>
      <c r="F15" s="19">
        <v>2656.2179999999998</v>
      </c>
      <c r="G15" s="17"/>
      <c r="H15" s="20">
        <v>0.10318430704818782</v>
      </c>
    </row>
    <row r="16" spans="2:9" ht="13" x14ac:dyDescent="0.3">
      <c r="B16" s="21" t="s">
        <v>13</v>
      </c>
      <c r="D16" s="19">
        <v>12817615.433</v>
      </c>
      <c r="E16" s="17"/>
      <c r="F16" s="19">
        <v>372415.81199999998</v>
      </c>
      <c r="G16" s="17"/>
      <c r="H16" s="20">
        <v>0.46487999450029993</v>
      </c>
    </row>
    <row r="17" spans="1:8" ht="13" x14ac:dyDescent="0.3">
      <c r="B17" s="18" t="s">
        <v>14</v>
      </c>
      <c r="D17" s="19">
        <v>32170064.704999998</v>
      </c>
      <c r="E17" s="17"/>
      <c r="F17" s="19">
        <v>1847977.287</v>
      </c>
      <c r="G17" s="17"/>
      <c r="H17" s="20">
        <v>0.91910404480487362</v>
      </c>
    </row>
    <row r="18" spans="1:8" ht="13" x14ac:dyDescent="0.3">
      <c r="B18" s="18" t="s">
        <v>15</v>
      </c>
      <c r="D18" s="19">
        <v>2822236.3539999998</v>
      </c>
      <c r="E18" s="17"/>
      <c r="F18" s="19">
        <v>23087.723999999998</v>
      </c>
      <c r="G18" s="17"/>
      <c r="H18" s="20">
        <v>0.13089037829040734</v>
      </c>
    </row>
    <row r="19" spans="1:8" ht="13" x14ac:dyDescent="0.3">
      <c r="B19" s="18" t="s">
        <v>16</v>
      </c>
      <c r="D19" s="19">
        <v>34992301.059</v>
      </c>
      <c r="E19" s="17"/>
      <c r="F19" s="19">
        <v>1871065.0109999999</v>
      </c>
      <c r="G19" s="17"/>
      <c r="H19" s="20">
        <v>0.85553219622578114</v>
      </c>
    </row>
    <row r="20" spans="1:8" s="3" customFormat="1" ht="13" x14ac:dyDescent="0.3">
      <c r="A20" s="1"/>
      <c r="B20" s="18" t="s">
        <v>17</v>
      </c>
      <c r="C20" s="1"/>
      <c r="D20" s="19">
        <v>1091016.219</v>
      </c>
      <c r="E20" s="17"/>
      <c r="F20" s="19">
        <v>223657.00199999998</v>
      </c>
      <c r="G20" s="17"/>
      <c r="H20" s="20">
        <v>3.2799805994451487</v>
      </c>
    </row>
    <row r="21" spans="1:8" s="3" customFormat="1" ht="13" x14ac:dyDescent="0.3">
      <c r="A21" s="1"/>
      <c r="B21" s="18" t="s">
        <v>18</v>
      </c>
      <c r="C21" s="1"/>
      <c r="D21" s="19">
        <v>111124.7602298</v>
      </c>
      <c r="E21" s="17"/>
      <c r="F21" s="19">
        <v>6963.718060000002</v>
      </c>
      <c r="G21" s="17"/>
      <c r="H21" s="20">
        <v>1.0026522327660419</v>
      </c>
    </row>
    <row r="22" spans="1:8" s="3" customFormat="1" ht="13" x14ac:dyDescent="0.3">
      <c r="A22" s="1"/>
      <c r="B22" s="18" t="s">
        <v>19</v>
      </c>
      <c r="C22" s="1"/>
      <c r="D22" s="19">
        <v>78060.261999999988</v>
      </c>
      <c r="E22" s="17"/>
      <c r="F22" s="19">
        <v>7381.6710100000009</v>
      </c>
      <c r="G22" s="17"/>
      <c r="H22" s="20">
        <v>1.5130199814087228</v>
      </c>
    </row>
    <row r="23" spans="1:8" s="3" customFormat="1" ht="13" x14ac:dyDescent="0.3">
      <c r="A23" s="1"/>
      <c r="B23" s="18" t="s">
        <v>20</v>
      </c>
      <c r="C23" s="1"/>
      <c r="D23" s="19">
        <v>49090117.733229801</v>
      </c>
      <c r="E23" s="17"/>
      <c r="F23" s="19">
        <v>2481483.2140699998</v>
      </c>
      <c r="G23" s="17"/>
      <c r="H23" s="20">
        <v>0.80879275215597968</v>
      </c>
    </row>
    <row r="24" spans="1:8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8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8" s="3" customFormat="1" ht="13" x14ac:dyDescent="0.3">
      <c r="A26" s="1"/>
      <c r="B26" s="18" t="s">
        <v>22</v>
      </c>
      <c r="C26" s="1"/>
      <c r="D26" s="19">
        <v>6044840.7400000002</v>
      </c>
      <c r="E26" s="17"/>
      <c r="F26" s="19">
        <v>233192.68299999999</v>
      </c>
      <c r="G26" s="17"/>
      <c r="H26" s="20">
        <v>0.61723428101432487</v>
      </c>
    </row>
    <row r="27" spans="1:8" s="3" customFormat="1" ht="13" x14ac:dyDescent="0.3">
      <c r="A27" s="1"/>
      <c r="B27" s="18" t="s">
        <v>23</v>
      </c>
      <c r="C27" s="1"/>
      <c r="D27" s="19">
        <v>9440570.8239999991</v>
      </c>
      <c r="E27" s="17"/>
      <c r="F27" s="19">
        <v>1406846.9580000001</v>
      </c>
      <c r="G27" s="17"/>
      <c r="H27" s="20">
        <v>2.3843421915522089</v>
      </c>
    </row>
    <row r="28" spans="1:8" s="3" customFormat="1" ht="13" x14ac:dyDescent="0.3">
      <c r="A28" s="1"/>
      <c r="B28" s="18" t="s">
        <v>24</v>
      </c>
      <c r="C28" s="1"/>
      <c r="D28" s="19">
        <v>4718228.3099999996</v>
      </c>
      <c r="E28" s="17"/>
      <c r="F28" s="19">
        <v>979200.21499999997</v>
      </c>
      <c r="G28" s="17"/>
      <c r="H28" s="20">
        <v>3.3205691650813738</v>
      </c>
    </row>
    <row r="29" spans="1:8" s="3" customFormat="1" ht="13" x14ac:dyDescent="0.3">
      <c r="A29" s="1"/>
      <c r="B29" s="18" t="s">
        <v>25</v>
      </c>
      <c r="C29" s="1"/>
      <c r="D29" s="19">
        <v>43682479.847999997</v>
      </c>
      <c r="E29" s="17"/>
      <c r="F29" s="19">
        <v>2076244.14</v>
      </c>
      <c r="G29" s="17"/>
      <c r="H29" s="20">
        <v>0.76048581389137804</v>
      </c>
    </row>
    <row r="30" spans="1:8" s="3" customFormat="1" ht="13" x14ac:dyDescent="0.3">
      <c r="A30" s="1"/>
      <c r="B30" s="18" t="s">
        <v>17</v>
      </c>
      <c r="C30" s="1"/>
      <c r="D30" s="19">
        <v>2693530.3870000001</v>
      </c>
      <c r="E30" s="17"/>
      <c r="F30" s="19">
        <v>667311.30700000003</v>
      </c>
      <c r="G30" s="17"/>
      <c r="H30" s="20">
        <v>3.963935570777728</v>
      </c>
    </row>
    <row r="31" spans="1:8" s="3" customFormat="1" ht="13" x14ac:dyDescent="0.3">
      <c r="A31" s="1"/>
      <c r="B31" s="18" t="s">
        <v>26</v>
      </c>
      <c r="C31" s="1"/>
      <c r="D31" s="19">
        <v>29415.13</v>
      </c>
      <c r="E31" s="17"/>
      <c r="F31" s="19">
        <v>12708.882</v>
      </c>
      <c r="G31" s="17"/>
      <c r="H31" s="20">
        <v>6.9128408407510005</v>
      </c>
    </row>
    <row r="32" spans="1:8" s="3" customFormat="1" ht="13" x14ac:dyDescent="0.3">
      <c r="A32" s="1"/>
      <c r="B32" s="18" t="s">
        <v>27</v>
      </c>
      <c r="C32" s="1"/>
      <c r="D32" s="19">
        <v>512153.28700000001</v>
      </c>
      <c r="E32" s="17"/>
      <c r="F32" s="19">
        <v>64961.347999999998</v>
      </c>
      <c r="G32" s="17"/>
      <c r="H32" s="20">
        <v>2.0294345352898224</v>
      </c>
    </row>
    <row r="33" spans="1:8" s="3" customFormat="1" ht="13" x14ac:dyDescent="0.3">
      <c r="A33" s="1"/>
      <c r="B33" s="18" t="s">
        <v>28</v>
      </c>
      <c r="C33" s="1"/>
      <c r="D33" s="19">
        <v>67121218.525999993</v>
      </c>
      <c r="E33" s="17"/>
      <c r="F33" s="19">
        <v>5440465.5330000008</v>
      </c>
      <c r="G33" s="17"/>
      <c r="H33" s="20">
        <v>1.2968693125599533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434754.06900000002</v>
      </c>
      <c r="E36" s="17"/>
      <c r="F36" s="19">
        <v>94613.623000000007</v>
      </c>
      <c r="G36" s="17"/>
      <c r="H36" s="20">
        <v>3.4820098900557963</v>
      </c>
    </row>
    <row r="37" spans="1:8" s="3" customFormat="1" ht="13" x14ac:dyDescent="0.3">
      <c r="A37" s="1"/>
      <c r="B37" s="18" t="s">
        <v>31</v>
      </c>
      <c r="C37" s="1"/>
      <c r="D37" s="19">
        <v>2965609.8790000002</v>
      </c>
      <c r="E37" s="17"/>
      <c r="F37" s="19">
        <v>960618.56</v>
      </c>
      <c r="G37" s="17"/>
      <c r="H37" s="20">
        <v>5.1827103318062555</v>
      </c>
    </row>
    <row r="38" spans="1:8" s="3" customFormat="1" ht="13" x14ac:dyDescent="0.3">
      <c r="A38" s="1"/>
      <c r="B38" s="18" t="s">
        <v>32</v>
      </c>
      <c r="C38" s="1"/>
      <c r="D38" s="19">
        <v>3400363.9480000003</v>
      </c>
      <c r="E38" s="17"/>
      <c r="F38" s="19">
        <v>1055232.183</v>
      </c>
      <c r="G38" s="17"/>
      <c r="H38" s="20">
        <v>4.9652670085302288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1339.799</v>
      </c>
      <c r="E41" s="17"/>
      <c r="F41" s="19">
        <v>90337.37</v>
      </c>
      <c r="G41" s="17"/>
      <c r="H41" s="20">
        <v>1078.8169867271135</v>
      </c>
    </row>
    <row r="42" spans="1:8" s="3" customFormat="1" ht="13" x14ac:dyDescent="0.3">
      <c r="A42" s="1"/>
      <c r="B42" s="18" t="s">
        <v>35</v>
      </c>
      <c r="C42" s="1"/>
      <c r="D42" s="19">
        <v>137776.38399999999</v>
      </c>
      <c r="E42" s="17"/>
      <c r="F42" s="19">
        <v>210988.481</v>
      </c>
      <c r="G42" s="17"/>
      <c r="H42" s="20">
        <v>24.502135982898203</v>
      </c>
    </row>
    <row r="43" spans="1:8" s="3" customFormat="1" ht="13" x14ac:dyDescent="0.3">
      <c r="A43" s="1"/>
      <c r="B43" s="18" t="s">
        <v>36</v>
      </c>
      <c r="C43" s="1"/>
      <c r="D43" s="19">
        <v>241140.353</v>
      </c>
      <c r="E43" s="17"/>
      <c r="F43" s="19">
        <v>495645.071</v>
      </c>
      <c r="G43" s="17"/>
      <c r="H43" s="20">
        <v>32.886744326860963</v>
      </c>
    </row>
    <row r="44" spans="1:8" s="3" customFormat="1" ht="13" x14ac:dyDescent="0.3">
      <c r="A44" s="1"/>
      <c r="B44" s="18" t="s">
        <v>37</v>
      </c>
      <c r="C44" s="1"/>
      <c r="D44" s="19">
        <v>94975.448999999993</v>
      </c>
      <c r="E44" s="17"/>
      <c r="F44" s="19">
        <v>200267.13200000001</v>
      </c>
      <c r="G44" s="17"/>
      <c r="H44" s="20">
        <v>33.737920122915135</v>
      </c>
    </row>
    <row r="45" spans="1:8" s="3" customFormat="1" ht="13" x14ac:dyDescent="0.3">
      <c r="A45" s="1"/>
      <c r="B45" s="18" t="s">
        <v>38</v>
      </c>
      <c r="C45" s="1"/>
      <c r="D45" s="19">
        <v>475231.98499999999</v>
      </c>
      <c r="E45" s="17"/>
      <c r="F45" s="19">
        <v>997238.054</v>
      </c>
      <c r="G45" s="17"/>
      <c r="H45" s="20">
        <v>33.574778987150879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266430.63699999999</v>
      </c>
      <c r="E47" s="17"/>
      <c r="F47" s="19">
        <v>78352.581000000006</v>
      </c>
      <c r="G47" s="17"/>
      <c r="H47" s="20">
        <v>4.70531959130511</v>
      </c>
    </row>
    <row r="48" spans="1:8" s="3" customFormat="1" ht="13" x14ac:dyDescent="0.3">
      <c r="A48" s="1"/>
      <c r="B48" s="18" t="s">
        <v>40</v>
      </c>
      <c r="C48" s="1"/>
      <c r="D48" s="19">
        <v>18286.702000000001</v>
      </c>
      <c r="E48" s="17"/>
      <c r="F48" s="19">
        <v>7071.9790000000003</v>
      </c>
      <c r="G48" s="17"/>
      <c r="H48" s="20">
        <v>6.1876473953586597</v>
      </c>
    </row>
    <row r="49" spans="1:10" s="3" customFormat="1" ht="13" x14ac:dyDescent="0.3">
      <c r="A49" s="1"/>
      <c r="B49" s="16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22" t="s">
        <v>41</v>
      </c>
      <c r="C50" s="1"/>
      <c r="D50" s="19">
        <v>0</v>
      </c>
      <c r="E50" s="17"/>
      <c r="F50" s="19">
        <v>0</v>
      </c>
      <c r="G50" s="17"/>
      <c r="H50" s="20">
        <v>0</v>
      </c>
    </row>
    <row r="51" spans="1:10" s="3" customFormat="1" ht="13" x14ac:dyDescent="0.3">
      <c r="A51" s="1"/>
      <c r="B51" s="22"/>
      <c r="C51" s="1"/>
      <c r="D51" s="17"/>
      <c r="E51" s="17"/>
      <c r="F51" s="17"/>
      <c r="G51" s="17"/>
      <c r="H51" s="17"/>
    </row>
    <row r="52" spans="1:10" ht="13" x14ac:dyDescent="0.3">
      <c r="B52" s="18" t="s">
        <v>42</v>
      </c>
      <c r="D52" s="19">
        <v>120371649.53122979</v>
      </c>
      <c r="E52" s="17"/>
      <c r="F52" s="19">
        <v>10059843.54407</v>
      </c>
      <c r="G52" s="17"/>
      <c r="H52" s="20">
        <v>1.3371711472921239</v>
      </c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23"/>
      <c r="D62" s="19"/>
      <c r="E62" s="17"/>
      <c r="F62" s="17"/>
      <c r="G62" s="17"/>
      <c r="H62" s="17"/>
      <c r="J62" s="3"/>
    </row>
    <row r="63" spans="1:10" ht="13" x14ac:dyDescent="0.3">
      <c r="B63" s="24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10" ht="13" x14ac:dyDescent="0.3">
      <c r="B65" s="18"/>
      <c r="D65" s="17"/>
      <c r="E65" s="17"/>
      <c r="F65" s="17"/>
      <c r="G65" s="17"/>
      <c r="H65" s="17"/>
      <c r="J65" s="3"/>
    </row>
    <row r="66" spans="2:10" ht="13" x14ac:dyDescent="0.3">
      <c r="B66" s="18"/>
      <c r="D66" s="19"/>
      <c r="E66" s="17"/>
      <c r="F66" s="17"/>
      <c r="G66" s="17"/>
      <c r="H66" s="17"/>
      <c r="J66" s="3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25"/>
      <c r="D72" s="19"/>
      <c r="E72" s="17"/>
      <c r="F72" s="19"/>
      <c r="G72" s="17"/>
      <c r="H72" s="20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3"/>
      <c r="D74" s="19"/>
      <c r="E74" s="17"/>
      <c r="F74" s="19"/>
      <c r="G74" s="17"/>
      <c r="H74" s="20"/>
    </row>
    <row r="75" spans="2:10" ht="13" x14ac:dyDescent="0.3">
      <c r="B75" s="18"/>
      <c r="D75" s="17"/>
      <c r="E75" s="17"/>
      <c r="F75" s="17"/>
      <c r="G75" s="17"/>
      <c r="H75" s="17"/>
    </row>
    <row r="76" spans="2:10" ht="13" x14ac:dyDescent="0.3">
      <c r="B76" s="16"/>
      <c r="D76" s="17"/>
      <c r="E76" s="17"/>
      <c r="F76" s="17"/>
      <c r="G76" s="17"/>
      <c r="H76" s="17"/>
      <c r="I76" s="1"/>
    </row>
    <row r="77" spans="2:10" ht="13" x14ac:dyDescent="0.3">
      <c r="B77" s="26"/>
      <c r="D77" s="19"/>
      <c r="E77" s="17"/>
      <c r="F77" s="19"/>
      <c r="G77" s="17"/>
      <c r="H77" s="20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3"/>
      <c r="D79" s="19"/>
      <c r="E79" s="17"/>
      <c r="F79" s="19"/>
      <c r="G79" s="17"/>
      <c r="H79" s="20"/>
      <c r="I79" s="1"/>
    </row>
    <row r="80" spans="2:10" ht="13" x14ac:dyDescent="0.3">
      <c r="B80" s="23"/>
      <c r="D80" s="17"/>
      <c r="E80" s="17"/>
      <c r="F80" s="17"/>
      <c r="G80" s="17"/>
      <c r="H80" s="17"/>
      <c r="I80" s="1"/>
    </row>
    <row r="81" spans="2:9" ht="13" x14ac:dyDescent="0.3">
      <c r="B81" s="16"/>
      <c r="D81" s="17"/>
      <c r="E81" s="17"/>
      <c r="F81" s="17"/>
      <c r="G81" s="17"/>
      <c r="H81" s="17"/>
    </row>
    <row r="82" spans="2:9" ht="13" x14ac:dyDescent="0.3">
      <c r="B82" s="25"/>
      <c r="D82" s="19"/>
      <c r="E82" s="17"/>
      <c r="F82" s="19"/>
      <c r="G82" s="17"/>
      <c r="H82" s="20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7"/>
      <c r="E85" s="17"/>
      <c r="F85" s="17"/>
      <c r="G85" s="17"/>
      <c r="H85" s="17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16"/>
      <c r="D87" s="17"/>
      <c r="E87" s="17"/>
      <c r="F87" s="17"/>
      <c r="G87" s="17"/>
      <c r="H87" s="17"/>
    </row>
    <row r="88" spans="2:9" ht="13" x14ac:dyDescent="0.3">
      <c r="B88" s="25"/>
      <c r="D88" s="19"/>
      <c r="E88" s="17"/>
      <c r="F88" s="19"/>
      <c r="G88" s="17"/>
      <c r="H88" s="20"/>
    </row>
    <row r="89" spans="2:9" ht="13" x14ac:dyDescent="0.3">
      <c r="B89" s="25"/>
      <c r="D89" s="19"/>
      <c r="E89" s="17"/>
      <c r="F89" s="19"/>
      <c r="G89" s="17"/>
      <c r="H89" s="20"/>
      <c r="I89" s="1"/>
    </row>
    <row r="90" spans="2:9" ht="13" x14ac:dyDescent="0.3">
      <c r="B90" s="27"/>
      <c r="D90" s="17"/>
      <c r="E90" s="17"/>
      <c r="F90" s="17"/>
      <c r="G90" s="17"/>
      <c r="H90" s="17"/>
      <c r="I90" s="1"/>
    </row>
    <row r="91" spans="2:9" ht="13" x14ac:dyDescent="0.3">
      <c r="B91" s="16"/>
      <c r="D91" s="17"/>
      <c r="E91" s="17"/>
      <c r="F91" s="17"/>
      <c r="G91" s="17"/>
      <c r="H91" s="17"/>
    </row>
    <row r="92" spans="2:9" ht="13" x14ac:dyDescent="0.3">
      <c r="B92" s="25"/>
      <c r="D92" s="19"/>
      <c r="E92" s="17"/>
      <c r="F92" s="19"/>
      <c r="G92" s="17"/>
      <c r="H92" s="20"/>
    </row>
    <row r="93" spans="2:9" ht="13" x14ac:dyDescent="0.3">
      <c r="B93" s="25"/>
      <c r="D93" s="19"/>
      <c r="E93" s="17"/>
      <c r="F93" s="19"/>
      <c r="G93" s="17"/>
      <c r="H93" s="20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7"/>
      <c r="E95" s="17"/>
      <c r="F95" s="17"/>
      <c r="G95" s="17"/>
      <c r="H95" s="17"/>
    </row>
    <row r="96" spans="2:9" ht="13" x14ac:dyDescent="0.3">
      <c r="B96" s="16"/>
      <c r="D96" s="17"/>
      <c r="E96" s="17"/>
      <c r="F96" s="17"/>
      <c r="G96" s="17"/>
      <c r="H96" s="17"/>
    </row>
    <row r="97" spans="1:8" ht="13" x14ac:dyDescent="0.3">
      <c r="B97" s="25"/>
      <c r="D97" s="19"/>
      <c r="E97" s="17"/>
      <c r="F97" s="19"/>
      <c r="G97" s="17"/>
      <c r="H97" s="20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9"/>
      <c r="E99" s="17"/>
      <c r="F99" s="19"/>
      <c r="G99" s="17"/>
      <c r="H99" s="20"/>
    </row>
    <row r="100" spans="1:8" s="3" customFormat="1" ht="13" x14ac:dyDescent="0.3">
      <c r="A100" s="1"/>
      <c r="B100" s="25"/>
      <c r="C100" s="1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25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5"/>
      <c r="C102" s="1"/>
      <c r="D102" s="17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9"/>
      <c r="G103" s="17"/>
      <c r="H103" s="20"/>
    </row>
    <row r="104" spans="1:8" s="3" customFormat="1" ht="13" x14ac:dyDescent="0.3">
      <c r="A104" s="1"/>
      <c r="B104" s="25"/>
      <c r="C104" s="1"/>
      <c r="D104" s="17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6"/>
      <c r="C109" s="1"/>
      <c r="D109" s="17"/>
      <c r="E109" s="17"/>
      <c r="F109" s="17"/>
      <c r="G109" s="17"/>
      <c r="H109" s="17"/>
    </row>
    <row r="110" spans="1:8" s="3" customFormat="1" ht="13" x14ac:dyDescent="0.3">
      <c r="A110" s="1"/>
      <c r="B110" s="16"/>
      <c r="C110" s="1"/>
      <c r="D110" s="17"/>
      <c r="E110" s="17"/>
      <c r="F110" s="17"/>
      <c r="G110" s="17"/>
      <c r="H110" s="17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7"/>
      <c r="E122" s="17"/>
      <c r="F122" s="17"/>
      <c r="G122" s="17"/>
      <c r="H122" s="17"/>
    </row>
    <row r="123" spans="1:8" s="3" customFormat="1" ht="13" x14ac:dyDescent="0.3">
      <c r="A123" s="1"/>
      <c r="B123" s="23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1"/>
      <c r="C126" s="1"/>
      <c r="D126" s="17"/>
      <c r="E126" s="17"/>
      <c r="F126" s="17"/>
      <c r="G126" s="17"/>
      <c r="H126" s="17"/>
    </row>
    <row r="127" spans="1:8" s="3" customFormat="1" ht="13" x14ac:dyDescent="0.3">
      <c r="A127" s="1"/>
      <c r="B127" s="23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3"/>
      <c r="C128" s="1"/>
    </row>
    <row r="129" spans="1:8" s="3" customFormat="1" ht="13" x14ac:dyDescent="0.3">
      <c r="A129" s="1"/>
      <c r="B129" s="23"/>
      <c r="C129" s="1"/>
      <c r="D129" s="19"/>
      <c r="F129" s="19"/>
      <c r="G129" s="17"/>
      <c r="H129" s="17"/>
    </row>
    <row r="130" spans="1:8" s="3" customFormat="1" ht="13" x14ac:dyDescent="0.3">
      <c r="A130" s="1"/>
      <c r="B130" s="23"/>
      <c r="C130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7EF-1DB4-493E-AB00-91472CBC7C6F}">
  <dimension ref="A1:J131"/>
  <sheetViews>
    <sheetView showGridLines="0" workbookViewId="0">
      <selection activeCell="F40" sqref="F40"/>
    </sheetView>
  </sheetViews>
  <sheetFormatPr defaultRowHeight="12.5" x14ac:dyDescent="0.25"/>
  <cols>
    <col min="1" max="1" width="4" style="1" bestFit="1" customWidth="1"/>
    <col min="2" max="2" width="50.3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105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43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44</v>
      </c>
      <c r="D13" s="17"/>
      <c r="E13" s="17"/>
      <c r="F13" s="17"/>
      <c r="G13" s="17"/>
      <c r="H13" s="17"/>
    </row>
    <row r="14" spans="2:9" ht="13" x14ac:dyDescent="0.3">
      <c r="B14" s="18" t="s">
        <v>45</v>
      </c>
      <c r="D14" s="19">
        <v>170035.17600000001</v>
      </c>
      <c r="E14" s="17"/>
      <c r="F14" s="17" t="s">
        <v>46</v>
      </c>
      <c r="G14" s="17"/>
      <c r="H14" s="17" t="s">
        <v>46</v>
      </c>
    </row>
    <row r="15" spans="2:9" ht="13" x14ac:dyDescent="0.3">
      <c r="B15" s="18" t="s">
        <v>47</v>
      </c>
      <c r="D15" s="19">
        <v>295.01</v>
      </c>
      <c r="E15" s="17"/>
      <c r="F15" s="17" t="s">
        <v>46</v>
      </c>
      <c r="G15" s="17"/>
      <c r="H15" s="17" t="s">
        <v>46</v>
      </c>
    </row>
    <row r="16" spans="2:9" ht="13" x14ac:dyDescent="0.3">
      <c r="B16" s="18" t="s">
        <v>48</v>
      </c>
      <c r="D16" s="19">
        <v>12673.936</v>
      </c>
      <c r="E16" s="17"/>
      <c r="F16" s="17" t="s">
        <v>46</v>
      </c>
      <c r="G16" s="17"/>
      <c r="H16" s="17" t="s">
        <v>46</v>
      </c>
    </row>
    <row r="17" spans="1:9" ht="13" x14ac:dyDescent="0.3">
      <c r="B17" s="18" t="s">
        <v>49</v>
      </c>
      <c r="D17" s="19">
        <v>1128.0999999999999</v>
      </c>
      <c r="E17" s="17"/>
      <c r="F17" s="17" t="s">
        <v>46</v>
      </c>
      <c r="G17" s="17"/>
      <c r="H17" s="17" t="s">
        <v>46</v>
      </c>
    </row>
    <row r="18" spans="1:9" ht="13" x14ac:dyDescent="0.3">
      <c r="B18" s="18" t="s">
        <v>50</v>
      </c>
      <c r="D18" s="19">
        <v>155945.837</v>
      </c>
      <c r="E18" s="17"/>
      <c r="F18" s="17" t="s">
        <v>46</v>
      </c>
      <c r="G18" s="17"/>
      <c r="H18" s="17" t="s">
        <v>46</v>
      </c>
    </row>
    <row r="19" spans="1:9" ht="13" x14ac:dyDescent="0.3">
      <c r="B19" s="18" t="s">
        <v>51</v>
      </c>
      <c r="D19" s="19">
        <v>1441.9849999999999</v>
      </c>
      <c r="E19" s="17"/>
      <c r="F19" s="17" t="s">
        <v>46</v>
      </c>
      <c r="G19" s="17"/>
      <c r="H19" s="17" t="s">
        <v>46</v>
      </c>
    </row>
    <row r="20" spans="1:9" s="3" customFormat="1" ht="13" x14ac:dyDescent="0.3">
      <c r="A20" s="1"/>
      <c r="B20" s="23" t="s">
        <v>52</v>
      </c>
      <c r="C20" s="1"/>
      <c r="D20" s="19">
        <v>791.96500000000003</v>
      </c>
      <c r="E20" s="17"/>
      <c r="F20" s="17" t="s">
        <v>46</v>
      </c>
      <c r="G20" s="17"/>
      <c r="H20" s="17" t="s">
        <v>46</v>
      </c>
    </row>
    <row r="21" spans="1:9" s="3" customFormat="1" ht="13" x14ac:dyDescent="0.3">
      <c r="A21" s="1"/>
      <c r="B21" s="24" t="s">
        <v>53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54</v>
      </c>
      <c r="C22" s="1"/>
      <c r="D22" s="19">
        <v>66375.091</v>
      </c>
      <c r="E22" s="17"/>
      <c r="F22" s="17" t="s">
        <v>46</v>
      </c>
      <c r="G22" s="17"/>
      <c r="H22" s="17" t="s">
        <v>46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55</v>
      </c>
      <c r="C24" s="1"/>
      <c r="D24" s="19">
        <v>408687.10000000003</v>
      </c>
      <c r="E24" s="17"/>
      <c r="F24" s="17"/>
      <c r="G24" s="17"/>
      <c r="H24" s="17" t="s">
        <v>46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56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106</v>
      </c>
      <c r="C30" s="1"/>
      <c r="D30" s="52">
        <v>27291.668000000001</v>
      </c>
      <c r="E30" s="17"/>
      <c r="F30" s="52">
        <v>28271.98</v>
      </c>
      <c r="G30" s="17"/>
      <c r="H30" s="20">
        <v>16.574717236044346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107</v>
      </c>
      <c r="C32" s="1"/>
      <c r="D32" s="52">
        <v>1960387.8570000001</v>
      </c>
      <c r="E32" s="17"/>
      <c r="F32" s="52">
        <v>749222.60199999996</v>
      </c>
      <c r="G32" s="17"/>
      <c r="H32" s="20">
        <v>6.1148928204159949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108</v>
      </c>
      <c r="C34" s="1"/>
      <c r="D34" s="52">
        <v>1184348.041</v>
      </c>
      <c r="E34" s="17"/>
      <c r="F34" s="52">
        <v>3141581.3960000002</v>
      </c>
      <c r="G34" s="17"/>
      <c r="H34" s="20">
        <v>42.441326870063193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57</v>
      </c>
      <c r="C36" s="1"/>
      <c r="D36" s="52">
        <v>3553355.5690000001</v>
      </c>
      <c r="E36" s="17"/>
      <c r="F36" s="52">
        <v>8555752.432</v>
      </c>
      <c r="G36" s="17"/>
      <c r="H36" s="20">
        <v>38.524722970666488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109</v>
      </c>
      <c r="C38" s="1"/>
      <c r="D38" s="52">
        <v>165623.04340926115</v>
      </c>
      <c r="E38" s="17"/>
      <c r="F38" s="52">
        <v>234673.79051213726</v>
      </c>
      <c r="G38" s="17"/>
      <c r="H38" s="20">
        <v>22.670641541805164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110</v>
      </c>
      <c r="C40" s="1"/>
      <c r="D40" s="52">
        <v>6891006.1784092598</v>
      </c>
      <c r="E40" s="17"/>
      <c r="F40" s="52">
        <v>12709502.200512137</v>
      </c>
      <c r="G40" s="17"/>
      <c r="H40" s="20">
        <v>29.509774036385572</v>
      </c>
    </row>
    <row r="41" spans="1:9" s="3" customFormat="1" ht="13.5" thickBot="1" x14ac:dyDescent="0.35">
      <c r="A41" s="1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111</v>
      </c>
      <c r="C43" s="1"/>
      <c r="D43" s="52">
        <v>127262655.70963906</v>
      </c>
      <c r="E43" s="17"/>
      <c r="F43" s="52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6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22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22"/>
      <c r="C52" s="1"/>
      <c r="D52" s="17"/>
      <c r="E52" s="17"/>
      <c r="F52" s="17"/>
      <c r="G52" s="17"/>
      <c r="H52" s="17"/>
    </row>
    <row r="53" spans="1:10" ht="13" x14ac:dyDescent="0.3">
      <c r="B53" s="18"/>
      <c r="D53" s="19"/>
      <c r="E53" s="17"/>
      <c r="F53" s="19"/>
      <c r="G53" s="17"/>
      <c r="H53" s="20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</row>
    <row r="56" spans="1:10" ht="13" x14ac:dyDescent="0.3">
      <c r="B56" s="16"/>
      <c r="D56" s="17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23"/>
      <c r="D63" s="19"/>
      <c r="E63" s="17"/>
      <c r="F63" s="17"/>
      <c r="G63" s="17"/>
      <c r="H63" s="17"/>
      <c r="J63" s="3"/>
    </row>
    <row r="64" spans="1:10" ht="13" x14ac:dyDescent="0.3">
      <c r="B64" s="24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8"/>
      <c r="D66" s="17"/>
      <c r="E66" s="17"/>
      <c r="F66" s="17"/>
      <c r="G66" s="17"/>
      <c r="H66" s="17"/>
      <c r="J66" s="3"/>
    </row>
    <row r="67" spans="2:10" ht="13" x14ac:dyDescent="0.3">
      <c r="B67" s="18"/>
      <c r="D67" s="19"/>
      <c r="E67" s="17"/>
      <c r="F67" s="17"/>
      <c r="G67" s="17"/>
      <c r="H67" s="17"/>
      <c r="J67" s="3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16"/>
      <c r="D72" s="17"/>
      <c r="E72" s="17"/>
      <c r="F72" s="17"/>
      <c r="G72" s="17"/>
      <c r="H72" s="17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5"/>
      <c r="D74" s="19"/>
      <c r="E74" s="17"/>
      <c r="F74" s="19"/>
      <c r="G74" s="17"/>
      <c r="H74" s="20"/>
    </row>
    <row r="75" spans="2:10" ht="13" x14ac:dyDescent="0.3">
      <c r="B75" s="23"/>
      <c r="D75" s="19"/>
      <c r="E75" s="17"/>
      <c r="F75" s="19"/>
      <c r="G75" s="17"/>
      <c r="H75" s="20"/>
    </row>
    <row r="76" spans="2:10" ht="13" x14ac:dyDescent="0.3">
      <c r="B76" s="18"/>
      <c r="D76" s="17"/>
      <c r="E76" s="17"/>
      <c r="F76" s="17"/>
      <c r="G76" s="17"/>
      <c r="H76" s="17"/>
    </row>
    <row r="77" spans="2:10" ht="13" x14ac:dyDescent="0.3">
      <c r="B77" s="16"/>
      <c r="D77" s="17"/>
      <c r="E77" s="17"/>
      <c r="F77" s="17"/>
      <c r="G77" s="17"/>
      <c r="H77" s="17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6"/>
      <c r="D79" s="19"/>
      <c r="E79" s="17"/>
      <c r="F79" s="19"/>
      <c r="G79" s="17"/>
      <c r="H79" s="20"/>
      <c r="I79" s="1"/>
    </row>
    <row r="80" spans="2:10" ht="13" x14ac:dyDescent="0.3">
      <c r="B80" s="23"/>
      <c r="D80" s="19"/>
      <c r="E80" s="17"/>
      <c r="F80" s="19"/>
      <c r="G80" s="17"/>
      <c r="H80" s="20"/>
      <c r="I80" s="1"/>
    </row>
    <row r="81" spans="2:9" ht="13" x14ac:dyDescent="0.3">
      <c r="B81" s="23"/>
      <c r="D81" s="17"/>
      <c r="E81" s="17"/>
      <c r="F81" s="17"/>
      <c r="G81" s="17"/>
      <c r="H81" s="17"/>
      <c r="I81" s="1"/>
    </row>
    <row r="82" spans="2:9" ht="13" x14ac:dyDescent="0.3">
      <c r="B82" s="16"/>
      <c r="D82" s="17"/>
      <c r="E82" s="17"/>
      <c r="F82" s="17"/>
      <c r="G82" s="17"/>
      <c r="H82" s="17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9"/>
      <c r="E85" s="17"/>
      <c r="F85" s="19"/>
      <c r="G85" s="17"/>
      <c r="H85" s="20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25"/>
      <c r="D87" s="17"/>
      <c r="E87" s="17"/>
      <c r="F87" s="17"/>
      <c r="G87" s="17"/>
      <c r="H87" s="17"/>
    </row>
    <row r="88" spans="2:9" ht="13" x14ac:dyDescent="0.3">
      <c r="B88" s="16"/>
      <c r="D88" s="17"/>
      <c r="E88" s="17"/>
      <c r="F88" s="17"/>
      <c r="G88" s="17"/>
      <c r="H88" s="17"/>
    </row>
    <row r="89" spans="2:9" ht="13" x14ac:dyDescent="0.3">
      <c r="B89" s="25"/>
      <c r="D89" s="19"/>
      <c r="E89" s="17"/>
      <c r="F89" s="19"/>
      <c r="G89" s="17"/>
      <c r="H89" s="20"/>
    </row>
    <row r="90" spans="2:9" ht="13" x14ac:dyDescent="0.3">
      <c r="B90" s="25"/>
      <c r="D90" s="19"/>
      <c r="E90" s="17"/>
      <c r="F90" s="19"/>
      <c r="G90" s="17"/>
      <c r="H90" s="20"/>
      <c r="I90" s="1"/>
    </row>
    <row r="91" spans="2:9" ht="13" x14ac:dyDescent="0.3">
      <c r="B91" s="27"/>
      <c r="D91" s="17"/>
      <c r="E91" s="17"/>
      <c r="F91" s="17"/>
      <c r="G91" s="17"/>
      <c r="H91" s="17"/>
      <c r="I91" s="1"/>
    </row>
    <row r="92" spans="2:9" ht="13" x14ac:dyDescent="0.3">
      <c r="B92" s="16"/>
      <c r="D92" s="17"/>
      <c r="E92" s="17"/>
      <c r="F92" s="17"/>
      <c r="G92" s="17"/>
      <c r="H92" s="17"/>
    </row>
    <row r="93" spans="2:9" ht="13" x14ac:dyDescent="0.3">
      <c r="B93" s="25"/>
      <c r="D93" s="19"/>
      <c r="E93" s="17"/>
      <c r="F93" s="19"/>
      <c r="G93" s="17"/>
      <c r="H93" s="20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7"/>
      <c r="E96" s="17"/>
      <c r="F96" s="17"/>
      <c r="G96" s="17"/>
      <c r="H96" s="17"/>
    </row>
    <row r="97" spans="1:8" ht="13" x14ac:dyDescent="0.3">
      <c r="B97" s="16"/>
      <c r="D97" s="17"/>
      <c r="E97" s="17"/>
      <c r="F97" s="17"/>
      <c r="G97" s="17"/>
      <c r="H97" s="17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9"/>
      <c r="E99" s="17"/>
      <c r="F99" s="19"/>
      <c r="G99" s="17"/>
      <c r="H99" s="20"/>
    </row>
    <row r="100" spans="1:8" ht="13" x14ac:dyDescent="0.3">
      <c r="B100" s="25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5"/>
      <c r="C101" s="1"/>
      <c r="D101" s="17"/>
      <c r="E101" s="17"/>
      <c r="F101" s="17"/>
      <c r="G101" s="17"/>
      <c r="H101" s="17"/>
    </row>
    <row r="102" spans="1:8" s="3" customFormat="1" ht="13" x14ac:dyDescent="0.3">
      <c r="A102" s="1"/>
      <c r="B102" s="25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5"/>
      <c r="C103" s="1"/>
      <c r="D103" s="17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9"/>
      <c r="G104" s="17"/>
      <c r="H104" s="20"/>
    </row>
    <row r="105" spans="1:8" s="3" customFormat="1" ht="13" x14ac:dyDescent="0.3">
      <c r="A105" s="1"/>
      <c r="B105" s="25"/>
      <c r="C105" s="1"/>
      <c r="D105" s="17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6"/>
      <c r="C110" s="1"/>
      <c r="D110" s="17"/>
      <c r="E110" s="17"/>
      <c r="F110" s="17"/>
      <c r="G110" s="17"/>
      <c r="H110" s="17"/>
    </row>
    <row r="111" spans="1:8" s="3" customFormat="1" ht="13" x14ac:dyDescent="0.3">
      <c r="A111" s="1"/>
      <c r="B111" s="16"/>
      <c r="C111" s="1"/>
      <c r="D111" s="17"/>
      <c r="E111" s="17"/>
      <c r="F111" s="17"/>
      <c r="G111" s="17"/>
      <c r="H111" s="17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3"/>
      <c r="C123" s="1"/>
      <c r="D123" s="17"/>
      <c r="E123" s="17"/>
      <c r="F123" s="17"/>
      <c r="G123" s="17"/>
      <c r="H123" s="17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3"/>
      <c r="C126" s="1"/>
      <c r="D126" s="19"/>
      <c r="E126" s="17"/>
      <c r="F126" s="19"/>
      <c r="G126" s="17"/>
      <c r="H126" s="20"/>
    </row>
    <row r="127" spans="1:8" s="3" customFormat="1" ht="13" x14ac:dyDescent="0.3">
      <c r="A127" s="1"/>
      <c r="B127" s="1"/>
      <c r="C127" s="1"/>
      <c r="D127" s="17"/>
      <c r="E127" s="17"/>
      <c r="F127" s="17"/>
      <c r="G127" s="17"/>
      <c r="H127" s="17"/>
    </row>
    <row r="128" spans="1:8" s="3" customFormat="1" ht="13" x14ac:dyDescent="0.3">
      <c r="A128" s="1"/>
      <c r="B128" s="23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23"/>
      <c r="C129" s="1"/>
    </row>
    <row r="130" spans="1:8" s="3" customFormat="1" ht="13" x14ac:dyDescent="0.3">
      <c r="A130" s="1"/>
      <c r="B130" s="23"/>
      <c r="C130" s="1"/>
      <c r="D130" s="19"/>
      <c r="F130" s="19"/>
      <c r="G130" s="17"/>
      <c r="H130" s="17"/>
    </row>
    <row r="131" spans="1:8" s="3" customFormat="1" ht="13" x14ac:dyDescent="0.3">
      <c r="A131" s="1"/>
      <c r="B131" s="23"/>
      <c r="C131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United States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Carol - Washington, DC</dc:creator>
  <cp:lastModifiedBy>Ashford, Matthew R</cp:lastModifiedBy>
  <dcterms:created xsi:type="dcterms:W3CDTF">2023-03-22T14:45:05Z</dcterms:created>
  <dcterms:modified xsi:type="dcterms:W3CDTF">2024-01-18T18:05:15Z</dcterms:modified>
</cp:coreProperties>
</file>