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 activeTab="2"/>
  </bookViews>
  <sheets>
    <sheet name="TC Histogram" sheetId="2" r:id="rId1"/>
    <sheet name="Rank Scatterplot" sheetId="3" r:id="rId2"/>
    <sheet name="TC-CD Scatterplot" sheetId="5" r:id="rId3"/>
    <sheet name="TC-CD Log Scatterplot" sheetId="9" r:id="rId4"/>
    <sheet name="department_matrix" sheetId="1" r:id="rId5"/>
    <sheet name="Sheet2" sheetId="6" r:id="rId6"/>
    <sheet name="academic_matrix" sheetId="7" r:id="rId7"/>
    <sheet name="half_matrix" sheetId="8" r:id="rId8"/>
    <sheet name="department_summary" sheetId="10" r:id="rId9"/>
  </sheets>
  <calcPr calcId="145621"/>
</workbook>
</file>

<file path=xl/calcChain.xml><?xml version="1.0" encoding="utf-8"?>
<calcChain xmlns="http://schemas.openxmlformats.org/spreadsheetml/2006/main">
  <c r="G5" i="1" l="1"/>
  <c r="G6" i="1"/>
  <c r="G7" i="1"/>
  <c r="I7" i="1" s="1"/>
  <c r="G8" i="1"/>
  <c r="I8" i="1" s="1"/>
  <c r="G9" i="1"/>
  <c r="G10" i="1"/>
  <c r="G11" i="1"/>
  <c r="I11" i="1" s="1"/>
  <c r="G12" i="1"/>
  <c r="I12" i="1" s="1"/>
  <c r="G13" i="1"/>
  <c r="G14" i="1"/>
  <c r="G15" i="1"/>
  <c r="G16" i="1"/>
  <c r="G17" i="1"/>
  <c r="G18" i="1"/>
  <c r="G19" i="1"/>
  <c r="I19" i="1" s="1"/>
  <c r="G20" i="1"/>
  <c r="I20" i="1" s="1"/>
  <c r="G21" i="1"/>
  <c r="G22" i="1"/>
  <c r="G23" i="1"/>
  <c r="I23" i="1" s="1"/>
  <c r="G24" i="1"/>
  <c r="I24" i="1" s="1"/>
  <c r="G25" i="1"/>
  <c r="G26" i="1"/>
  <c r="G27" i="1"/>
  <c r="G28" i="1"/>
  <c r="I28" i="1" s="1"/>
  <c r="G29" i="1"/>
  <c r="G30" i="1"/>
  <c r="G31" i="1"/>
  <c r="G32" i="1"/>
  <c r="I32" i="1" s="1"/>
  <c r="G33" i="1"/>
  <c r="G34" i="1"/>
  <c r="G35" i="1"/>
  <c r="G36" i="1"/>
  <c r="I36" i="1" s="1"/>
  <c r="G37" i="1"/>
  <c r="G38" i="1"/>
  <c r="G39" i="1"/>
  <c r="I39" i="1" s="1"/>
  <c r="G40" i="1"/>
  <c r="I40" i="1" s="1"/>
  <c r="G41" i="1"/>
  <c r="G42" i="1"/>
  <c r="G43" i="1"/>
  <c r="I43" i="1" s="1"/>
  <c r="G44" i="1"/>
  <c r="I44" i="1" s="1"/>
  <c r="G45" i="1"/>
  <c r="G46" i="1"/>
  <c r="G47" i="1"/>
  <c r="I47" i="1" s="1"/>
  <c r="G48" i="1"/>
  <c r="I48" i="1" s="1"/>
  <c r="G49" i="1"/>
  <c r="G50" i="1"/>
  <c r="G51" i="1"/>
  <c r="I51" i="1" s="1"/>
  <c r="G52" i="1"/>
  <c r="G53" i="1"/>
  <c r="G54" i="1"/>
  <c r="G55" i="1"/>
  <c r="G56" i="1"/>
  <c r="I56" i="1" s="1"/>
  <c r="G57" i="1"/>
  <c r="G58" i="1"/>
  <c r="G59" i="1"/>
  <c r="I59" i="1" s="1"/>
  <c r="G60" i="1"/>
  <c r="I60" i="1" s="1"/>
  <c r="G61" i="1"/>
  <c r="G62" i="1"/>
  <c r="G63" i="1"/>
  <c r="I63" i="1" s="1"/>
  <c r="G64" i="1"/>
  <c r="I64" i="1" s="1"/>
  <c r="G65" i="1"/>
  <c r="G66" i="1"/>
  <c r="G67" i="1"/>
  <c r="I67" i="1" s="1"/>
  <c r="G68" i="1"/>
  <c r="I68" i="1" s="1"/>
  <c r="G69" i="1"/>
  <c r="G70" i="1"/>
  <c r="G71" i="1"/>
  <c r="G72" i="1"/>
  <c r="I72" i="1" s="1"/>
  <c r="G73" i="1"/>
  <c r="G74" i="1"/>
  <c r="G75" i="1"/>
  <c r="G76" i="1"/>
  <c r="I76" i="1" s="1"/>
  <c r="G77" i="1"/>
  <c r="G78" i="1"/>
  <c r="G79" i="1"/>
  <c r="G80" i="1"/>
  <c r="I80" i="1" s="1"/>
  <c r="G81" i="1"/>
  <c r="G82" i="1"/>
  <c r="G83" i="1"/>
  <c r="G84" i="1"/>
  <c r="I84" i="1" s="1"/>
  <c r="G85" i="1"/>
  <c r="G86" i="1"/>
  <c r="G87" i="1"/>
  <c r="G88" i="1"/>
  <c r="I88" i="1" s="1"/>
  <c r="G89" i="1"/>
  <c r="G90" i="1"/>
  <c r="G91" i="1"/>
  <c r="I91" i="1" s="1"/>
  <c r="G92" i="1"/>
  <c r="I92" i="1" s="1"/>
  <c r="G93" i="1"/>
  <c r="G94" i="1"/>
  <c r="G95" i="1"/>
  <c r="I95" i="1" s="1"/>
  <c r="G96" i="1"/>
  <c r="I96" i="1" s="1"/>
  <c r="G97" i="1"/>
  <c r="G98" i="1"/>
  <c r="G99" i="1"/>
  <c r="I99" i="1" s="1"/>
  <c r="G100" i="1"/>
  <c r="I100" i="1" s="1"/>
  <c r="G101" i="1"/>
  <c r="G102" i="1"/>
  <c r="G103" i="1"/>
  <c r="G104" i="1"/>
  <c r="I104" i="1" s="1"/>
  <c r="G105" i="1"/>
  <c r="G106" i="1"/>
  <c r="G107" i="1"/>
  <c r="G108" i="1"/>
  <c r="I108" i="1" s="1"/>
  <c r="G109" i="1"/>
  <c r="G110" i="1"/>
  <c r="G111" i="1"/>
  <c r="G112" i="1"/>
  <c r="I112" i="1" s="1"/>
  <c r="G113" i="1"/>
  <c r="G114" i="1"/>
  <c r="G115" i="1"/>
  <c r="G116" i="1"/>
  <c r="I116" i="1" s="1"/>
  <c r="G117" i="1"/>
  <c r="G118" i="1"/>
  <c r="G119" i="1"/>
  <c r="I119" i="1" s="1"/>
  <c r="G120" i="1"/>
  <c r="I120" i="1" s="1"/>
  <c r="G121" i="1"/>
  <c r="G122" i="1"/>
  <c r="G123" i="1"/>
  <c r="I123" i="1" s="1"/>
  <c r="G124" i="1"/>
  <c r="G125" i="1"/>
  <c r="G126" i="1"/>
  <c r="I126" i="1" s="1"/>
  <c r="G127" i="1"/>
  <c r="G128" i="1"/>
  <c r="I128" i="1" s="1"/>
  <c r="G129" i="1"/>
  <c r="G130" i="1"/>
  <c r="G131" i="1"/>
  <c r="G132" i="1"/>
  <c r="G133" i="1"/>
  <c r="G134" i="1"/>
  <c r="I134" i="1" s="1"/>
  <c r="G135" i="1"/>
  <c r="G136" i="1"/>
  <c r="I136" i="1" s="1"/>
  <c r="G137" i="1"/>
  <c r="G138" i="1"/>
  <c r="G139" i="1"/>
  <c r="G140" i="1"/>
  <c r="I140" i="1" s="1"/>
  <c r="G141" i="1"/>
  <c r="G142" i="1"/>
  <c r="I142" i="1" s="1"/>
  <c r="G143" i="1"/>
  <c r="I143" i="1" s="1"/>
  <c r="G144" i="1"/>
  <c r="I144" i="1" s="1"/>
  <c r="G145" i="1"/>
  <c r="G146" i="1"/>
  <c r="G147" i="1"/>
  <c r="G148" i="1"/>
  <c r="G149" i="1"/>
  <c r="G150" i="1"/>
  <c r="G151" i="1"/>
  <c r="G152" i="1"/>
  <c r="I152" i="1" s="1"/>
  <c r="G153" i="1"/>
  <c r="G154" i="1"/>
  <c r="G155" i="1"/>
  <c r="I155" i="1" s="1"/>
  <c r="G156" i="1"/>
  <c r="I156" i="1" s="1"/>
  <c r="G157" i="1"/>
  <c r="G158" i="1"/>
  <c r="I158" i="1" s="1"/>
  <c r="G159" i="1"/>
  <c r="I159" i="1" s="1"/>
  <c r="G160" i="1"/>
  <c r="I160" i="1" s="1"/>
  <c r="G161" i="1"/>
  <c r="G162" i="1"/>
  <c r="G163" i="1"/>
  <c r="I163" i="1" s="1"/>
  <c r="G164" i="1"/>
  <c r="I164" i="1" s="1"/>
  <c r="G165" i="1"/>
  <c r="G166" i="1"/>
  <c r="G167" i="1"/>
  <c r="I167" i="1" s="1"/>
  <c r="G168" i="1"/>
  <c r="I168" i="1" s="1"/>
  <c r="G169" i="1"/>
  <c r="G170" i="1"/>
  <c r="G171" i="1"/>
  <c r="G172" i="1"/>
  <c r="I172" i="1" s="1"/>
  <c r="G173" i="1"/>
  <c r="G174" i="1"/>
  <c r="G175" i="1"/>
  <c r="I175" i="1" s="1"/>
  <c r="G176" i="1"/>
  <c r="G177" i="1"/>
  <c r="G178" i="1"/>
  <c r="I178" i="1" s="1"/>
  <c r="G179" i="1"/>
  <c r="I179" i="1" s="1"/>
  <c r="G180" i="1"/>
  <c r="I180" i="1" s="1"/>
  <c r="G181" i="1"/>
  <c r="G182" i="1"/>
  <c r="G4" i="1"/>
  <c r="I4" i="1" s="1"/>
  <c r="D5" i="1"/>
  <c r="D6" i="1"/>
  <c r="D7" i="1"/>
  <c r="D8" i="1"/>
  <c r="F8" i="1" s="1"/>
  <c r="D9" i="1"/>
  <c r="F9" i="1" s="1"/>
  <c r="D10" i="1"/>
  <c r="D11" i="1"/>
  <c r="D12" i="1"/>
  <c r="F12" i="1" s="1"/>
  <c r="D13" i="1"/>
  <c r="F13" i="1" s="1"/>
  <c r="D14" i="1"/>
  <c r="D15" i="1"/>
  <c r="F15" i="1" s="1"/>
  <c r="D16" i="1"/>
  <c r="F16" i="1" s="1"/>
  <c r="D17" i="1"/>
  <c r="F17" i="1" s="1"/>
  <c r="D18" i="1"/>
  <c r="D19" i="1"/>
  <c r="F19" i="1" s="1"/>
  <c r="D20" i="1"/>
  <c r="F20" i="1" s="1"/>
  <c r="D21" i="1"/>
  <c r="D22" i="1"/>
  <c r="D23" i="1"/>
  <c r="D24" i="1"/>
  <c r="F24" i="1" s="1"/>
  <c r="D25" i="1"/>
  <c r="D26" i="1"/>
  <c r="D27" i="1"/>
  <c r="D28" i="1"/>
  <c r="F28" i="1" s="1"/>
  <c r="D29" i="1"/>
  <c r="D30" i="1"/>
  <c r="D31" i="1"/>
  <c r="D32" i="1"/>
  <c r="F32" i="1" s="1"/>
  <c r="D33" i="1"/>
  <c r="F33" i="1" s="1"/>
  <c r="D34" i="1"/>
  <c r="D35" i="1"/>
  <c r="D36" i="1"/>
  <c r="D37" i="1"/>
  <c r="F37" i="1" s="1"/>
  <c r="D38" i="1"/>
  <c r="D39" i="1"/>
  <c r="F39" i="1" s="1"/>
  <c r="D40" i="1"/>
  <c r="F40" i="1" s="1"/>
  <c r="D41" i="1"/>
  <c r="F41" i="1" s="1"/>
  <c r="D42" i="1"/>
  <c r="D43" i="1"/>
  <c r="F43" i="1" s="1"/>
  <c r="D44" i="1"/>
  <c r="F44" i="1" s="1"/>
  <c r="D45" i="1"/>
  <c r="D46" i="1"/>
  <c r="D47" i="1"/>
  <c r="D48" i="1"/>
  <c r="F48" i="1" s="1"/>
  <c r="D49" i="1"/>
  <c r="F49" i="1" s="1"/>
  <c r="D50" i="1"/>
  <c r="D51" i="1"/>
  <c r="F51" i="1" s="1"/>
  <c r="D52" i="1"/>
  <c r="F52" i="1" s="1"/>
  <c r="D53" i="1"/>
  <c r="D54" i="1"/>
  <c r="D55" i="1"/>
  <c r="F55" i="1" s="1"/>
  <c r="D56" i="1"/>
  <c r="F56" i="1" s="1"/>
  <c r="D57" i="1"/>
  <c r="F57" i="1" s="1"/>
  <c r="D58" i="1"/>
  <c r="D59" i="1"/>
  <c r="D60" i="1"/>
  <c r="F60" i="1" s="1"/>
  <c r="D61" i="1"/>
  <c r="F61" i="1" s="1"/>
  <c r="D62" i="1"/>
  <c r="D63" i="1"/>
  <c r="D64" i="1"/>
  <c r="F64" i="1" s="1"/>
  <c r="D65" i="1"/>
  <c r="F65" i="1" s="1"/>
  <c r="D66" i="1"/>
  <c r="D67" i="1"/>
  <c r="D68" i="1"/>
  <c r="F68" i="1" s="1"/>
  <c r="D69" i="1"/>
  <c r="D70" i="1"/>
  <c r="D71" i="1"/>
  <c r="D72" i="1"/>
  <c r="F72" i="1" s="1"/>
  <c r="D73" i="1"/>
  <c r="F73" i="1" s="1"/>
  <c r="D74" i="1"/>
  <c r="D75" i="1"/>
  <c r="D76" i="1"/>
  <c r="F76" i="1" s="1"/>
  <c r="D77" i="1"/>
  <c r="F77" i="1" s="1"/>
  <c r="D78" i="1"/>
  <c r="D79" i="1"/>
  <c r="F79" i="1" s="1"/>
  <c r="D80" i="1"/>
  <c r="F80" i="1" s="1"/>
  <c r="D81" i="1"/>
  <c r="D82" i="1"/>
  <c r="D83" i="1"/>
  <c r="F83" i="1" s="1"/>
  <c r="D84" i="1"/>
  <c r="F84" i="1" s="1"/>
  <c r="D85" i="1"/>
  <c r="F85" i="1" s="1"/>
  <c r="D86" i="1"/>
  <c r="D87" i="1"/>
  <c r="F87" i="1" s="1"/>
  <c r="D88" i="1"/>
  <c r="F88" i="1" s="1"/>
  <c r="D89" i="1"/>
  <c r="F89" i="1" s="1"/>
  <c r="D90" i="1"/>
  <c r="D91" i="1"/>
  <c r="F91" i="1" s="1"/>
  <c r="D92" i="1"/>
  <c r="F92" i="1" s="1"/>
  <c r="D93" i="1"/>
  <c r="D94" i="1"/>
  <c r="D95" i="1"/>
  <c r="F95" i="1" s="1"/>
  <c r="D96" i="1"/>
  <c r="D97" i="1"/>
  <c r="F97" i="1" s="1"/>
  <c r="D98" i="1"/>
  <c r="D99" i="1"/>
  <c r="D100" i="1"/>
  <c r="F100" i="1" s="1"/>
  <c r="D101" i="1"/>
  <c r="F101" i="1" s="1"/>
  <c r="D102" i="1"/>
  <c r="D103" i="1"/>
  <c r="D104" i="1"/>
  <c r="F104" i="1" s="1"/>
  <c r="D105" i="1"/>
  <c r="F105" i="1" s="1"/>
  <c r="D106" i="1"/>
  <c r="D107" i="1"/>
  <c r="F107" i="1" s="1"/>
  <c r="D108" i="1"/>
  <c r="D109" i="1"/>
  <c r="F109" i="1" s="1"/>
  <c r="D110" i="1"/>
  <c r="D111" i="1"/>
  <c r="F111" i="1" s="1"/>
  <c r="D112" i="1"/>
  <c r="F112" i="1" s="1"/>
  <c r="D113" i="1"/>
  <c r="F113" i="1" s="1"/>
  <c r="D114" i="1"/>
  <c r="D115" i="1"/>
  <c r="F115" i="1" s="1"/>
  <c r="D116" i="1"/>
  <c r="F116" i="1" s="1"/>
  <c r="D117" i="1"/>
  <c r="F117" i="1" s="1"/>
  <c r="D118" i="1"/>
  <c r="D119" i="1"/>
  <c r="D120" i="1"/>
  <c r="F120" i="1" s="1"/>
  <c r="D121" i="1"/>
  <c r="D122" i="1"/>
  <c r="D123" i="1"/>
  <c r="D124" i="1"/>
  <c r="F124" i="1" s="1"/>
  <c r="D125" i="1"/>
  <c r="F125" i="1" s="1"/>
  <c r="D126" i="1"/>
  <c r="D127" i="1"/>
  <c r="F127" i="1" s="1"/>
  <c r="D128" i="1"/>
  <c r="F128" i="1" s="1"/>
  <c r="D129" i="1"/>
  <c r="D130" i="1"/>
  <c r="D131" i="1"/>
  <c r="D132" i="1"/>
  <c r="F132" i="1" s="1"/>
  <c r="D133" i="1"/>
  <c r="F133" i="1" s="1"/>
  <c r="D134" i="1"/>
  <c r="D135" i="1"/>
  <c r="D136" i="1"/>
  <c r="F136" i="1" s="1"/>
  <c r="D137" i="1"/>
  <c r="F137" i="1" s="1"/>
  <c r="D138" i="1"/>
  <c r="D139" i="1"/>
  <c r="F139" i="1" s="1"/>
  <c r="D140" i="1"/>
  <c r="F140" i="1" s="1"/>
  <c r="D141" i="1"/>
  <c r="F141" i="1" s="1"/>
  <c r="D142" i="1"/>
  <c r="D143" i="1"/>
  <c r="F143" i="1" s="1"/>
  <c r="D144" i="1"/>
  <c r="D145" i="1"/>
  <c r="F145" i="1" s="1"/>
  <c r="D146" i="1"/>
  <c r="D147" i="1"/>
  <c r="F147" i="1" s="1"/>
  <c r="D148" i="1"/>
  <c r="F148" i="1" s="1"/>
  <c r="D149" i="1"/>
  <c r="D150" i="1"/>
  <c r="D151" i="1"/>
  <c r="D152" i="1"/>
  <c r="F152" i="1" s="1"/>
  <c r="D153" i="1"/>
  <c r="F153" i="1" s="1"/>
  <c r="D154" i="1"/>
  <c r="D155" i="1"/>
  <c r="D156" i="1"/>
  <c r="F156" i="1" s="1"/>
  <c r="D157" i="1"/>
  <c r="F157" i="1" s="1"/>
  <c r="D158" i="1"/>
  <c r="D159" i="1"/>
  <c r="F159" i="1" s="1"/>
  <c r="D160" i="1"/>
  <c r="F160" i="1" s="1"/>
  <c r="D161" i="1"/>
  <c r="D162" i="1"/>
  <c r="D163" i="1"/>
  <c r="D164" i="1"/>
  <c r="F164" i="1" s="1"/>
  <c r="D165" i="1"/>
  <c r="F165" i="1" s="1"/>
  <c r="D166" i="1"/>
  <c r="D167" i="1"/>
  <c r="D168" i="1"/>
  <c r="F168" i="1" s="1"/>
  <c r="D169" i="1"/>
  <c r="F169" i="1" s="1"/>
  <c r="D170" i="1"/>
  <c r="D171" i="1"/>
  <c r="D172" i="1"/>
  <c r="F172" i="1" s="1"/>
  <c r="D173" i="1"/>
  <c r="F173" i="1" s="1"/>
  <c r="D174" i="1"/>
  <c r="D175" i="1"/>
  <c r="F175" i="1" s="1"/>
  <c r="D176" i="1"/>
  <c r="F176" i="1" s="1"/>
  <c r="D177" i="1"/>
  <c r="F177" i="1" s="1"/>
  <c r="D178" i="1"/>
  <c r="D179" i="1"/>
  <c r="F179" i="1" s="1"/>
  <c r="D180" i="1"/>
  <c r="F180" i="1" s="1"/>
  <c r="D181" i="1"/>
  <c r="F181" i="1" s="1"/>
  <c r="D182" i="1"/>
  <c r="D4" i="1"/>
  <c r="F4" i="1" s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2" i="7"/>
  <c r="I5" i="1"/>
  <c r="I6" i="1"/>
  <c r="I18" i="1"/>
  <c r="I9" i="1"/>
  <c r="I13" i="1"/>
  <c r="I14" i="1"/>
  <c r="I15" i="1"/>
  <c r="I10" i="1"/>
  <c r="I25" i="1"/>
  <c r="I21" i="1"/>
  <c r="I17" i="1"/>
  <c r="I31" i="1"/>
  <c r="I27" i="1"/>
  <c r="I29" i="1"/>
  <c r="I35" i="1"/>
  <c r="I33" i="1"/>
  <c r="I42" i="1"/>
  <c r="I26" i="1"/>
  <c r="I16" i="1"/>
  <c r="I34" i="1"/>
  <c r="I38" i="1"/>
  <c r="I45" i="1"/>
  <c r="I37" i="1"/>
  <c r="I57" i="1"/>
  <c r="I22" i="1"/>
  <c r="I46" i="1"/>
  <c r="I50" i="1"/>
  <c r="I52" i="1"/>
  <c r="I53" i="1"/>
  <c r="I74" i="1"/>
  <c r="I55" i="1"/>
  <c r="I69" i="1"/>
  <c r="I58" i="1"/>
  <c r="I66" i="1"/>
  <c r="I30" i="1"/>
  <c r="I77" i="1"/>
  <c r="I83" i="1"/>
  <c r="I61" i="1"/>
  <c r="I85" i="1"/>
  <c r="I86" i="1"/>
  <c r="I93" i="1"/>
  <c r="I70" i="1"/>
  <c r="I75" i="1"/>
  <c r="I73" i="1"/>
  <c r="I82" i="1"/>
  <c r="I62" i="1"/>
  <c r="I90" i="1"/>
  <c r="I81" i="1"/>
  <c r="I103" i="1"/>
  <c r="I102" i="1"/>
  <c r="I94" i="1"/>
  <c r="I97" i="1"/>
  <c r="I65" i="1"/>
  <c r="I89" i="1"/>
  <c r="I110" i="1"/>
  <c r="I41" i="1"/>
  <c r="I106" i="1"/>
  <c r="I105" i="1"/>
  <c r="I98" i="1"/>
  <c r="I54" i="1"/>
  <c r="I115" i="1"/>
  <c r="I101" i="1"/>
  <c r="I107" i="1"/>
  <c r="I87" i="1"/>
  <c r="I130" i="1"/>
  <c r="I137" i="1"/>
  <c r="I135" i="1"/>
  <c r="I124" i="1"/>
  <c r="I122" i="1"/>
  <c r="I78" i="1"/>
  <c r="I111" i="1"/>
  <c r="I129" i="1"/>
  <c r="I146" i="1"/>
  <c r="I139" i="1"/>
  <c r="I114" i="1"/>
  <c r="I121" i="1"/>
  <c r="I138" i="1"/>
  <c r="I117" i="1"/>
  <c r="I133" i="1"/>
  <c r="I109" i="1"/>
  <c r="I49" i="1"/>
  <c r="I151" i="1"/>
  <c r="I125" i="1"/>
  <c r="I154" i="1"/>
  <c r="I147" i="1"/>
  <c r="I149" i="1"/>
  <c r="I177" i="1"/>
  <c r="I118" i="1"/>
  <c r="I174" i="1"/>
  <c r="I153" i="1"/>
  <c r="I148" i="1"/>
  <c r="I150" i="1"/>
  <c r="I71" i="1"/>
  <c r="I79" i="1"/>
  <c r="I145" i="1"/>
  <c r="I157" i="1"/>
  <c r="I141" i="1"/>
  <c r="I132" i="1"/>
  <c r="I173" i="1"/>
  <c r="I182" i="1"/>
  <c r="I113" i="1"/>
  <c r="I181" i="1"/>
  <c r="I161" i="1"/>
  <c r="I162" i="1"/>
  <c r="I176" i="1"/>
  <c r="I170" i="1"/>
  <c r="I166" i="1"/>
  <c r="I127" i="1"/>
  <c r="I165" i="1"/>
  <c r="I169" i="1"/>
  <c r="X3" i="1"/>
  <c r="L3" i="1"/>
  <c r="T3" i="1"/>
  <c r="AU3" i="1"/>
  <c r="V3" i="1"/>
  <c r="BN3" i="1"/>
  <c r="R3" i="1"/>
  <c r="O3" i="1"/>
  <c r="AS3" i="1"/>
  <c r="AD3" i="1"/>
  <c r="N3" i="1"/>
  <c r="AE3" i="1"/>
  <c r="Z3" i="1"/>
  <c r="CA3" i="1"/>
  <c r="DD3" i="1"/>
  <c r="AJ3" i="1"/>
  <c r="DU3" i="1"/>
  <c r="S3" i="1"/>
  <c r="AA3" i="1"/>
  <c r="W3" i="1"/>
  <c r="FW3" i="1"/>
  <c r="M3" i="1"/>
  <c r="AF3" i="1"/>
  <c r="ET3" i="1"/>
  <c r="FY3" i="1"/>
  <c r="U3" i="1"/>
  <c r="AN3" i="1"/>
  <c r="AB3" i="1"/>
  <c r="AG3" i="1"/>
  <c r="AL3" i="1"/>
  <c r="AV3" i="1"/>
  <c r="Q3" i="1"/>
  <c r="BC3" i="1"/>
  <c r="AH3" i="1"/>
  <c r="AI3" i="1"/>
  <c r="CC3" i="1"/>
  <c r="AT3" i="1"/>
  <c r="AY3" i="1"/>
  <c r="AQ3" i="1"/>
  <c r="Y3" i="1"/>
  <c r="AX3" i="1"/>
  <c r="AM3" i="1"/>
  <c r="P3" i="1"/>
  <c r="DH3" i="1"/>
  <c r="CP3" i="1"/>
  <c r="FA3" i="1"/>
  <c r="EW3" i="1"/>
  <c r="BT3" i="1"/>
  <c r="DW3" i="1"/>
  <c r="DB3" i="1"/>
  <c r="BH3" i="1"/>
  <c r="BJ3" i="1"/>
  <c r="DP3" i="1"/>
  <c r="AK3" i="1"/>
  <c r="CG3" i="1"/>
  <c r="BX3" i="1"/>
  <c r="BE3" i="1"/>
  <c r="BZ3" i="1"/>
  <c r="BV3" i="1"/>
  <c r="CI3" i="1"/>
  <c r="CH3" i="1"/>
  <c r="BA3" i="1"/>
  <c r="EV3" i="1"/>
  <c r="AC3" i="1"/>
  <c r="AO3" i="1"/>
  <c r="DO3" i="1"/>
  <c r="BB3" i="1"/>
  <c r="CU3" i="1"/>
  <c r="AR3" i="1"/>
  <c r="FD3" i="1"/>
  <c r="DK3" i="1"/>
  <c r="CL3" i="1"/>
  <c r="BG3" i="1"/>
  <c r="AZ3" i="1"/>
  <c r="GF3" i="1"/>
  <c r="BL3" i="1"/>
  <c r="CZ3" i="1"/>
  <c r="FN3" i="1"/>
  <c r="DF3" i="1"/>
  <c r="EB3" i="1"/>
  <c r="BM3" i="1"/>
  <c r="AP3" i="1"/>
  <c r="CE3" i="1"/>
  <c r="CB3" i="1"/>
  <c r="CX3" i="1"/>
  <c r="CN3" i="1"/>
  <c r="BQ3" i="1"/>
  <c r="CR3" i="1"/>
  <c r="EP3" i="1"/>
  <c r="DA3" i="1"/>
  <c r="FE3" i="1"/>
  <c r="DN3" i="1"/>
  <c r="CM3" i="1"/>
  <c r="CV3" i="1"/>
  <c r="BU3" i="1"/>
  <c r="BF3" i="1"/>
  <c r="BY3" i="1"/>
  <c r="EJ3" i="1"/>
  <c r="CY3" i="1"/>
  <c r="DL3" i="1"/>
  <c r="DC3" i="1"/>
  <c r="BI3" i="1"/>
  <c r="BP3" i="1"/>
  <c r="EF3" i="1"/>
  <c r="BK3" i="1"/>
  <c r="EL3" i="1"/>
  <c r="DQ3" i="1"/>
  <c r="EG3" i="1"/>
  <c r="FL3" i="1"/>
  <c r="FH3" i="1"/>
  <c r="FC3" i="1"/>
  <c r="DR3" i="1"/>
  <c r="EX3" i="1"/>
  <c r="BR3" i="1"/>
  <c r="CO3" i="1"/>
  <c r="EA3" i="1"/>
  <c r="BS3" i="1"/>
  <c r="FS3" i="1"/>
  <c r="CQ3" i="1"/>
  <c r="DM3" i="1"/>
  <c r="FM3" i="1"/>
  <c r="DX3" i="1"/>
  <c r="BO3" i="1"/>
  <c r="EC3" i="1"/>
  <c r="EE3" i="1"/>
  <c r="DE3" i="1"/>
  <c r="CJ3" i="1"/>
  <c r="CF3" i="1"/>
  <c r="CT3" i="1"/>
  <c r="DS3" i="1"/>
  <c r="DZ3" i="1"/>
  <c r="EM3" i="1"/>
  <c r="BW3" i="1"/>
  <c r="EQ3" i="1"/>
  <c r="FR3" i="1"/>
  <c r="CW3" i="1"/>
  <c r="DJ3" i="1"/>
  <c r="EO3" i="1"/>
  <c r="FK3" i="1"/>
  <c r="DG3" i="1"/>
  <c r="ER3" i="1"/>
  <c r="FF3" i="1"/>
  <c r="EZ3" i="1"/>
  <c r="GC3" i="1"/>
  <c r="DI3" i="1"/>
  <c r="CD3" i="1"/>
  <c r="DV3" i="1"/>
  <c r="DT3" i="1"/>
  <c r="EI3" i="1"/>
  <c r="GB3" i="1"/>
  <c r="EU3" i="1"/>
  <c r="FJ3" i="1"/>
  <c r="FG3" i="1"/>
  <c r="GA3" i="1"/>
  <c r="DY3" i="1"/>
  <c r="EN3" i="1"/>
  <c r="AW3" i="1"/>
  <c r="CK3" i="1"/>
  <c r="EK3" i="1"/>
  <c r="FZ3" i="1"/>
  <c r="CS3" i="1"/>
  <c r="FI3" i="1"/>
  <c r="BD3" i="1"/>
  <c r="GD3" i="1"/>
  <c r="EY3" i="1"/>
  <c r="ES3" i="1"/>
  <c r="FU3" i="1"/>
  <c r="FO3" i="1"/>
  <c r="FX3" i="1"/>
  <c r="FQ3" i="1"/>
  <c r="FV3" i="1"/>
  <c r="GG3" i="1"/>
  <c r="ED3" i="1"/>
  <c r="FB3" i="1"/>
  <c r="FP3" i="1"/>
  <c r="EH3" i="1"/>
  <c r="FT3" i="1"/>
  <c r="GE3" i="1"/>
  <c r="K3" i="1"/>
  <c r="F5" i="1"/>
  <c r="F59" i="1"/>
  <c r="F11" i="1"/>
  <c r="F38" i="1"/>
  <c r="F23" i="1"/>
  <c r="F7" i="1"/>
  <c r="F29" i="1"/>
  <c r="F118" i="1"/>
  <c r="F6" i="1"/>
  <c r="F25" i="1"/>
  <c r="F174" i="1"/>
  <c r="F14" i="1"/>
  <c r="F21" i="1"/>
  <c r="F26" i="1"/>
  <c r="F31" i="1"/>
  <c r="F10" i="1"/>
  <c r="F27" i="1"/>
  <c r="F74" i="1"/>
  <c r="F36" i="1"/>
  <c r="F18" i="1"/>
  <c r="F150" i="1"/>
  <c r="F146" i="1"/>
  <c r="F99" i="1"/>
  <c r="F53" i="1"/>
  <c r="F30" i="1"/>
  <c r="F78" i="1"/>
  <c r="F69" i="1"/>
  <c r="F50" i="1"/>
  <c r="F71" i="1"/>
  <c r="F67" i="1"/>
  <c r="F46" i="1"/>
  <c r="F22" i="1"/>
  <c r="F34" i="1"/>
  <c r="F47" i="1"/>
  <c r="F108" i="1"/>
  <c r="F45" i="1"/>
  <c r="F163" i="1"/>
  <c r="F103" i="1"/>
  <c r="F58" i="1"/>
  <c r="F35" i="1"/>
  <c r="F62" i="1"/>
  <c r="F98" i="1"/>
  <c r="F154" i="1"/>
  <c r="F93" i="1"/>
  <c r="F66" i="1"/>
  <c r="F70" i="1"/>
  <c r="F96" i="1"/>
  <c r="F54" i="1"/>
  <c r="F129" i="1"/>
  <c r="F135" i="1"/>
  <c r="F114" i="1"/>
  <c r="F130" i="1"/>
  <c r="F161" i="1"/>
  <c r="F63" i="1"/>
  <c r="F86" i="1"/>
  <c r="F110" i="1"/>
  <c r="F162" i="1"/>
  <c r="F121" i="1"/>
  <c r="F126" i="1"/>
  <c r="F102" i="1"/>
  <c r="F81" i="1"/>
  <c r="F123" i="1"/>
  <c r="F167" i="1"/>
  <c r="F94" i="1"/>
  <c r="F138" i="1"/>
  <c r="F155" i="1"/>
  <c r="F149" i="1"/>
  <c r="F178" i="1"/>
  <c r="F106" i="1"/>
  <c r="F75" i="1"/>
  <c r="F119" i="1"/>
  <c r="F144" i="1"/>
  <c r="F122" i="1"/>
  <c r="F42" i="1"/>
  <c r="F82" i="1"/>
  <c r="F134" i="1"/>
  <c r="F90" i="1"/>
  <c r="F158" i="1"/>
  <c r="F142" i="1"/>
  <c r="F170" i="1"/>
  <c r="F166" i="1"/>
  <c r="F182" i="1"/>
  <c r="F151" i="1"/>
  <c r="G3" i="7" l="1"/>
  <c r="E3" i="7"/>
  <c r="G34" i="7"/>
  <c r="G30" i="7"/>
  <c r="G22" i="7"/>
  <c r="G18" i="7"/>
  <c r="G14" i="7"/>
  <c r="G10" i="7"/>
  <c r="E37" i="7"/>
  <c r="E33" i="7"/>
  <c r="E29" i="7"/>
  <c r="E25" i="7"/>
  <c r="E21" i="7"/>
  <c r="E17" i="7"/>
  <c r="E13" i="7"/>
  <c r="E9" i="7"/>
  <c r="E5" i="7"/>
  <c r="G37" i="7"/>
  <c r="G33" i="7"/>
  <c r="G29" i="7"/>
  <c r="G25" i="7"/>
  <c r="G21" i="7"/>
  <c r="G17" i="7"/>
  <c r="G13" i="7"/>
  <c r="G9" i="7"/>
  <c r="G5" i="7"/>
  <c r="E2" i="7"/>
  <c r="E36" i="7"/>
  <c r="E32" i="7"/>
  <c r="E28" i="7"/>
  <c r="E24" i="7"/>
  <c r="E20" i="7"/>
  <c r="E16" i="7"/>
  <c r="E12" i="7"/>
  <c r="E8" i="7"/>
  <c r="E4" i="7"/>
  <c r="G2" i="7"/>
  <c r="G36" i="7"/>
  <c r="G32" i="7"/>
  <c r="G28" i="7"/>
  <c r="G24" i="7"/>
  <c r="G20" i="7"/>
  <c r="G16" i="7"/>
  <c r="G12" i="7"/>
  <c r="G8" i="7"/>
  <c r="G4" i="7"/>
  <c r="E38" i="7"/>
  <c r="E34" i="7"/>
  <c r="E30" i="7"/>
  <c r="E26" i="7"/>
  <c r="E22" i="7"/>
  <c r="E18" i="7"/>
  <c r="E14" i="7"/>
  <c r="E10" i="7"/>
  <c r="E6" i="7"/>
  <c r="G38" i="7"/>
  <c r="G26" i="7"/>
  <c r="G6" i="7"/>
  <c r="E39" i="7"/>
  <c r="E35" i="7"/>
  <c r="E31" i="7"/>
  <c r="E27" i="7"/>
  <c r="E23" i="7"/>
  <c r="E19" i="7"/>
  <c r="E15" i="7"/>
  <c r="E11" i="7"/>
  <c r="E7" i="7"/>
  <c r="G39" i="7"/>
  <c r="G35" i="7"/>
  <c r="G31" i="7"/>
  <c r="G27" i="7"/>
  <c r="G23" i="7"/>
  <c r="G19" i="7"/>
  <c r="G15" i="7"/>
  <c r="G11" i="7"/>
  <c r="G7" i="7"/>
  <c r="E165" i="1"/>
  <c r="E96" i="1"/>
  <c r="E181" i="1"/>
  <c r="E145" i="1"/>
  <c r="E24" i="1"/>
  <c r="H169" i="1"/>
  <c r="H170" i="1"/>
  <c r="H113" i="1"/>
  <c r="H167" i="1"/>
  <c r="H172" i="1"/>
  <c r="H149" i="1"/>
  <c r="H128" i="1"/>
  <c r="H123" i="1"/>
  <c r="H137" i="1"/>
  <c r="H87" i="1"/>
  <c r="H41" i="1"/>
  <c r="E180" i="1"/>
  <c r="E142" i="1"/>
  <c r="E82" i="1"/>
  <c r="E155" i="1"/>
  <c r="E116" i="1"/>
  <c r="E121" i="1"/>
  <c r="E157" i="1"/>
  <c r="E54" i="1"/>
  <c r="E98" i="1"/>
  <c r="E9" i="1"/>
  <c r="H165" i="1"/>
  <c r="H175" i="1"/>
  <c r="H180" i="1"/>
  <c r="J180" i="1" s="1"/>
  <c r="H152" i="1"/>
  <c r="H142" i="1"/>
  <c r="H144" i="1"/>
  <c r="H67" i="1"/>
  <c r="H134" i="1"/>
  <c r="H129" i="1"/>
  <c r="H140" i="1"/>
  <c r="H107" i="1"/>
  <c r="E160" i="1"/>
  <c r="E86" i="1"/>
  <c r="E154" i="1"/>
  <c r="H159" i="1"/>
  <c r="H164" i="1"/>
  <c r="H153" i="1"/>
  <c r="H125" i="1"/>
  <c r="H146" i="1"/>
  <c r="H101" i="1"/>
  <c r="H65" i="1"/>
  <c r="E151" i="1"/>
  <c r="E158" i="1"/>
  <c r="E177" i="1"/>
  <c r="E63" i="1"/>
  <c r="E133" i="1"/>
  <c r="E45" i="1"/>
  <c r="E36" i="1"/>
  <c r="E20" i="1"/>
  <c r="H131" i="1"/>
  <c r="H168" i="1"/>
  <c r="H71" i="1"/>
  <c r="H99" i="1"/>
  <c r="H126" i="1"/>
  <c r="H121" i="1"/>
  <c r="H122" i="1"/>
  <c r="H115" i="1"/>
  <c r="E122" i="1"/>
  <c r="E81" i="1"/>
  <c r="E16" i="1"/>
  <c r="H4" i="1"/>
  <c r="H162" i="1"/>
  <c r="H79" i="1"/>
  <c r="H179" i="1"/>
  <c r="H112" i="1"/>
  <c r="H143" i="1"/>
  <c r="H88" i="1"/>
  <c r="E166" i="1"/>
  <c r="E176" i="1"/>
  <c r="E168" i="1"/>
  <c r="E135" i="1"/>
  <c r="E71" i="1"/>
  <c r="H178" i="1"/>
  <c r="H158" i="1"/>
  <c r="H155" i="1"/>
  <c r="E131" i="1"/>
  <c r="E182" i="1"/>
  <c r="E175" i="1"/>
  <c r="E117" i="1"/>
  <c r="H98" i="1"/>
  <c r="H110" i="1"/>
  <c r="H116" i="1"/>
  <c r="H103" i="1"/>
  <c r="H90" i="1"/>
  <c r="H68" i="1"/>
  <c r="H70" i="1"/>
  <c r="H47" i="1"/>
  <c r="H61" i="1"/>
  <c r="H66" i="1"/>
  <c r="H48" i="1"/>
  <c r="H59" i="1"/>
  <c r="H163" i="1"/>
  <c r="H46" i="1"/>
  <c r="H37" i="1"/>
  <c r="H34" i="1"/>
  <c r="H39" i="1"/>
  <c r="H29" i="1"/>
  <c r="H23" i="1"/>
  <c r="H25" i="1"/>
  <c r="H14" i="1"/>
  <c r="H8" i="1"/>
  <c r="H11" i="1"/>
  <c r="E127" i="1"/>
  <c r="E148" i="1"/>
  <c r="E90" i="1"/>
  <c r="E42" i="1"/>
  <c r="E156" i="1"/>
  <c r="E132" i="1"/>
  <c r="E106" i="1"/>
  <c r="E141" i="1"/>
  <c r="E107" i="1"/>
  <c r="E70" i="1"/>
  <c r="E139" i="1"/>
  <c r="E52" i="1"/>
  <c r="E99" i="1"/>
  <c r="E150" i="1"/>
  <c r="E44" i="1"/>
  <c r="E6" i="1"/>
  <c r="E72" i="1"/>
  <c r="H171" i="1"/>
  <c r="H127" i="1"/>
  <c r="H176" i="1"/>
  <c r="H160" i="1"/>
  <c r="H161" i="1"/>
  <c r="H182" i="1"/>
  <c r="J182" i="1" s="1"/>
  <c r="H132" i="1"/>
  <c r="H157" i="1"/>
  <c r="H120" i="1"/>
  <c r="H148" i="1"/>
  <c r="H174" i="1"/>
  <c r="H177" i="1"/>
  <c r="H147" i="1"/>
  <c r="H151" i="1"/>
  <c r="H109" i="1"/>
  <c r="H117" i="1"/>
  <c r="J117" i="1" s="1"/>
  <c r="H114" i="1"/>
  <c r="H111" i="1"/>
  <c r="H124" i="1"/>
  <c r="H130" i="1"/>
  <c r="H100" i="1"/>
  <c r="H54" i="1"/>
  <c r="H105" i="1"/>
  <c r="H89" i="1"/>
  <c r="H97" i="1"/>
  <c r="H81" i="1"/>
  <c r="H62" i="1"/>
  <c r="H63" i="1"/>
  <c r="H93" i="1"/>
  <c r="H72" i="1"/>
  <c r="H83" i="1"/>
  <c r="H44" i="1"/>
  <c r="H55" i="1"/>
  <c r="H52" i="1"/>
  <c r="H43" i="1"/>
  <c r="H36" i="1"/>
  <c r="H45" i="1"/>
  <c r="H16" i="1"/>
  <c r="H42" i="1"/>
  <c r="J42" i="1" s="1"/>
  <c r="H20" i="1"/>
  <c r="H17" i="1"/>
  <c r="H24" i="1"/>
  <c r="H19" i="1"/>
  <c r="H9" i="1"/>
  <c r="H6" i="1"/>
  <c r="E94" i="1"/>
  <c r="E136" i="1"/>
  <c r="E126" i="1"/>
  <c r="E130" i="1"/>
  <c r="E111" i="1"/>
  <c r="E89" i="1"/>
  <c r="E83" i="1"/>
  <c r="E55" i="1"/>
  <c r="E43" i="1"/>
  <c r="E118" i="1"/>
  <c r="E19" i="1"/>
  <c r="E17" i="1"/>
  <c r="H166" i="1"/>
  <c r="H156" i="1"/>
  <c r="H136" i="1"/>
  <c r="H181" i="1"/>
  <c r="H173" i="1"/>
  <c r="H141" i="1"/>
  <c r="H145" i="1"/>
  <c r="H150" i="1"/>
  <c r="H108" i="1"/>
  <c r="H118" i="1"/>
  <c r="H119" i="1"/>
  <c r="H154" i="1"/>
  <c r="H49" i="1"/>
  <c r="H133" i="1"/>
  <c r="H138" i="1"/>
  <c r="H139" i="1"/>
  <c r="H78" i="1"/>
  <c r="H135" i="1"/>
  <c r="H92" i="1"/>
  <c r="H96" i="1"/>
  <c r="H95" i="1"/>
  <c r="H106" i="1"/>
  <c r="H76" i="1"/>
  <c r="H94" i="1"/>
  <c r="H104" i="1"/>
  <c r="H82" i="1"/>
  <c r="H73" i="1"/>
  <c r="H86" i="1"/>
  <c r="H64" i="1"/>
  <c r="H77" i="1"/>
  <c r="H58" i="1"/>
  <c r="H74" i="1"/>
  <c r="H60" i="1"/>
  <c r="H56" i="1"/>
  <c r="H22" i="1"/>
  <c r="H40" i="1"/>
  <c r="H32" i="1"/>
  <c r="H33" i="1"/>
  <c r="H27" i="1"/>
  <c r="H28" i="1"/>
  <c r="H10" i="1"/>
  <c r="H12" i="1"/>
  <c r="H18" i="1"/>
  <c r="H5" i="1"/>
  <c r="E75" i="1"/>
  <c r="E138" i="1"/>
  <c r="E102" i="1"/>
  <c r="E35" i="1"/>
  <c r="E112" i="1"/>
  <c r="E53" i="1"/>
  <c r="E28" i="1"/>
  <c r="E33" i="1"/>
  <c r="E7" i="1"/>
  <c r="E11" i="1"/>
  <c r="E169" i="1"/>
  <c r="E173" i="1"/>
  <c r="E68" i="1"/>
  <c r="E91" i="1"/>
  <c r="E128" i="1"/>
  <c r="E162" i="1"/>
  <c r="E64" i="1"/>
  <c r="E147" i="1"/>
  <c r="E161" i="1"/>
  <c r="E56" i="1"/>
  <c r="E100" i="1"/>
  <c r="E84" i="1"/>
  <c r="E95" i="1"/>
  <c r="E58" i="1"/>
  <c r="E97" i="1"/>
  <c r="E37" i="1"/>
  <c r="E79" i="1"/>
  <c r="E113" i="1"/>
  <c r="E27" i="1"/>
  <c r="E14" i="1"/>
  <c r="E12" i="1"/>
  <c r="E23" i="1"/>
  <c r="E5" i="1"/>
  <c r="E164" i="1"/>
  <c r="J164" i="1" s="1"/>
  <c r="E179" i="1"/>
  <c r="E137" i="1"/>
  <c r="E159" i="1"/>
  <c r="E178" i="1"/>
  <c r="E104" i="1"/>
  <c r="E77" i="1"/>
  <c r="E110" i="1"/>
  <c r="E124" i="1"/>
  <c r="E115" i="1"/>
  <c r="E129" i="1"/>
  <c r="E109" i="1"/>
  <c r="E51" i="1"/>
  <c r="E73" i="1"/>
  <c r="E125" i="1"/>
  <c r="E57" i="1"/>
  <c r="E92" i="1"/>
  <c r="E22" i="1"/>
  <c r="E80" i="1"/>
  <c r="E69" i="1"/>
  <c r="E120" i="1"/>
  <c r="E87" i="1"/>
  <c r="E39" i="1"/>
  <c r="E48" i="1"/>
  <c r="E26" i="1"/>
  <c r="E174" i="1"/>
  <c r="E172" i="1"/>
  <c r="E38" i="1"/>
  <c r="E15" i="1"/>
  <c r="E140" i="1"/>
  <c r="E93" i="1"/>
  <c r="E85" i="1"/>
  <c r="E163" i="1"/>
  <c r="J163" i="1" s="1"/>
  <c r="E153" i="1"/>
  <c r="E46" i="1"/>
  <c r="E30" i="1"/>
  <c r="E146" i="1"/>
  <c r="E41" i="1"/>
  <c r="E25" i="1"/>
  <c r="E101" i="1"/>
  <c r="E13" i="1"/>
  <c r="E34" i="1"/>
  <c r="E50" i="1"/>
  <c r="E32" i="1"/>
  <c r="E31" i="1"/>
  <c r="E59" i="1"/>
  <c r="E4" i="1"/>
  <c r="E171" i="1"/>
  <c r="E170" i="1"/>
  <c r="E49" i="1"/>
  <c r="E134" i="1"/>
  <c r="E144" i="1"/>
  <c r="E119" i="1"/>
  <c r="E149" i="1"/>
  <c r="E167" i="1"/>
  <c r="E123" i="1"/>
  <c r="E60" i="1"/>
  <c r="E88" i="1"/>
  <c r="E152" i="1"/>
  <c r="E114" i="1"/>
  <c r="E61" i="1"/>
  <c r="J61" i="1" s="1"/>
  <c r="E66" i="1"/>
  <c r="E62" i="1"/>
  <c r="E76" i="1"/>
  <c r="E103" i="1"/>
  <c r="E108" i="1"/>
  <c r="E47" i="1"/>
  <c r="E67" i="1"/>
  <c r="E78" i="1"/>
  <c r="E65" i="1"/>
  <c r="E105" i="1"/>
  <c r="E18" i="1"/>
  <c r="E74" i="1"/>
  <c r="E10" i="1"/>
  <c r="E21" i="1"/>
  <c r="E143" i="1"/>
  <c r="E29" i="1"/>
  <c r="E8" i="1"/>
  <c r="E40" i="1"/>
  <c r="H102" i="1"/>
  <c r="H84" i="1"/>
  <c r="J84" i="1" s="1"/>
  <c r="H91" i="1"/>
  <c r="H75" i="1"/>
  <c r="H85" i="1"/>
  <c r="J85" i="1" s="1"/>
  <c r="H80" i="1"/>
  <c r="H30" i="1"/>
  <c r="H69" i="1"/>
  <c r="H53" i="1"/>
  <c r="H50" i="1"/>
  <c r="H51" i="1"/>
  <c r="H57" i="1"/>
  <c r="H38" i="1"/>
  <c r="J38" i="1" s="1"/>
  <c r="H26" i="1"/>
  <c r="J26" i="1" s="1"/>
  <c r="H35" i="1"/>
  <c r="H31" i="1"/>
  <c r="H21" i="1"/>
  <c r="H15" i="1"/>
  <c r="J15" i="1" s="1"/>
  <c r="H13" i="1"/>
  <c r="H7" i="1"/>
  <c r="J135" i="1" l="1"/>
  <c r="J156" i="1"/>
  <c r="J116" i="1"/>
  <c r="J173" i="1"/>
  <c r="J120" i="1"/>
  <c r="J14" i="1"/>
  <c r="J147" i="1"/>
  <c r="J9" i="1"/>
  <c r="J160" i="1"/>
  <c r="J121" i="1"/>
  <c r="J94" i="1"/>
  <c r="J139" i="1"/>
  <c r="J154" i="1"/>
  <c r="J54" i="1"/>
  <c r="J170" i="1"/>
  <c r="H18" i="7"/>
  <c r="H3" i="7"/>
  <c r="H10" i="7"/>
  <c r="H20" i="7"/>
  <c r="H14" i="7"/>
  <c r="H6" i="7"/>
  <c r="H8" i="7"/>
  <c r="H2" i="7"/>
  <c r="H16" i="7"/>
  <c r="H32" i="7"/>
  <c r="H39" i="7"/>
  <c r="H38" i="7"/>
  <c r="H34" i="7"/>
  <c r="H12" i="7"/>
  <c r="H28" i="7"/>
  <c r="H30" i="7"/>
  <c r="H22" i="7"/>
  <c r="H24" i="7"/>
  <c r="H26" i="7"/>
  <c r="H4" i="7"/>
  <c r="H36" i="7"/>
  <c r="H37" i="7"/>
  <c r="H29" i="7"/>
  <c r="H21" i="7"/>
  <c r="H13" i="7"/>
  <c r="H5" i="7"/>
  <c r="H23" i="7"/>
  <c r="H7" i="7"/>
  <c r="H35" i="7"/>
  <c r="H27" i="7"/>
  <c r="H19" i="7"/>
  <c r="H11" i="7"/>
  <c r="H33" i="7"/>
  <c r="H25" i="7"/>
  <c r="H17" i="7"/>
  <c r="H9" i="7"/>
  <c r="H31" i="7"/>
  <c r="H15" i="7"/>
  <c r="J149" i="1"/>
  <c r="J87" i="1"/>
  <c r="J143" i="1"/>
  <c r="J67" i="1"/>
  <c r="J123" i="1"/>
  <c r="J96" i="1"/>
  <c r="J48" i="1"/>
  <c r="J109" i="1"/>
  <c r="J118" i="1"/>
  <c r="J47" i="1"/>
  <c r="J152" i="1"/>
  <c r="J134" i="1"/>
  <c r="J25" i="1"/>
  <c r="J172" i="1"/>
  <c r="J77" i="1"/>
  <c r="J137" i="1"/>
  <c r="J56" i="1"/>
  <c r="J103" i="1"/>
  <c r="J146" i="1"/>
  <c r="J92" i="1"/>
  <c r="J138" i="1"/>
  <c r="J142" i="1"/>
  <c r="J88" i="1"/>
  <c r="J59" i="1"/>
  <c r="J34" i="1"/>
  <c r="J79" i="1"/>
  <c r="J169" i="1"/>
  <c r="J159" i="1"/>
  <c r="J65" i="1"/>
  <c r="J66" i="1"/>
  <c r="J41" i="1"/>
  <c r="J153" i="1"/>
  <c r="J140" i="1"/>
  <c r="J115" i="1"/>
  <c r="J165" i="1"/>
  <c r="J35" i="1"/>
  <c r="J8" i="1"/>
  <c r="J72" i="1"/>
  <c r="J81" i="1"/>
  <c r="J127" i="1"/>
  <c r="J106" i="1"/>
  <c r="J99" i="1"/>
  <c r="J63" i="1"/>
  <c r="J45" i="1"/>
  <c r="J12" i="1"/>
  <c r="J158" i="1"/>
  <c r="J168" i="1"/>
  <c r="J29" i="1"/>
  <c r="J71" i="1"/>
  <c r="J36" i="1"/>
  <c r="J4" i="1"/>
  <c r="J22" i="1"/>
  <c r="J73" i="1"/>
  <c r="J179" i="1"/>
  <c r="J161" i="1"/>
  <c r="J86" i="1"/>
  <c r="J150" i="1"/>
  <c r="J181" i="1"/>
  <c r="J16" i="1"/>
  <c r="J148" i="1"/>
  <c r="J44" i="1"/>
  <c r="J90" i="1"/>
  <c r="J155" i="1"/>
  <c r="J18" i="1"/>
  <c r="J76" i="1"/>
  <c r="J114" i="1"/>
  <c r="J171" i="1"/>
  <c r="J101" i="1"/>
  <c r="J27" i="1"/>
  <c r="J97" i="1"/>
  <c r="J100" i="1"/>
  <c r="J82" i="1"/>
  <c r="J177" i="1"/>
  <c r="J157" i="1"/>
  <c r="J93" i="1"/>
  <c r="J39" i="1"/>
  <c r="J129" i="1"/>
  <c r="J58" i="1"/>
  <c r="J166" i="1"/>
  <c r="J132" i="1"/>
  <c r="J122" i="1"/>
  <c r="J145" i="1"/>
  <c r="J74" i="1"/>
  <c r="J178" i="1"/>
  <c r="J20" i="1"/>
  <c r="J33" i="1"/>
  <c r="J136" i="1"/>
  <c r="J6" i="1"/>
  <c r="J70" i="1"/>
  <c r="J131" i="1"/>
  <c r="J21" i="1"/>
  <c r="J53" i="1"/>
  <c r="J102" i="1"/>
  <c r="J144" i="1"/>
  <c r="J32" i="1"/>
  <c r="J110" i="1"/>
  <c r="J5" i="1"/>
  <c r="J64" i="1"/>
  <c r="J68" i="1"/>
  <c r="J112" i="1"/>
  <c r="J119" i="1"/>
  <c r="J31" i="1"/>
  <c r="J40" i="1"/>
  <c r="J46" i="1"/>
  <c r="J113" i="1"/>
  <c r="J13" i="1"/>
  <c r="J51" i="1"/>
  <c r="J91" i="1"/>
  <c r="J128" i="1"/>
  <c r="J28" i="1"/>
  <c r="J60" i="1"/>
  <c r="J78" i="1"/>
  <c r="J19" i="1"/>
  <c r="J43" i="1"/>
  <c r="J83" i="1"/>
  <c r="J62" i="1"/>
  <c r="J176" i="1"/>
  <c r="J52" i="1"/>
  <c r="J141" i="1"/>
  <c r="J162" i="1"/>
  <c r="J126" i="1"/>
  <c r="J133" i="1"/>
  <c r="J107" i="1"/>
  <c r="J98" i="1"/>
  <c r="J24" i="1"/>
  <c r="J105" i="1"/>
  <c r="J125" i="1"/>
  <c r="J23" i="1"/>
  <c r="J111" i="1"/>
  <c r="J151" i="1"/>
  <c r="J175" i="1"/>
  <c r="J167" i="1"/>
  <c r="J49" i="1"/>
  <c r="J95" i="1"/>
  <c r="J17" i="1"/>
  <c r="J55" i="1"/>
  <c r="J30" i="1"/>
  <c r="J10" i="1"/>
  <c r="J108" i="1"/>
  <c r="J174" i="1"/>
  <c r="J104" i="1"/>
  <c r="J50" i="1"/>
  <c r="J80" i="1"/>
  <c r="J124" i="1"/>
  <c r="J37" i="1"/>
  <c r="J11" i="1"/>
  <c r="J89" i="1"/>
  <c r="J130" i="1"/>
  <c r="J7" i="1"/>
  <c r="J57" i="1"/>
  <c r="J69" i="1"/>
  <c r="J75" i="1"/>
</calcChain>
</file>

<file path=xl/sharedStrings.xml><?xml version="1.0" encoding="utf-8"?>
<sst xmlns="http://schemas.openxmlformats.org/spreadsheetml/2006/main" count="965" uniqueCount="233">
  <si>
    <t>Electrical Engineering and Computer Science</t>
  </si>
  <si>
    <t>Mathematics</t>
  </si>
  <si>
    <t>Physics</t>
  </si>
  <si>
    <t>Research Laboratory of Electronics</t>
  </si>
  <si>
    <t>Materials Processing Center</t>
  </si>
  <si>
    <t>Materials Science and Engineering</t>
  </si>
  <si>
    <t>Microphotonics Center</t>
  </si>
  <si>
    <t>Biological Engineering</t>
  </si>
  <si>
    <t>Mechanical Engineering</t>
  </si>
  <si>
    <t>School of Engineering</t>
  </si>
  <si>
    <t>Kavli Institute for Astrophysics and Space Research</t>
  </si>
  <si>
    <t>Computer Science and Artificial Intelligence Laboratory</t>
  </si>
  <si>
    <t>Media Laboratory</t>
  </si>
  <si>
    <t>Chemical Engineering</t>
  </si>
  <si>
    <t>MIT Energy Initiative</t>
  </si>
  <si>
    <t>Center for Collective Intelligence</t>
  </si>
  <si>
    <t>Center for Theoretical Physics</t>
  </si>
  <si>
    <t>Comparative Media Studies</t>
  </si>
  <si>
    <t>Health Sciences and Technology</t>
  </si>
  <si>
    <t>Civil and Environmental Engineering</t>
  </si>
  <si>
    <t>Earth</t>
  </si>
  <si>
    <t>MIT Terrascope program</t>
  </si>
  <si>
    <t>Biology</t>
  </si>
  <si>
    <t>Whitehead Institute for Biomedical Research</t>
  </si>
  <si>
    <t>MIT Teaching and Learning Laboratory</t>
  </si>
  <si>
    <t>Office of Experiential Learning</t>
  </si>
  <si>
    <t>Brain and Cognitive Sciences</t>
  </si>
  <si>
    <t>Picower Institute for Learning and Memory</t>
  </si>
  <si>
    <t>Aeronautics and Astronautics</t>
  </si>
  <si>
    <t>Lincoln Laboratory</t>
  </si>
  <si>
    <t>McGovern Institute for Brain Research at MIT</t>
  </si>
  <si>
    <t>Linguistics and Philosophy</t>
  </si>
  <si>
    <t>Chemistry</t>
  </si>
  <si>
    <t>Broad Institute of MIT and Harvard</t>
  </si>
  <si>
    <t>Laboratory for Information and Decision Systems</t>
  </si>
  <si>
    <t>Program in Media Arts and Sciences</t>
  </si>
  <si>
    <t>Center for Materials Science and Engineering</t>
  </si>
  <si>
    <t>Institute for Soldier Nanotechnologies</t>
  </si>
  <si>
    <t>Urban Studies and Planning</t>
  </si>
  <si>
    <t>Plasma Science and Fusion Center</t>
  </si>
  <si>
    <t>Koch Institute for Integrative Cancer Research at MIT</t>
  </si>
  <si>
    <t>Francis Bitter National Magnet Laboratory</t>
  </si>
  <si>
    <t>Nuclear Science and Engineering</t>
  </si>
  <si>
    <t>Laboratory for Nuclear Science</t>
  </si>
  <si>
    <t>Center for Ocean Engineering</t>
  </si>
  <si>
    <t>Sea Grant College Program</t>
  </si>
  <si>
    <t>Center for Educational Computing Initiatives</t>
  </si>
  <si>
    <t>Office of Educational Innovation and Technology</t>
  </si>
  <si>
    <t>Program in Science</t>
  </si>
  <si>
    <t>Humanities</t>
  </si>
  <si>
    <t>Program in History</t>
  </si>
  <si>
    <t>Laboratory for Electromagnetic and Electronic Systems</t>
  </si>
  <si>
    <t>Center for Biomedical Engineering</t>
  </si>
  <si>
    <t>Humanities. Music and Theater Arts Section</t>
  </si>
  <si>
    <t>Economics</t>
  </si>
  <si>
    <t>School of Humanities</t>
  </si>
  <si>
    <t>Laboratory for Atomistic and Molecular Mechanics</t>
  </si>
  <si>
    <t>Spectroscopy Laboratory</t>
  </si>
  <si>
    <t>Humanities. History Section</t>
  </si>
  <si>
    <t>Anthropology Program</t>
  </si>
  <si>
    <t>Laser Interferometer Gravitational-Wave Observatory</t>
  </si>
  <si>
    <t>Humanities. Literature Section</t>
  </si>
  <si>
    <t>Center for Ultracold Atoms</t>
  </si>
  <si>
    <t>Neuroscience Statistics Research Laboratory</t>
  </si>
  <si>
    <t>Sloan School of Management</t>
  </si>
  <si>
    <t>Engineering Systems Division</t>
  </si>
  <si>
    <t>Center for Real Estate</t>
  </si>
  <si>
    <t>Center for Global Change Science</t>
  </si>
  <si>
    <t>Auto-ID Laboratory</t>
  </si>
  <si>
    <t>Microsystems Technology Laboratories</t>
  </si>
  <si>
    <t>Intelligent Transportation Research Center</t>
  </si>
  <si>
    <t>MIT Program in Writing &amp; Humanistic Studies</t>
  </si>
  <si>
    <t>Center for Computational Engineering</t>
  </si>
  <si>
    <t>Operations Research Center</t>
  </si>
  <si>
    <t>Computational and Systems Biology Program</t>
  </si>
  <si>
    <t>Signals</t>
  </si>
  <si>
    <t>Ragon Institute of MGH</t>
  </si>
  <si>
    <t>Center for Biological &amp; Computational Learning</t>
  </si>
  <si>
    <t>Division of Comparative Medicine</t>
  </si>
  <si>
    <t>Ludwig Center for Molecular Oncology</t>
  </si>
  <si>
    <t>BioInstrumentation Laboratory</t>
  </si>
  <si>
    <t>Laboratory for Manufacturing and Productivity</t>
  </si>
  <si>
    <t>School of Science</t>
  </si>
  <si>
    <t>Haystack Observatory</t>
  </si>
  <si>
    <t>Aerospace Controls Laboratory</t>
  </si>
  <si>
    <t>Center for Technology</t>
  </si>
  <si>
    <t>Bates Linear Accelerator Center</t>
  </si>
  <si>
    <t>Architecture</t>
  </si>
  <si>
    <t>Nonlinear Systems Laboratory</t>
  </si>
  <si>
    <t>Foreign Languages and Literatures</t>
  </si>
  <si>
    <t>Center for Transportation &amp; Logistics</t>
  </si>
  <si>
    <t>Intelligent Transportation Systems Laboratory</t>
  </si>
  <si>
    <t>W. M. Keck Foundation Center for Extreme Quantum Information Theory</t>
  </si>
  <si>
    <t>Hatsopoulos Microfluids Laboratory</t>
  </si>
  <si>
    <t>Center for Bits and Atoms</t>
  </si>
  <si>
    <t>MIT Nuclear Reactor Laboratory</t>
  </si>
  <si>
    <t>Whitaker College of Health Sciences and Technology</t>
  </si>
  <si>
    <t>SENSEable City Laboratory</t>
  </si>
  <si>
    <t>Newman Laboratory for Biomechanics and Human Rehabilitation</t>
  </si>
  <si>
    <t>Humans and Automation Lab</t>
  </si>
  <si>
    <t>School of Architecture and Planning</t>
  </si>
  <si>
    <t>Abdul Latif Jameel Poverty Action Lab</t>
  </si>
  <si>
    <t>Political Science</t>
  </si>
  <si>
    <t>Singapore-MIT Alliance</t>
  </si>
  <si>
    <t>Laboratory for Computational Physiology</t>
  </si>
  <si>
    <t>Center for Environmental Health Sciences</t>
  </si>
  <si>
    <t>Stochastic Systems Group</t>
  </si>
  <si>
    <t>Laboratory for Computer Science</t>
  </si>
  <si>
    <t>Materials Systems Laboratory</t>
  </si>
  <si>
    <t>Center for Electromagnetic Theory and Applications</t>
  </si>
  <si>
    <t>System Design and Management Program</t>
  </si>
  <si>
    <t>Communications and Networking Research Group</t>
  </si>
  <si>
    <t>Laboratory for Human and Machine Haptics</t>
  </si>
  <si>
    <t>Security Studies Program</t>
  </si>
  <si>
    <t>MIT/W.H.O.I.</t>
  </si>
  <si>
    <t>Charles Stark Draper Laboratory</t>
  </si>
  <si>
    <t>Systems Engineering Advancement Research Initiative</t>
  </si>
  <si>
    <t>Parsons Laboratory for Environmental Science and Engineering</t>
  </si>
  <si>
    <t>MIT Center for Digital Business</t>
  </si>
  <si>
    <t>Earth Resources Laboratory</t>
  </si>
  <si>
    <t>Space Systems Laboratory</t>
  </si>
  <si>
    <t>Complex Systems Research Laboratory</t>
  </si>
  <si>
    <t>MIT Experimental Study Group</t>
  </si>
  <si>
    <t>Singapore-MIT Alliance in Research and Technology</t>
  </si>
  <si>
    <t>Building Technology Group</t>
  </si>
  <si>
    <t>Information Services and Technology</t>
  </si>
  <si>
    <t>Center for Gynepathology Research</t>
  </si>
  <si>
    <t>Glenn Laboratory for the Science of Aging</t>
  </si>
  <si>
    <t>RIKEN-MIT Center for Neural Circuit Genetics</t>
  </si>
  <si>
    <t>Laser Biomedical Research Center</t>
  </si>
  <si>
    <t>MIT-Harvard Center for Cancer Nanotechnology Excellence</t>
  </si>
  <si>
    <t>Sloan Automotive Laboratory</t>
  </si>
  <si>
    <t>AgeLab</t>
  </si>
  <si>
    <t>Joint Program on the Science &amp; Policy of Global Change</t>
  </si>
  <si>
    <t>High Voltage Research Laboratory</t>
  </si>
  <si>
    <t>Man-Vehicle Laboratory</t>
  </si>
  <si>
    <t>Cell Decision Process Center</t>
  </si>
  <si>
    <t>Laboratory for Electrochemical Interfaces</t>
  </si>
  <si>
    <t>Clinical Research Center</t>
  </si>
  <si>
    <t>Biological Engineering Accelerator Mass Spectrometry Laboratory</t>
  </si>
  <si>
    <t>Biomaterials Science and Engineering Laboratory</t>
  </si>
  <si>
    <t>Libraries</t>
  </si>
  <si>
    <t>Lemelson-MIT Awards Program</t>
  </si>
  <si>
    <t>Biotechnology Process Engineering Center</t>
  </si>
  <si>
    <t>Program in Computation for Design and Optimization</t>
  </si>
  <si>
    <t>Laboratory for Computational Cell Biology &amp; Biophysics</t>
  </si>
  <si>
    <t>MIT Sociotechnical Systems Research Center</t>
  </si>
  <si>
    <t>d'Arbeloff Lab for Information Systems and Technology</t>
  </si>
  <si>
    <t>Center for International Studies</t>
  </si>
  <si>
    <t>MIT-Portugal Program</t>
  </si>
  <si>
    <t>Program in Art</t>
  </si>
  <si>
    <t>MIT-SUTD Collaboration</t>
  </si>
  <si>
    <t>Aerospace Computational Design Laboratory</t>
  </si>
  <si>
    <t>MIT Medical</t>
  </si>
  <si>
    <t>Police</t>
  </si>
  <si>
    <t>Open Learning Enterprise</t>
  </si>
  <si>
    <t>Center for Biomedical Innovation</t>
  </si>
  <si>
    <t>Institute for Medical Engineering and Science</t>
  </si>
  <si>
    <t>Synthetic Biology Center</t>
  </si>
  <si>
    <t>Office of Digital Learning</t>
  </si>
  <si>
    <t>Photovoltaic Research Laboratory</t>
  </si>
  <si>
    <t>Electrochemical Energy Laboratory</t>
  </si>
  <si>
    <t>Aerospace Biomedical and Life Support Engineering</t>
  </si>
  <si>
    <t>D-Lab</t>
  </si>
  <si>
    <t>Program in Polymer Science and Technology</t>
  </si>
  <si>
    <t>Synthetic Intelligence Laboratory</t>
  </si>
  <si>
    <t>Lorenz Center</t>
  </si>
  <si>
    <t>MIT Museum</t>
  </si>
  <si>
    <t>Laboratory for Autonomous Marine Sensing Systems</t>
  </si>
  <si>
    <t>Ocean Engineering</t>
  </si>
  <si>
    <t>Lean Advancement Initiative</t>
  </si>
  <si>
    <t>MIT Skoltech Initiative</t>
  </si>
  <si>
    <t>Simons Center for the Social Brain</t>
  </si>
  <si>
    <t>Device Research Laboratory</t>
  </si>
  <si>
    <t>Center for Excitonics</t>
  </si>
  <si>
    <t>Laboratory for Aviation and the Environment</t>
  </si>
  <si>
    <t>MIT Edgerton Center</t>
  </si>
  <si>
    <t>MIT Geospatial Data Center</t>
  </si>
  <si>
    <t>RIKEN-MIT Neuroscience Research Center</t>
  </si>
  <si>
    <t>Total Collaborations</t>
  </si>
  <si>
    <t>TC Rank</t>
  </si>
  <si>
    <t>CD Rank</t>
  </si>
  <si>
    <t>Average Rank</t>
  </si>
  <si>
    <t>TC Total Collaborations</t>
  </si>
  <si>
    <t>CD Collaboration Diversity</t>
  </si>
  <si>
    <t>HST</t>
  </si>
  <si>
    <t>B2.10</t>
  </si>
  <si>
    <t>Earth, Atmospheric, and Planetary Sciences</t>
  </si>
  <si>
    <t>CSB</t>
  </si>
  <si>
    <t>Program in Science, Technology, and Society</t>
  </si>
  <si>
    <t>B3.11</t>
  </si>
  <si>
    <t>B3.10</t>
  </si>
  <si>
    <t>B1</t>
  </si>
  <si>
    <t>B2</t>
  </si>
  <si>
    <t>B3</t>
  </si>
  <si>
    <t>B5</t>
  </si>
  <si>
    <t>WHOI</t>
  </si>
  <si>
    <t>B2.01</t>
  </si>
  <si>
    <t>B2.02</t>
  </si>
  <si>
    <t>B2.03</t>
  </si>
  <si>
    <t>B2.04</t>
  </si>
  <si>
    <t>B2.05</t>
  </si>
  <si>
    <t>B2.06</t>
  </si>
  <si>
    <t>B2.07</t>
  </si>
  <si>
    <t>B2.08</t>
  </si>
  <si>
    <t>B2.09</t>
  </si>
  <si>
    <t>B1.01</t>
  </si>
  <si>
    <t>B1.02</t>
  </si>
  <si>
    <t>B1.03</t>
  </si>
  <si>
    <t>B3.01</t>
  </si>
  <si>
    <t>B3.02</t>
  </si>
  <si>
    <t>B3.03</t>
  </si>
  <si>
    <t>B3.04</t>
  </si>
  <si>
    <t>B3.05</t>
  </si>
  <si>
    <t>B3.06</t>
  </si>
  <si>
    <t>B3.07</t>
  </si>
  <si>
    <t>B3.08</t>
  </si>
  <si>
    <t>B3.09</t>
  </si>
  <si>
    <t>B4.01</t>
  </si>
  <si>
    <t>B5.01</t>
  </si>
  <si>
    <t>B5.02</t>
  </si>
  <si>
    <t>B5.03</t>
  </si>
  <si>
    <t>B5.04</t>
  </si>
  <si>
    <t>B5.05</t>
  </si>
  <si>
    <t>B5.06</t>
  </si>
  <si>
    <t>CSAIL?</t>
  </si>
  <si>
    <t>RLE?</t>
  </si>
  <si>
    <t>Other major contributors?</t>
  </si>
  <si>
    <t>Articles</t>
  </si>
  <si>
    <t>Log(TC)</t>
  </si>
  <si>
    <t>Log(CD)</t>
  </si>
  <si>
    <t>Distinct Collaborators</t>
  </si>
  <si>
    <t>Department, Lab, or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</si>
</sst>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>
      <alignment textRotation="90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0" borderId="10" xfId="0" applyBorder="1"/>
    <xf numFmtId="0" fontId="0" fillId="43" borderId="10" xfId="0" applyFill="1" applyBorder="1"/>
    <xf numFmtId="0" fontId="0" fillId="41" borderId="10" xfId="0" applyFill="1" applyBorder="1"/>
    <xf numFmtId="0" fontId="0" fillId="40" borderId="10" xfId="0" applyFill="1" applyBorder="1"/>
    <xf numFmtId="0" fontId="0" fillId="39" borderId="10" xfId="0" applyFill="1" applyBorder="1"/>
    <xf numFmtId="0" fontId="0" fillId="37" borderId="10" xfId="0" applyFill="1" applyBorder="1"/>
    <xf numFmtId="0" fontId="0" fillId="0" borderId="11" xfId="0" applyBorder="1"/>
    <xf numFmtId="0" fontId="0" fillId="36" borderId="11" xfId="0" applyFill="1" applyBorder="1"/>
    <xf numFmtId="0" fontId="0" fillId="33" borderId="0" xfId="0" applyFill="1" applyBorder="1"/>
    <xf numFmtId="0" fontId="0" fillId="0" borderId="0" xfId="0" applyBorder="1"/>
    <xf numFmtId="0" fontId="0" fillId="0" borderId="0" xfId="0" applyFill="1"/>
    <xf numFmtId="0" fontId="16" fillId="0" borderId="11" xfId="0" applyFont="1" applyFill="1" applyBorder="1"/>
    <xf numFmtId="0" fontId="16" fillId="0" borderId="11" xfId="0" applyFont="1" applyBorder="1"/>
    <xf numFmtId="0" fontId="16" fillId="0" borderId="0" xfId="0" applyFont="1" applyFill="1"/>
    <xf numFmtId="0" fontId="16" fillId="0" borderId="0" xfId="0" applyFont="1"/>
    <xf numFmtId="0" fontId="16" fillId="0" borderId="10" xfId="0" applyFont="1" applyFill="1" applyBorder="1"/>
    <xf numFmtId="0" fontId="16" fillId="0" borderId="10" xfId="0" applyFont="1" applyBorder="1"/>
    <xf numFmtId="0" fontId="16" fillId="0" borderId="0" xfId="0" applyFont="1" applyFill="1" applyBorder="1"/>
    <xf numFmtId="0" fontId="0" fillId="34" borderId="0" xfId="0" applyFill="1" applyAlignment="1">
      <alignment textRotation="90"/>
    </xf>
    <xf numFmtId="0" fontId="0" fillId="43" borderId="0" xfId="0" applyFill="1" applyAlignment="1">
      <alignment textRotation="90"/>
    </xf>
    <xf numFmtId="0" fontId="0" fillId="40" borderId="0" xfId="0" applyFill="1" applyAlignment="1">
      <alignment textRotation="90"/>
    </xf>
    <xf numFmtId="0" fontId="0" fillId="41" borderId="0" xfId="0" applyFill="1" applyAlignment="1">
      <alignment textRotation="90"/>
    </xf>
    <xf numFmtId="0" fontId="0" fillId="39" borderId="0" xfId="0" applyFill="1" applyAlignment="1">
      <alignment textRotation="90"/>
    </xf>
    <xf numFmtId="0" fontId="0" fillId="37" borderId="0" xfId="0" applyFill="1" applyAlignment="1">
      <alignment textRotation="90"/>
    </xf>
    <xf numFmtId="0" fontId="0" fillId="0" borderId="0" xfId="0" applyFill="1" applyAlignment="1">
      <alignment textRotation="90"/>
    </xf>
    <xf numFmtId="2" fontId="0" fillId="0" borderId="0" xfId="0" applyNumberFormat="1"/>
    <xf numFmtId="0" fontId="0" fillId="0" borderId="0" xfId="0" applyAlignment="1">
      <alignment horizontal="right"/>
    </xf>
    <xf numFmtId="0" fontId="0" fillId="44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colors>
    <mruColors>
      <color rgb="FFEC50B7"/>
      <color rgb="FF03213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styles" Target="styles.xml"/><Relationship Id="rId5" Type="http://schemas.openxmlformats.org/officeDocument/2006/relationships/worksheet" Target="worksheets/sheet1.xml"/><Relationship Id="rId10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821700790729585E-2"/>
          <c:y val="2.2403552485694502E-2"/>
          <c:w val="0.93106332527238578"/>
          <c:h val="0.5834077194873504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department_matrix!$B$4:$B$182</c:f>
              <c:strCache>
                <c:ptCount val="179"/>
                <c:pt idx="0">
                  <c:v>Electrical Engineering and Computer Science</c:v>
                </c:pt>
                <c:pt idx="1">
                  <c:v>Physics</c:v>
                </c:pt>
                <c:pt idx="2">
                  <c:v>Biology</c:v>
                </c:pt>
                <c:pt idx="3">
                  <c:v>Computer Science and Artificial Intelligence Laboratory</c:v>
                </c:pt>
                <c:pt idx="4">
                  <c:v>Mechanical Engineering</c:v>
                </c:pt>
                <c:pt idx="5">
                  <c:v>Laboratory for Nuclear Science</c:v>
                </c:pt>
                <c:pt idx="6">
                  <c:v>Chemistry</c:v>
                </c:pt>
                <c:pt idx="7">
                  <c:v>Biological Engineering</c:v>
                </c:pt>
                <c:pt idx="8">
                  <c:v>Health Sciences and Technology</c:v>
                </c:pt>
                <c:pt idx="9">
                  <c:v>Research Laboratory of Electronics</c:v>
                </c:pt>
                <c:pt idx="10">
                  <c:v>Brain and Cognitive Sciences</c:v>
                </c:pt>
                <c:pt idx="11">
                  <c:v>Materials Science and Engineering</c:v>
                </c:pt>
                <c:pt idx="12">
                  <c:v>Earth, Atmospheric, and Planetary Sciences</c:v>
                </c:pt>
                <c:pt idx="13">
                  <c:v>Mathematics</c:v>
                </c:pt>
                <c:pt idx="14">
                  <c:v>Koch Institute for Integrative Cancer Research at MIT</c:v>
                </c:pt>
                <c:pt idx="15">
                  <c:v>Chemical Engineering</c:v>
                </c:pt>
                <c:pt idx="16">
                  <c:v>Civil and Environmental Engineering</c:v>
                </c:pt>
                <c:pt idx="17">
                  <c:v>Aeronautics and Astronautics</c:v>
                </c:pt>
                <c:pt idx="18">
                  <c:v>Sloan School of Management</c:v>
                </c:pt>
                <c:pt idx="19">
                  <c:v>Kavli Institute for Astrophysics and Space Research</c:v>
                </c:pt>
                <c:pt idx="20">
                  <c:v>Media Laboratory</c:v>
                </c:pt>
                <c:pt idx="21">
                  <c:v>Whitehead Institute for Biomedical Research</c:v>
                </c:pt>
                <c:pt idx="22">
                  <c:v>Lincoln Laboratory</c:v>
                </c:pt>
                <c:pt idx="23">
                  <c:v>Laboratory for Information and Decision Systems</c:v>
                </c:pt>
                <c:pt idx="24">
                  <c:v>Program in Media Arts and Sciences</c:v>
                </c:pt>
                <c:pt idx="25">
                  <c:v>Center for Theoretical Physics</c:v>
                </c:pt>
                <c:pt idx="26">
                  <c:v>Economics</c:v>
                </c:pt>
                <c:pt idx="27">
                  <c:v>McGovern Institute for Brain Research at MIT</c:v>
                </c:pt>
                <c:pt idx="28">
                  <c:v>Nuclear Science and Engineering</c:v>
                </c:pt>
                <c:pt idx="29">
                  <c:v>Picower Institute for Learning and Memory</c:v>
                </c:pt>
                <c:pt idx="30">
                  <c:v>Engineering Systems Division</c:v>
                </c:pt>
                <c:pt idx="31">
                  <c:v>School of Science</c:v>
                </c:pt>
                <c:pt idx="32">
                  <c:v>Plasma Science and Fusion Center</c:v>
                </c:pt>
                <c:pt idx="33">
                  <c:v>Microsystems Technology Laboratories</c:v>
                </c:pt>
                <c:pt idx="34">
                  <c:v>School of Engineering</c:v>
                </c:pt>
                <c:pt idx="35">
                  <c:v>Institute for Soldier Nanotechnologies</c:v>
                </c:pt>
                <c:pt idx="36">
                  <c:v>Materials Processing Center</c:v>
                </c:pt>
                <c:pt idx="37">
                  <c:v>Linguistics and Philosophy</c:v>
                </c:pt>
                <c:pt idx="38">
                  <c:v>Institute for Medical Engineering and Science</c:v>
                </c:pt>
                <c:pt idx="39">
                  <c:v>Francis Bitter National Magnet Laboratory</c:v>
                </c:pt>
                <c:pt idx="40">
                  <c:v>Urban Studies and Planning</c:v>
                </c:pt>
                <c:pt idx="41">
                  <c:v>Computational and Systems Biology Program</c:v>
                </c:pt>
                <c:pt idx="42">
                  <c:v>Center for Ultracold Atoms</c:v>
                </c:pt>
                <c:pt idx="43">
                  <c:v>Center for Global Change Science</c:v>
                </c:pt>
                <c:pt idx="44">
                  <c:v>Broad Institute of MIT and Harvard</c:v>
                </c:pt>
                <c:pt idx="45">
                  <c:v>D-Lab</c:v>
                </c:pt>
                <c:pt idx="46">
                  <c:v>Spectroscopy Laboratory</c:v>
                </c:pt>
                <c:pt idx="47">
                  <c:v>Whitaker College of Health Sciences and Technology</c:v>
                </c:pt>
                <c:pt idx="48">
                  <c:v>Operations Research Center</c:v>
                </c:pt>
                <c:pt idx="49">
                  <c:v>Laboratory for Electromagnetic and Electronic Systems</c:v>
                </c:pt>
                <c:pt idx="50">
                  <c:v>Political Science</c:v>
                </c:pt>
                <c:pt idx="51">
                  <c:v>Center for Biomedical Engineering</c:v>
                </c:pt>
                <c:pt idx="52">
                  <c:v>Center for Environmental Health Sciences</c:v>
                </c:pt>
                <c:pt idx="53">
                  <c:v>Ragon Institute of MGH</c:v>
                </c:pt>
                <c:pt idx="54">
                  <c:v>Laboratory for Manufacturing and Productivity</c:v>
                </c:pt>
                <c:pt idx="55">
                  <c:v>Microphotonics Center</c:v>
                </c:pt>
                <c:pt idx="56">
                  <c:v>Singapore-MIT Alliance in Research and Technology</c:v>
                </c:pt>
                <c:pt idx="57">
                  <c:v>Singapore-MIT Alliance</c:v>
                </c:pt>
                <c:pt idx="58">
                  <c:v>Architecture</c:v>
                </c:pt>
                <c:pt idx="59">
                  <c:v>MIT/W.H.O.I.</c:v>
                </c:pt>
                <c:pt idx="60">
                  <c:v>Parsons Laboratory for Environmental Science and Engineering</c:v>
                </c:pt>
                <c:pt idx="61">
                  <c:v>Program in Science, Technology, and Society</c:v>
                </c:pt>
                <c:pt idx="62">
                  <c:v>MIT Nuclear Reactor Laboratory</c:v>
                </c:pt>
                <c:pt idx="63">
                  <c:v>Anthropology Program</c:v>
                </c:pt>
                <c:pt idx="64">
                  <c:v>Joint Program on the Science &amp; Policy of Global Change</c:v>
                </c:pt>
                <c:pt idx="65">
                  <c:v>Laboratory for Atomistic and Molecular Mechanics</c:v>
                </c:pt>
                <c:pt idx="66">
                  <c:v>SENSEable City Laboratory</c:v>
                </c:pt>
                <c:pt idx="67">
                  <c:v>Humanities. History Section</c:v>
                </c:pt>
                <c:pt idx="68">
                  <c:v>MIT Energy Initiative</c:v>
                </c:pt>
                <c:pt idx="69">
                  <c:v>Aerospace Controls Laboratory</c:v>
                </c:pt>
                <c:pt idx="70">
                  <c:v>Center for Materials Science and Engineering</c:v>
                </c:pt>
                <c:pt idx="71">
                  <c:v>MIT Sociotechnical Systems Research Center</c:v>
                </c:pt>
                <c:pt idx="72">
                  <c:v>Haystack Observatory</c:v>
                </c:pt>
                <c:pt idx="73">
                  <c:v>RIKEN-MIT Center for Neural Circuit Genetics</c:v>
                </c:pt>
                <c:pt idx="74">
                  <c:v>School of Humanities</c:v>
                </c:pt>
                <c:pt idx="75">
                  <c:v>Humanities. Literature Section</c:v>
                </c:pt>
                <c:pt idx="76">
                  <c:v>Laser Interferometer Gravitational-Wave Observatory</c:v>
                </c:pt>
                <c:pt idx="77">
                  <c:v>Glenn Laboratory for the Science of Aging</c:v>
                </c:pt>
                <c:pt idx="78">
                  <c:v>Synthetic Biology Center</c:v>
                </c:pt>
                <c:pt idx="79">
                  <c:v>Center for Computational Engineering</c:v>
                </c:pt>
                <c:pt idx="80">
                  <c:v>Hatsopoulos Microfluids Laboratory</c:v>
                </c:pt>
                <c:pt idx="81">
                  <c:v>Bates Linear Accelerator Center</c:v>
                </c:pt>
                <c:pt idx="82">
                  <c:v>Charles Stark Draper Laboratory</c:v>
                </c:pt>
                <c:pt idx="83">
                  <c:v>Sea Grant College Program</c:v>
                </c:pt>
                <c:pt idx="84">
                  <c:v>Earth Resources Laboratory</c:v>
                </c:pt>
                <c:pt idx="85">
                  <c:v>Nonlinear Systems Laboratory</c:v>
                </c:pt>
                <c:pt idx="86">
                  <c:v>Electrochemical Energy Laboratory</c:v>
                </c:pt>
                <c:pt idx="87">
                  <c:v>Laser Biomedical Research Center</c:v>
                </c:pt>
                <c:pt idx="88">
                  <c:v>Auto-ID Laboratory</c:v>
                </c:pt>
                <c:pt idx="89">
                  <c:v>Center for Bits and Atoms</c:v>
                </c:pt>
                <c:pt idx="90">
                  <c:v>Cell Decision Process Center</c:v>
                </c:pt>
                <c:pt idx="91">
                  <c:v>Center for Technology</c:v>
                </c:pt>
                <c:pt idx="92">
                  <c:v>Humans and Automation Lab</c:v>
                </c:pt>
                <c:pt idx="93">
                  <c:v>Center for Biological &amp; Computational Learning</c:v>
                </c:pt>
                <c:pt idx="94">
                  <c:v>Center for Transportation &amp; Logistics</c:v>
                </c:pt>
                <c:pt idx="95">
                  <c:v>Program in History</c:v>
                </c:pt>
                <c:pt idx="96">
                  <c:v>Abdul Latif Jameel Poverty Action Lab</c:v>
                </c:pt>
                <c:pt idx="97">
                  <c:v>Center for Collective Intelligence</c:v>
                </c:pt>
                <c:pt idx="98">
                  <c:v>Center for Gynepathology Research</c:v>
                </c:pt>
                <c:pt idx="99">
                  <c:v>Ludwig Center for Molecular Oncology</c:v>
                </c:pt>
                <c:pt idx="100">
                  <c:v>Biomaterials Science and Engineering Laboratory</c:v>
                </c:pt>
                <c:pt idx="101">
                  <c:v>Center for Ocean Engineering</c:v>
                </c:pt>
                <c:pt idx="102">
                  <c:v>Laboratory for Computational Cell Biology &amp; Biophysics</c:v>
                </c:pt>
                <c:pt idx="103">
                  <c:v>Laboratory for Electrochemical Interfaces</c:v>
                </c:pt>
                <c:pt idx="104">
                  <c:v>MIT Program in Writing &amp; Humanistic Studies</c:v>
                </c:pt>
                <c:pt idx="105">
                  <c:v>School of Architecture and Planning</c:v>
                </c:pt>
                <c:pt idx="106">
                  <c:v>Space Systems Laboratory</c:v>
                </c:pt>
                <c:pt idx="107">
                  <c:v>W. M. Keck Foundation Center for Extreme Quantum Information Theory</c:v>
                </c:pt>
                <c:pt idx="108">
                  <c:v>Center for Real Estate</c:v>
                </c:pt>
                <c:pt idx="109">
                  <c:v>Humanities. Music and Theater Arts Section</c:v>
                </c:pt>
                <c:pt idx="110">
                  <c:v>Laboratory for Computer Science</c:v>
                </c:pt>
                <c:pt idx="111">
                  <c:v>Laboratory for Human and Machine Haptics</c:v>
                </c:pt>
                <c:pt idx="112">
                  <c:v>MIT-Harvard Center for Cancer Nanotechnology Excellence</c:v>
                </c:pt>
                <c:pt idx="113">
                  <c:v>Center for International Studies</c:v>
                </c:pt>
                <c:pt idx="114">
                  <c:v>Comparative Media Studies</c:v>
                </c:pt>
                <c:pt idx="115">
                  <c:v>d'Arbeloff Lab for Information Systems and Technology</c:v>
                </c:pt>
                <c:pt idx="116">
                  <c:v>Humanities</c:v>
                </c:pt>
                <c:pt idx="117">
                  <c:v>MIT Experimental Study Group</c:v>
                </c:pt>
                <c:pt idx="118">
                  <c:v>Open Learning Enterprise</c:v>
                </c:pt>
                <c:pt idx="119">
                  <c:v>Sloan Automotive Laboratory</c:v>
                </c:pt>
                <c:pt idx="120">
                  <c:v>Systems Engineering Advancement Research Initiative</c:v>
                </c:pt>
                <c:pt idx="121">
                  <c:v>BioInstrumentation Laboratory</c:v>
                </c:pt>
                <c:pt idx="122">
                  <c:v>Building Technology Group</c:v>
                </c:pt>
                <c:pt idx="123">
                  <c:v>Device Research Laboratory</c:v>
                </c:pt>
                <c:pt idx="124">
                  <c:v>Information Services and Technology</c:v>
                </c:pt>
                <c:pt idx="125">
                  <c:v>Laboratory for Computational Physiology</c:v>
                </c:pt>
                <c:pt idx="126">
                  <c:v>Materials Systems Laboratory</c:v>
                </c:pt>
                <c:pt idx="127">
                  <c:v>MIT Edgerton Center</c:v>
                </c:pt>
                <c:pt idx="128">
                  <c:v>MIT-Portugal Program</c:v>
                </c:pt>
                <c:pt idx="129">
                  <c:v>Newman Laboratory for Biomechanics and Human Rehabilitation</c:v>
                </c:pt>
                <c:pt idx="130">
                  <c:v>Office of Digital Learning</c:v>
                </c:pt>
                <c:pt idx="131">
                  <c:v>Stochastic Systems Group</c:v>
                </c:pt>
                <c:pt idx="132">
                  <c:v>AgeLab</c:v>
                </c:pt>
                <c:pt idx="133">
                  <c:v>Center for Biomedical Innovation</c:v>
                </c:pt>
                <c:pt idx="134">
                  <c:v>Clinical Research Center</c:v>
                </c:pt>
                <c:pt idx="135">
                  <c:v>Foreign Languages and Literatures</c:v>
                </c:pt>
                <c:pt idx="136">
                  <c:v>High Voltage Research Laboratory</c:v>
                </c:pt>
                <c:pt idx="137">
                  <c:v>Libraries</c:v>
                </c:pt>
                <c:pt idx="138">
                  <c:v>Lorenz Center</c:v>
                </c:pt>
                <c:pt idx="139">
                  <c:v>MIT Teaching and Learning Laboratory</c:v>
                </c:pt>
                <c:pt idx="140">
                  <c:v>MIT-SUTD Collaboration</c:v>
                </c:pt>
                <c:pt idx="141">
                  <c:v>Neuroscience Statistics Research Laboratory</c:v>
                </c:pt>
                <c:pt idx="142">
                  <c:v>Office of Educational Innovation and Technology</c:v>
                </c:pt>
                <c:pt idx="143">
                  <c:v>Security Studies Program</c:v>
                </c:pt>
                <c:pt idx="144">
                  <c:v>Synthetic Intelligence Laboratory</c:v>
                </c:pt>
                <c:pt idx="145">
                  <c:v>Biotechnology Process Engineering Center</c:v>
                </c:pt>
                <c:pt idx="146">
                  <c:v>Center for Educational Computing Initiatives</c:v>
                </c:pt>
                <c:pt idx="147">
                  <c:v>Center for Excitonics</c:v>
                </c:pt>
                <c:pt idx="148">
                  <c:v>Communications and Networking Research Group</c:v>
                </c:pt>
                <c:pt idx="149">
                  <c:v>Intelligent Transportation Research Center</c:v>
                </c:pt>
                <c:pt idx="150">
                  <c:v>Intelligent Transportation Systems Laboratory</c:v>
                </c:pt>
                <c:pt idx="151">
                  <c:v>Lemelson-MIT Awards Program</c:v>
                </c:pt>
                <c:pt idx="152">
                  <c:v>MIT Medical</c:v>
                </c:pt>
                <c:pt idx="153">
                  <c:v>System Design and Management Program</c:v>
                </c:pt>
                <c:pt idx="154">
                  <c:v>Aerospace Biomedical and Life Support Engineering</c:v>
                </c:pt>
                <c:pt idx="155">
                  <c:v>Aerospace Computational Design Laboratory</c:v>
                </c:pt>
                <c:pt idx="156">
                  <c:v>Biological Engineering Accelerator Mass Spectrometry Laboratory</c:v>
                </c:pt>
                <c:pt idx="157">
                  <c:v>Center for Electromagnetic Theory and Applications</c:v>
                </c:pt>
                <c:pt idx="158">
                  <c:v>Complex Systems Research Laboratory</c:v>
                </c:pt>
                <c:pt idx="159">
                  <c:v>Division of Comparative Medicine</c:v>
                </c:pt>
                <c:pt idx="160">
                  <c:v>Laboratory for Autonomous Marine Sensing Systems</c:v>
                </c:pt>
                <c:pt idx="161">
                  <c:v>Laboratory for Aviation and the Environment</c:v>
                </c:pt>
                <c:pt idx="162">
                  <c:v>Lean Advancement Initiative</c:v>
                </c:pt>
                <c:pt idx="163">
                  <c:v>Man-Vehicle Laboratory</c:v>
                </c:pt>
                <c:pt idx="164">
                  <c:v>MIT Center for Digital Business</c:v>
                </c:pt>
                <c:pt idx="165">
                  <c:v>MIT Geospatial Data Center</c:v>
                </c:pt>
                <c:pt idx="166">
                  <c:v>MIT Museum</c:v>
                </c:pt>
                <c:pt idx="167">
                  <c:v>MIT Skoltech Initiative</c:v>
                </c:pt>
                <c:pt idx="168">
                  <c:v>MIT Terrascope program</c:v>
                </c:pt>
                <c:pt idx="169">
                  <c:v>Ocean Engineering</c:v>
                </c:pt>
                <c:pt idx="170">
                  <c:v>Office of Experiential Learning</c:v>
                </c:pt>
                <c:pt idx="171">
                  <c:v>Photovoltaic Research Laboratory</c:v>
                </c:pt>
                <c:pt idx="172">
                  <c:v>Police</c:v>
                </c:pt>
                <c:pt idx="173">
                  <c:v>Program in Art</c:v>
                </c:pt>
                <c:pt idx="174">
                  <c:v>Program in Computation for Design and Optimization</c:v>
                </c:pt>
                <c:pt idx="175">
                  <c:v>Program in Polymer Science and Technology</c:v>
                </c:pt>
                <c:pt idx="176">
                  <c:v>RIKEN-MIT Neuroscience Research Center</c:v>
                </c:pt>
                <c:pt idx="177">
                  <c:v>Signals</c:v>
                </c:pt>
                <c:pt idx="178">
                  <c:v>Simons Center for the Social Brain</c:v>
                </c:pt>
              </c:strCache>
            </c:strRef>
          </c:cat>
          <c:val>
            <c:numRef>
              <c:f>department_matrix!$D$4:$D$182</c:f>
              <c:numCache>
                <c:formatCode>General</c:formatCode>
                <c:ptCount val="179"/>
                <c:pt idx="0">
                  <c:v>5542</c:v>
                </c:pt>
                <c:pt idx="1">
                  <c:v>4810</c:v>
                </c:pt>
                <c:pt idx="2">
                  <c:v>3024</c:v>
                </c:pt>
                <c:pt idx="3">
                  <c:v>2450</c:v>
                </c:pt>
                <c:pt idx="4">
                  <c:v>1852</c:v>
                </c:pt>
                <c:pt idx="5">
                  <c:v>1966</c:v>
                </c:pt>
                <c:pt idx="6">
                  <c:v>1360</c:v>
                </c:pt>
                <c:pt idx="7">
                  <c:v>2910</c:v>
                </c:pt>
                <c:pt idx="8">
                  <c:v>1746</c:v>
                </c:pt>
                <c:pt idx="9">
                  <c:v>1828</c:v>
                </c:pt>
                <c:pt idx="10">
                  <c:v>1588</c:v>
                </c:pt>
                <c:pt idx="11">
                  <c:v>1516</c:v>
                </c:pt>
                <c:pt idx="12">
                  <c:v>414</c:v>
                </c:pt>
                <c:pt idx="13">
                  <c:v>816</c:v>
                </c:pt>
                <c:pt idx="14">
                  <c:v>2236</c:v>
                </c:pt>
                <c:pt idx="15">
                  <c:v>1604</c:v>
                </c:pt>
                <c:pt idx="16">
                  <c:v>668</c:v>
                </c:pt>
                <c:pt idx="17">
                  <c:v>848</c:v>
                </c:pt>
                <c:pt idx="18">
                  <c:v>302</c:v>
                </c:pt>
                <c:pt idx="19">
                  <c:v>792</c:v>
                </c:pt>
                <c:pt idx="20">
                  <c:v>964</c:v>
                </c:pt>
                <c:pt idx="21">
                  <c:v>956</c:v>
                </c:pt>
                <c:pt idx="22">
                  <c:v>470</c:v>
                </c:pt>
                <c:pt idx="23">
                  <c:v>726</c:v>
                </c:pt>
                <c:pt idx="24">
                  <c:v>844</c:v>
                </c:pt>
                <c:pt idx="25">
                  <c:v>644</c:v>
                </c:pt>
                <c:pt idx="26">
                  <c:v>106</c:v>
                </c:pt>
                <c:pt idx="27">
                  <c:v>726</c:v>
                </c:pt>
                <c:pt idx="28">
                  <c:v>452</c:v>
                </c:pt>
                <c:pt idx="29">
                  <c:v>558</c:v>
                </c:pt>
                <c:pt idx="30">
                  <c:v>408</c:v>
                </c:pt>
                <c:pt idx="31">
                  <c:v>630</c:v>
                </c:pt>
                <c:pt idx="32">
                  <c:v>296</c:v>
                </c:pt>
                <c:pt idx="33">
                  <c:v>328</c:v>
                </c:pt>
                <c:pt idx="34">
                  <c:v>382</c:v>
                </c:pt>
                <c:pt idx="35">
                  <c:v>532</c:v>
                </c:pt>
                <c:pt idx="36">
                  <c:v>368</c:v>
                </c:pt>
                <c:pt idx="37">
                  <c:v>28</c:v>
                </c:pt>
                <c:pt idx="38">
                  <c:v>556</c:v>
                </c:pt>
                <c:pt idx="39">
                  <c:v>222</c:v>
                </c:pt>
                <c:pt idx="40">
                  <c:v>120</c:v>
                </c:pt>
                <c:pt idx="41">
                  <c:v>334</c:v>
                </c:pt>
                <c:pt idx="42">
                  <c:v>252</c:v>
                </c:pt>
                <c:pt idx="43">
                  <c:v>74</c:v>
                </c:pt>
                <c:pt idx="44">
                  <c:v>126</c:v>
                </c:pt>
                <c:pt idx="45">
                  <c:v>10</c:v>
                </c:pt>
                <c:pt idx="46">
                  <c:v>180</c:v>
                </c:pt>
                <c:pt idx="47">
                  <c:v>250</c:v>
                </c:pt>
                <c:pt idx="48">
                  <c:v>146</c:v>
                </c:pt>
                <c:pt idx="49">
                  <c:v>144</c:v>
                </c:pt>
                <c:pt idx="50">
                  <c:v>22</c:v>
                </c:pt>
                <c:pt idx="51">
                  <c:v>132</c:v>
                </c:pt>
                <c:pt idx="52">
                  <c:v>228</c:v>
                </c:pt>
                <c:pt idx="53">
                  <c:v>328</c:v>
                </c:pt>
                <c:pt idx="54">
                  <c:v>122</c:v>
                </c:pt>
                <c:pt idx="55">
                  <c:v>144</c:v>
                </c:pt>
                <c:pt idx="56">
                  <c:v>172</c:v>
                </c:pt>
                <c:pt idx="57">
                  <c:v>88</c:v>
                </c:pt>
                <c:pt idx="58">
                  <c:v>50</c:v>
                </c:pt>
                <c:pt idx="59">
                  <c:v>60</c:v>
                </c:pt>
                <c:pt idx="60">
                  <c:v>76</c:v>
                </c:pt>
                <c:pt idx="61">
                  <c:v>36</c:v>
                </c:pt>
                <c:pt idx="62">
                  <c:v>114</c:v>
                </c:pt>
                <c:pt idx="63">
                  <c:v>8</c:v>
                </c:pt>
                <c:pt idx="64">
                  <c:v>60</c:v>
                </c:pt>
                <c:pt idx="65">
                  <c:v>126</c:v>
                </c:pt>
                <c:pt idx="66">
                  <c:v>62</c:v>
                </c:pt>
                <c:pt idx="67">
                  <c:v>4</c:v>
                </c:pt>
                <c:pt idx="68">
                  <c:v>74</c:v>
                </c:pt>
                <c:pt idx="69">
                  <c:v>60</c:v>
                </c:pt>
                <c:pt idx="70">
                  <c:v>134</c:v>
                </c:pt>
                <c:pt idx="71">
                  <c:v>62</c:v>
                </c:pt>
                <c:pt idx="72">
                  <c:v>36</c:v>
                </c:pt>
                <c:pt idx="73">
                  <c:v>106</c:v>
                </c:pt>
                <c:pt idx="74">
                  <c:v>14</c:v>
                </c:pt>
                <c:pt idx="75">
                  <c:v>4</c:v>
                </c:pt>
                <c:pt idx="76">
                  <c:v>76</c:v>
                </c:pt>
                <c:pt idx="77">
                  <c:v>44</c:v>
                </c:pt>
                <c:pt idx="78">
                  <c:v>56</c:v>
                </c:pt>
                <c:pt idx="79">
                  <c:v>88</c:v>
                </c:pt>
                <c:pt idx="80">
                  <c:v>46</c:v>
                </c:pt>
                <c:pt idx="81">
                  <c:v>72</c:v>
                </c:pt>
                <c:pt idx="82">
                  <c:v>66</c:v>
                </c:pt>
                <c:pt idx="83">
                  <c:v>18</c:v>
                </c:pt>
                <c:pt idx="84">
                  <c:v>26</c:v>
                </c:pt>
                <c:pt idx="85">
                  <c:v>30</c:v>
                </c:pt>
                <c:pt idx="86">
                  <c:v>48</c:v>
                </c:pt>
                <c:pt idx="87">
                  <c:v>56</c:v>
                </c:pt>
                <c:pt idx="88">
                  <c:v>18</c:v>
                </c:pt>
                <c:pt idx="89">
                  <c:v>62</c:v>
                </c:pt>
                <c:pt idx="90">
                  <c:v>42</c:v>
                </c:pt>
                <c:pt idx="91">
                  <c:v>22</c:v>
                </c:pt>
                <c:pt idx="92">
                  <c:v>20</c:v>
                </c:pt>
                <c:pt idx="93">
                  <c:v>38</c:v>
                </c:pt>
                <c:pt idx="94">
                  <c:v>26</c:v>
                </c:pt>
                <c:pt idx="95">
                  <c:v>6</c:v>
                </c:pt>
                <c:pt idx="96">
                  <c:v>20</c:v>
                </c:pt>
                <c:pt idx="97">
                  <c:v>20</c:v>
                </c:pt>
                <c:pt idx="98">
                  <c:v>42</c:v>
                </c:pt>
                <c:pt idx="99">
                  <c:v>42</c:v>
                </c:pt>
                <c:pt idx="100">
                  <c:v>46</c:v>
                </c:pt>
                <c:pt idx="101">
                  <c:v>26</c:v>
                </c:pt>
                <c:pt idx="102">
                  <c:v>28</c:v>
                </c:pt>
                <c:pt idx="103">
                  <c:v>20</c:v>
                </c:pt>
                <c:pt idx="104">
                  <c:v>6</c:v>
                </c:pt>
                <c:pt idx="105">
                  <c:v>10</c:v>
                </c:pt>
                <c:pt idx="106">
                  <c:v>30</c:v>
                </c:pt>
                <c:pt idx="107">
                  <c:v>14</c:v>
                </c:pt>
                <c:pt idx="108">
                  <c:v>10</c:v>
                </c:pt>
                <c:pt idx="109">
                  <c:v>2</c:v>
                </c:pt>
                <c:pt idx="110">
                  <c:v>12</c:v>
                </c:pt>
                <c:pt idx="111">
                  <c:v>22</c:v>
                </c:pt>
                <c:pt idx="112">
                  <c:v>38</c:v>
                </c:pt>
                <c:pt idx="113">
                  <c:v>12</c:v>
                </c:pt>
                <c:pt idx="114">
                  <c:v>6</c:v>
                </c:pt>
                <c:pt idx="115">
                  <c:v>8</c:v>
                </c:pt>
                <c:pt idx="116">
                  <c:v>4</c:v>
                </c:pt>
                <c:pt idx="117">
                  <c:v>12</c:v>
                </c:pt>
                <c:pt idx="118">
                  <c:v>16</c:v>
                </c:pt>
                <c:pt idx="119">
                  <c:v>12</c:v>
                </c:pt>
                <c:pt idx="120">
                  <c:v>16</c:v>
                </c:pt>
                <c:pt idx="121">
                  <c:v>8</c:v>
                </c:pt>
                <c:pt idx="122">
                  <c:v>10</c:v>
                </c:pt>
                <c:pt idx="123">
                  <c:v>2</c:v>
                </c:pt>
                <c:pt idx="124">
                  <c:v>10</c:v>
                </c:pt>
                <c:pt idx="125">
                  <c:v>14</c:v>
                </c:pt>
                <c:pt idx="126">
                  <c:v>18</c:v>
                </c:pt>
                <c:pt idx="127">
                  <c:v>0</c:v>
                </c:pt>
                <c:pt idx="128">
                  <c:v>4</c:v>
                </c:pt>
                <c:pt idx="129">
                  <c:v>10</c:v>
                </c:pt>
                <c:pt idx="130">
                  <c:v>12</c:v>
                </c:pt>
                <c:pt idx="131">
                  <c:v>16</c:v>
                </c:pt>
                <c:pt idx="132">
                  <c:v>2</c:v>
                </c:pt>
                <c:pt idx="133">
                  <c:v>18</c:v>
                </c:pt>
                <c:pt idx="134">
                  <c:v>12</c:v>
                </c:pt>
                <c:pt idx="135">
                  <c:v>12</c:v>
                </c:pt>
                <c:pt idx="136">
                  <c:v>18</c:v>
                </c:pt>
                <c:pt idx="137">
                  <c:v>4</c:v>
                </c:pt>
                <c:pt idx="138">
                  <c:v>6</c:v>
                </c:pt>
                <c:pt idx="139">
                  <c:v>14</c:v>
                </c:pt>
                <c:pt idx="140">
                  <c:v>8</c:v>
                </c:pt>
                <c:pt idx="141">
                  <c:v>4</c:v>
                </c:pt>
                <c:pt idx="142">
                  <c:v>12</c:v>
                </c:pt>
                <c:pt idx="143">
                  <c:v>8</c:v>
                </c:pt>
                <c:pt idx="144">
                  <c:v>6</c:v>
                </c:pt>
                <c:pt idx="145">
                  <c:v>8</c:v>
                </c:pt>
                <c:pt idx="146">
                  <c:v>4</c:v>
                </c:pt>
                <c:pt idx="147">
                  <c:v>10</c:v>
                </c:pt>
                <c:pt idx="148">
                  <c:v>4</c:v>
                </c:pt>
                <c:pt idx="149">
                  <c:v>6</c:v>
                </c:pt>
                <c:pt idx="150">
                  <c:v>8</c:v>
                </c:pt>
                <c:pt idx="151">
                  <c:v>8</c:v>
                </c:pt>
                <c:pt idx="152">
                  <c:v>2</c:v>
                </c:pt>
                <c:pt idx="153">
                  <c:v>4</c:v>
                </c:pt>
                <c:pt idx="154">
                  <c:v>4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190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4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0</c:v>
                </c:pt>
                <c:pt idx="168">
                  <c:v>4</c:v>
                </c:pt>
                <c:pt idx="169">
                  <c:v>4</c:v>
                </c:pt>
                <c:pt idx="170">
                  <c:v>6</c:v>
                </c:pt>
                <c:pt idx="171">
                  <c:v>2</c:v>
                </c:pt>
                <c:pt idx="172">
                  <c:v>2</c:v>
                </c:pt>
                <c:pt idx="173">
                  <c:v>8</c:v>
                </c:pt>
                <c:pt idx="174">
                  <c:v>2</c:v>
                </c:pt>
                <c:pt idx="175">
                  <c:v>8</c:v>
                </c:pt>
                <c:pt idx="176">
                  <c:v>4</c:v>
                </c:pt>
                <c:pt idx="177">
                  <c:v>2</c:v>
                </c:pt>
                <c:pt idx="178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83011072"/>
        <c:axId val="383042304"/>
      </c:barChart>
      <c:catAx>
        <c:axId val="3830110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383042304"/>
        <c:crosses val="autoZero"/>
        <c:auto val="1"/>
        <c:lblAlgn val="ctr"/>
        <c:lblOffset val="100"/>
        <c:noMultiLvlLbl val="0"/>
      </c:catAx>
      <c:valAx>
        <c:axId val="38304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3011072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department_matrix!$E$4:$E$182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7</c:v>
                </c:pt>
                <c:pt idx="6">
                  <c:v>14</c:v>
                </c:pt>
                <c:pt idx="7">
                  <c:v>4</c:v>
                </c:pt>
                <c:pt idx="8">
                  <c:v>10</c:v>
                </c:pt>
                <c:pt idx="9">
                  <c:v>9</c:v>
                </c:pt>
                <c:pt idx="10">
                  <c:v>12</c:v>
                </c:pt>
                <c:pt idx="11">
                  <c:v>13</c:v>
                </c:pt>
                <c:pt idx="12">
                  <c:v>31</c:v>
                </c:pt>
                <c:pt idx="13">
                  <c:v>19</c:v>
                </c:pt>
                <c:pt idx="14">
                  <c:v>6</c:v>
                </c:pt>
                <c:pt idx="15">
                  <c:v>11</c:v>
                </c:pt>
                <c:pt idx="16">
                  <c:v>23</c:v>
                </c:pt>
                <c:pt idx="17">
                  <c:v>17</c:v>
                </c:pt>
                <c:pt idx="18">
                  <c:v>38</c:v>
                </c:pt>
                <c:pt idx="19">
                  <c:v>20</c:v>
                </c:pt>
                <c:pt idx="20">
                  <c:v>15</c:v>
                </c:pt>
                <c:pt idx="21">
                  <c:v>16</c:v>
                </c:pt>
                <c:pt idx="22">
                  <c:v>29</c:v>
                </c:pt>
                <c:pt idx="23">
                  <c:v>21</c:v>
                </c:pt>
                <c:pt idx="24">
                  <c:v>18</c:v>
                </c:pt>
                <c:pt idx="25">
                  <c:v>24</c:v>
                </c:pt>
                <c:pt idx="26">
                  <c:v>57</c:v>
                </c:pt>
                <c:pt idx="27">
                  <c:v>21</c:v>
                </c:pt>
                <c:pt idx="28">
                  <c:v>30</c:v>
                </c:pt>
                <c:pt idx="29">
                  <c:v>26</c:v>
                </c:pt>
                <c:pt idx="30">
                  <c:v>32</c:v>
                </c:pt>
                <c:pt idx="31">
                  <c:v>25</c:v>
                </c:pt>
                <c:pt idx="32">
                  <c:v>39</c:v>
                </c:pt>
                <c:pt idx="33">
                  <c:v>36</c:v>
                </c:pt>
                <c:pt idx="34">
                  <c:v>33</c:v>
                </c:pt>
                <c:pt idx="35">
                  <c:v>28</c:v>
                </c:pt>
                <c:pt idx="36">
                  <c:v>34</c:v>
                </c:pt>
                <c:pt idx="37">
                  <c:v>89</c:v>
                </c:pt>
                <c:pt idx="38">
                  <c:v>27</c:v>
                </c:pt>
                <c:pt idx="39">
                  <c:v>43</c:v>
                </c:pt>
                <c:pt idx="40">
                  <c:v>55</c:v>
                </c:pt>
                <c:pt idx="41">
                  <c:v>35</c:v>
                </c:pt>
                <c:pt idx="42">
                  <c:v>40</c:v>
                </c:pt>
                <c:pt idx="43">
                  <c:v>63</c:v>
                </c:pt>
                <c:pt idx="44">
                  <c:v>52</c:v>
                </c:pt>
                <c:pt idx="45">
                  <c:v>121</c:v>
                </c:pt>
                <c:pt idx="46">
                  <c:v>45</c:v>
                </c:pt>
                <c:pt idx="47">
                  <c:v>41</c:v>
                </c:pt>
                <c:pt idx="48">
                  <c:v>47</c:v>
                </c:pt>
                <c:pt idx="49">
                  <c:v>48</c:v>
                </c:pt>
                <c:pt idx="50">
                  <c:v>94</c:v>
                </c:pt>
                <c:pt idx="51">
                  <c:v>51</c:v>
                </c:pt>
                <c:pt idx="52">
                  <c:v>42</c:v>
                </c:pt>
                <c:pt idx="53">
                  <c:v>36</c:v>
                </c:pt>
                <c:pt idx="54">
                  <c:v>54</c:v>
                </c:pt>
                <c:pt idx="55">
                  <c:v>48</c:v>
                </c:pt>
                <c:pt idx="56">
                  <c:v>46</c:v>
                </c:pt>
                <c:pt idx="57">
                  <c:v>59</c:v>
                </c:pt>
                <c:pt idx="58">
                  <c:v>75</c:v>
                </c:pt>
                <c:pt idx="59">
                  <c:v>70</c:v>
                </c:pt>
                <c:pt idx="60">
                  <c:v>61</c:v>
                </c:pt>
                <c:pt idx="61">
                  <c:v>85</c:v>
                </c:pt>
                <c:pt idx="62">
                  <c:v>56</c:v>
                </c:pt>
                <c:pt idx="63">
                  <c:v>128</c:v>
                </c:pt>
                <c:pt idx="64">
                  <c:v>70</c:v>
                </c:pt>
                <c:pt idx="65">
                  <c:v>52</c:v>
                </c:pt>
                <c:pt idx="66">
                  <c:v>67</c:v>
                </c:pt>
                <c:pt idx="67">
                  <c:v>145</c:v>
                </c:pt>
                <c:pt idx="68">
                  <c:v>63</c:v>
                </c:pt>
                <c:pt idx="69">
                  <c:v>70</c:v>
                </c:pt>
                <c:pt idx="70">
                  <c:v>50</c:v>
                </c:pt>
                <c:pt idx="71">
                  <c:v>67</c:v>
                </c:pt>
                <c:pt idx="72">
                  <c:v>85</c:v>
                </c:pt>
                <c:pt idx="73">
                  <c:v>57</c:v>
                </c:pt>
                <c:pt idx="74">
                  <c:v>109</c:v>
                </c:pt>
                <c:pt idx="75">
                  <c:v>145</c:v>
                </c:pt>
                <c:pt idx="76">
                  <c:v>61</c:v>
                </c:pt>
                <c:pt idx="77">
                  <c:v>79</c:v>
                </c:pt>
                <c:pt idx="78">
                  <c:v>73</c:v>
                </c:pt>
                <c:pt idx="79">
                  <c:v>59</c:v>
                </c:pt>
                <c:pt idx="80">
                  <c:v>77</c:v>
                </c:pt>
                <c:pt idx="81">
                  <c:v>65</c:v>
                </c:pt>
                <c:pt idx="82">
                  <c:v>66</c:v>
                </c:pt>
                <c:pt idx="83">
                  <c:v>101</c:v>
                </c:pt>
                <c:pt idx="84">
                  <c:v>91</c:v>
                </c:pt>
                <c:pt idx="85">
                  <c:v>87</c:v>
                </c:pt>
                <c:pt idx="86">
                  <c:v>76</c:v>
                </c:pt>
                <c:pt idx="87">
                  <c:v>73</c:v>
                </c:pt>
                <c:pt idx="88">
                  <c:v>101</c:v>
                </c:pt>
                <c:pt idx="89">
                  <c:v>67</c:v>
                </c:pt>
                <c:pt idx="90">
                  <c:v>80</c:v>
                </c:pt>
                <c:pt idx="91">
                  <c:v>94</c:v>
                </c:pt>
                <c:pt idx="92">
                  <c:v>97</c:v>
                </c:pt>
                <c:pt idx="93">
                  <c:v>83</c:v>
                </c:pt>
                <c:pt idx="94">
                  <c:v>91</c:v>
                </c:pt>
                <c:pt idx="95">
                  <c:v>138</c:v>
                </c:pt>
                <c:pt idx="96">
                  <c:v>97</c:v>
                </c:pt>
                <c:pt idx="97">
                  <c:v>97</c:v>
                </c:pt>
                <c:pt idx="98">
                  <c:v>80</c:v>
                </c:pt>
                <c:pt idx="99">
                  <c:v>80</c:v>
                </c:pt>
                <c:pt idx="100">
                  <c:v>77</c:v>
                </c:pt>
                <c:pt idx="101">
                  <c:v>91</c:v>
                </c:pt>
                <c:pt idx="102">
                  <c:v>89</c:v>
                </c:pt>
                <c:pt idx="103">
                  <c:v>97</c:v>
                </c:pt>
                <c:pt idx="104">
                  <c:v>138</c:v>
                </c:pt>
                <c:pt idx="105">
                  <c:v>121</c:v>
                </c:pt>
                <c:pt idx="106">
                  <c:v>87</c:v>
                </c:pt>
                <c:pt idx="107">
                  <c:v>109</c:v>
                </c:pt>
                <c:pt idx="108">
                  <c:v>121</c:v>
                </c:pt>
                <c:pt idx="109">
                  <c:v>161</c:v>
                </c:pt>
                <c:pt idx="110">
                  <c:v>113</c:v>
                </c:pt>
                <c:pt idx="111">
                  <c:v>94</c:v>
                </c:pt>
                <c:pt idx="112">
                  <c:v>83</c:v>
                </c:pt>
                <c:pt idx="113">
                  <c:v>113</c:v>
                </c:pt>
                <c:pt idx="114">
                  <c:v>138</c:v>
                </c:pt>
                <c:pt idx="115">
                  <c:v>128</c:v>
                </c:pt>
                <c:pt idx="116">
                  <c:v>145</c:v>
                </c:pt>
                <c:pt idx="117">
                  <c:v>113</c:v>
                </c:pt>
                <c:pt idx="118">
                  <c:v>106</c:v>
                </c:pt>
                <c:pt idx="119">
                  <c:v>113</c:v>
                </c:pt>
                <c:pt idx="120">
                  <c:v>106</c:v>
                </c:pt>
                <c:pt idx="121">
                  <c:v>128</c:v>
                </c:pt>
                <c:pt idx="122">
                  <c:v>121</c:v>
                </c:pt>
                <c:pt idx="123">
                  <c:v>161</c:v>
                </c:pt>
                <c:pt idx="124">
                  <c:v>121</c:v>
                </c:pt>
                <c:pt idx="125">
                  <c:v>109</c:v>
                </c:pt>
                <c:pt idx="126">
                  <c:v>101</c:v>
                </c:pt>
                <c:pt idx="127">
                  <c:v>178</c:v>
                </c:pt>
                <c:pt idx="128">
                  <c:v>145</c:v>
                </c:pt>
                <c:pt idx="129">
                  <c:v>121</c:v>
                </c:pt>
                <c:pt idx="130">
                  <c:v>113</c:v>
                </c:pt>
                <c:pt idx="131">
                  <c:v>106</c:v>
                </c:pt>
                <c:pt idx="132">
                  <c:v>161</c:v>
                </c:pt>
                <c:pt idx="133">
                  <c:v>101</c:v>
                </c:pt>
                <c:pt idx="134">
                  <c:v>113</c:v>
                </c:pt>
                <c:pt idx="135">
                  <c:v>113</c:v>
                </c:pt>
                <c:pt idx="136">
                  <c:v>101</c:v>
                </c:pt>
                <c:pt idx="137">
                  <c:v>145</c:v>
                </c:pt>
                <c:pt idx="138">
                  <c:v>138</c:v>
                </c:pt>
                <c:pt idx="139">
                  <c:v>109</c:v>
                </c:pt>
                <c:pt idx="140">
                  <c:v>128</c:v>
                </c:pt>
                <c:pt idx="141">
                  <c:v>145</c:v>
                </c:pt>
                <c:pt idx="142">
                  <c:v>113</c:v>
                </c:pt>
                <c:pt idx="143">
                  <c:v>128</c:v>
                </c:pt>
                <c:pt idx="144">
                  <c:v>138</c:v>
                </c:pt>
                <c:pt idx="145">
                  <c:v>128</c:v>
                </c:pt>
                <c:pt idx="146">
                  <c:v>145</c:v>
                </c:pt>
                <c:pt idx="147">
                  <c:v>121</c:v>
                </c:pt>
                <c:pt idx="148">
                  <c:v>145</c:v>
                </c:pt>
                <c:pt idx="149">
                  <c:v>138</c:v>
                </c:pt>
                <c:pt idx="150">
                  <c:v>128</c:v>
                </c:pt>
                <c:pt idx="151">
                  <c:v>128</c:v>
                </c:pt>
                <c:pt idx="152">
                  <c:v>161</c:v>
                </c:pt>
                <c:pt idx="153">
                  <c:v>145</c:v>
                </c:pt>
                <c:pt idx="154">
                  <c:v>145</c:v>
                </c:pt>
                <c:pt idx="155">
                  <c:v>161</c:v>
                </c:pt>
                <c:pt idx="156">
                  <c:v>161</c:v>
                </c:pt>
                <c:pt idx="157">
                  <c:v>161</c:v>
                </c:pt>
                <c:pt idx="158">
                  <c:v>161</c:v>
                </c:pt>
                <c:pt idx="159">
                  <c:v>44</c:v>
                </c:pt>
                <c:pt idx="160">
                  <c:v>145</c:v>
                </c:pt>
                <c:pt idx="161">
                  <c:v>161</c:v>
                </c:pt>
                <c:pt idx="162">
                  <c:v>161</c:v>
                </c:pt>
                <c:pt idx="163">
                  <c:v>145</c:v>
                </c:pt>
                <c:pt idx="164">
                  <c:v>161</c:v>
                </c:pt>
                <c:pt idx="165">
                  <c:v>161</c:v>
                </c:pt>
                <c:pt idx="166">
                  <c:v>161</c:v>
                </c:pt>
                <c:pt idx="167">
                  <c:v>178</c:v>
                </c:pt>
                <c:pt idx="168">
                  <c:v>145</c:v>
                </c:pt>
                <c:pt idx="169">
                  <c:v>145</c:v>
                </c:pt>
                <c:pt idx="170">
                  <c:v>138</c:v>
                </c:pt>
                <c:pt idx="171">
                  <c:v>161</c:v>
                </c:pt>
                <c:pt idx="172">
                  <c:v>161</c:v>
                </c:pt>
                <c:pt idx="173">
                  <c:v>128</c:v>
                </c:pt>
                <c:pt idx="174">
                  <c:v>161</c:v>
                </c:pt>
                <c:pt idx="175">
                  <c:v>128</c:v>
                </c:pt>
                <c:pt idx="176">
                  <c:v>145</c:v>
                </c:pt>
                <c:pt idx="177">
                  <c:v>161</c:v>
                </c:pt>
                <c:pt idx="178">
                  <c:v>145</c:v>
                </c:pt>
              </c:numCache>
            </c:numRef>
          </c:xVal>
          <c:yVal>
            <c:numRef>
              <c:f>department_matrix!$H$4:$H$182</c:f>
              <c:numCache>
                <c:formatCode>General</c:formatCode>
                <c:ptCount val="179"/>
                <c:pt idx="0">
                  <c:v>2</c:v>
                </c:pt>
                <c:pt idx="1">
                  <c:v>9</c:v>
                </c:pt>
                <c:pt idx="2">
                  <c:v>5</c:v>
                </c:pt>
                <c:pt idx="3">
                  <c:v>9</c:v>
                </c:pt>
                <c:pt idx="4">
                  <c:v>1</c:v>
                </c:pt>
                <c:pt idx="5">
                  <c:v>40</c:v>
                </c:pt>
                <c:pt idx="6">
                  <c:v>7</c:v>
                </c:pt>
                <c:pt idx="7">
                  <c:v>4</c:v>
                </c:pt>
                <c:pt idx="8">
                  <c:v>12</c:v>
                </c:pt>
                <c:pt idx="9">
                  <c:v>9</c:v>
                </c:pt>
                <c:pt idx="10">
                  <c:v>14</c:v>
                </c:pt>
                <c:pt idx="11">
                  <c:v>3</c:v>
                </c:pt>
                <c:pt idx="12">
                  <c:v>23</c:v>
                </c:pt>
                <c:pt idx="13">
                  <c:v>21</c:v>
                </c:pt>
                <c:pt idx="14">
                  <c:v>7</c:v>
                </c:pt>
                <c:pt idx="15">
                  <c:v>6</c:v>
                </c:pt>
                <c:pt idx="16">
                  <c:v>14</c:v>
                </c:pt>
                <c:pt idx="17">
                  <c:v>13</c:v>
                </c:pt>
                <c:pt idx="18">
                  <c:v>20</c:v>
                </c:pt>
                <c:pt idx="19">
                  <c:v>36</c:v>
                </c:pt>
                <c:pt idx="20">
                  <c:v>17</c:v>
                </c:pt>
                <c:pt idx="21">
                  <c:v>27</c:v>
                </c:pt>
                <c:pt idx="22">
                  <c:v>16</c:v>
                </c:pt>
                <c:pt idx="23">
                  <c:v>34</c:v>
                </c:pt>
                <c:pt idx="24">
                  <c:v>21</c:v>
                </c:pt>
                <c:pt idx="25">
                  <c:v>52</c:v>
                </c:pt>
                <c:pt idx="26">
                  <c:v>57</c:v>
                </c:pt>
                <c:pt idx="27">
                  <c:v>28</c:v>
                </c:pt>
                <c:pt idx="28">
                  <c:v>24</c:v>
                </c:pt>
                <c:pt idx="29">
                  <c:v>36</c:v>
                </c:pt>
                <c:pt idx="30">
                  <c:v>19</c:v>
                </c:pt>
                <c:pt idx="31">
                  <c:v>26</c:v>
                </c:pt>
                <c:pt idx="32">
                  <c:v>62</c:v>
                </c:pt>
                <c:pt idx="33">
                  <c:v>31</c:v>
                </c:pt>
                <c:pt idx="34">
                  <c:v>17</c:v>
                </c:pt>
                <c:pt idx="35">
                  <c:v>33</c:v>
                </c:pt>
                <c:pt idx="36">
                  <c:v>28</c:v>
                </c:pt>
                <c:pt idx="37">
                  <c:v>92</c:v>
                </c:pt>
                <c:pt idx="38">
                  <c:v>25</c:v>
                </c:pt>
                <c:pt idx="39">
                  <c:v>45</c:v>
                </c:pt>
                <c:pt idx="40">
                  <c:v>43</c:v>
                </c:pt>
                <c:pt idx="41">
                  <c:v>31</c:v>
                </c:pt>
                <c:pt idx="42">
                  <c:v>84</c:v>
                </c:pt>
                <c:pt idx="43">
                  <c:v>84</c:v>
                </c:pt>
                <c:pt idx="44">
                  <c:v>50</c:v>
                </c:pt>
                <c:pt idx="45">
                  <c:v>84</c:v>
                </c:pt>
                <c:pt idx="46">
                  <c:v>43</c:v>
                </c:pt>
                <c:pt idx="47">
                  <c:v>35</c:v>
                </c:pt>
                <c:pt idx="48">
                  <c:v>56</c:v>
                </c:pt>
                <c:pt idx="49">
                  <c:v>57</c:v>
                </c:pt>
                <c:pt idx="50">
                  <c:v>84</c:v>
                </c:pt>
                <c:pt idx="51">
                  <c:v>47</c:v>
                </c:pt>
                <c:pt idx="52">
                  <c:v>54</c:v>
                </c:pt>
                <c:pt idx="53">
                  <c:v>52</c:v>
                </c:pt>
                <c:pt idx="54">
                  <c:v>49</c:v>
                </c:pt>
                <c:pt idx="55">
                  <c:v>92</c:v>
                </c:pt>
                <c:pt idx="56">
                  <c:v>28</c:v>
                </c:pt>
                <c:pt idx="57">
                  <c:v>36</c:v>
                </c:pt>
                <c:pt idx="58">
                  <c:v>54</c:v>
                </c:pt>
                <c:pt idx="59">
                  <c:v>68</c:v>
                </c:pt>
                <c:pt idx="60">
                  <c:v>112</c:v>
                </c:pt>
                <c:pt idx="61">
                  <c:v>76</c:v>
                </c:pt>
                <c:pt idx="62">
                  <c:v>41</c:v>
                </c:pt>
                <c:pt idx="63">
                  <c:v>133</c:v>
                </c:pt>
                <c:pt idx="64">
                  <c:v>63</c:v>
                </c:pt>
                <c:pt idx="65">
                  <c:v>63</c:v>
                </c:pt>
                <c:pt idx="66">
                  <c:v>68</c:v>
                </c:pt>
                <c:pt idx="67">
                  <c:v>133</c:v>
                </c:pt>
                <c:pt idx="68">
                  <c:v>45</c:v>
                </c:pt>
                <c:pt idx="69">
                  <c:v>92</c:v>
                </c:pt>
                <c:pt idx="70">
                  <c:v>36</c:v>
                </c:pt>
                <c:pt idx="71">
                  <c:v>68</c:v>
                </c:pt>
                <c:pt idx="72">
                  <c:v>112</c:v>
                </c:pt>
                <c:pt idx="73">
                  <c:v>92</c:v>
                </c:pt>
                <c:pt idx="74">
                  <c:v>84</c:v>
                </c:pt>
                <c:pt idx="75">
                  <c:v>155</c:v>
                </c:pt>
                <c:pt idx="76">
                  <c:v>92</c:v>
                </c:pt>
                <c:pt idx="77">
                  <c:v>112</c:v>
                </c:pt>
                <c:pt idx="78">
                  <c:v>76</c:v>
                </c:pt>
                <c:pt idx="79">
                  <c:v>63</c:v>
                </c:pt>
                <c:pt idx="80">
                  <c:v>76</c:v>
                </c:pt>
                <c:pt idx="81">
                  <c:v>68</c:v>
                </c:pt>
                <c:pt idx="82">
                  <c:v>41</c:v>
                </c:pt>
                <c:pt idx="83">
                  <c:v>112</c:v>
                </c:pt>
                <c:pt idx="84">
                  <c:v>133</c:v>
                </c:pt>
                <c:pt idx="85">
                  <c:v>112</c:v>
                </c:pt>
                <c:pt idx="86">
                  <c:v>68</c:v>
                </c:pt>
                <c:pt idx="87">
                  <c:v>57</c:v>
                </c:pt>
                <c:pt idx="88">
                  <c:v>112</c:v>
                </c:pt>
                <c:pt idx="89">
                  <c:v>50</c:v>
                </c:pt>
                <c:pt idx="90">
                  <c:v>57</c:v>
                </c:pt>
                <c:pt idx="91">
                  <c:v>68</c:v>
                </c:pt>
                <c:pt idx="92">
                  <c:v>92</c:v>
                </c:pt>
                <c:pt idx="93">
                  <c:v>84</c:v>
                </c:pt>
                <c:pt idx="94">
                  <c:v>57</c:v>
                </c:pt>
                <c:pt idx="95">
                  <c:v>112</c:v>
                </c:pt>
                <c:pt idx="96">
                  <c:v>92</c:v>
                </c:pt>
                <c:pt idx="97">
                  <c:v>92</c:v>
                </c:pt>
                <c:pt idx="98">
                  <c:v>63</c:v>
                </c:pt>
                <c:pt idx="99">
                  <c:v>63</c:v>
                </c:pt>
                <c:pt idx="100">
                  <c:v>84</c:v>
                </c:pt>
                <c:pt idx="101">
                  <c:v>76</c:v>
                </c:pt>
                <c:pt idx="102">
                  <c:v>76</c:v>
                </c:pt>
                <c:pt idx="103">
                  <c:v>92</c:v>
                </c:pt>
                <c:pt idx="104">
                  <c:v>112</c:v>
                </c:pt>
                <c:pt idx="105">
                  <c:v>84</c:v>
                </c:pt>
                <c:pt idx="106">
                  <c:v>76</c:v>
                </c:pt>
                <c:pt idx="107">
                  <c:v>112</c:v>
                </c:pt>
                <c:pt idx="108">
                  <c:v>133</c:v>
                </c:pt>
                <c:pt idx="109">
                  <c:v>155</c:v>
                </c:pt>
                <c:pt idx="110">
                  <c:v>112</c:v>
                </c:pt>
                <c:pt idx="111">
                  <c:v>92</c:v>
                </c:pt>
                <c:pt idx="112">
                  <c:v>68</c:v>
                </c:pt>
                <c:pt idx="113">
                  <c:v>112</c:v>
                </c:pt>
                <c:pt idx="114">
                  <c:v>112</c:v>
                </c:pt>
                <c:pt idx="115">
                  <c:v>155</c:v>
                </c:pt>
                <c:pt idx="116">
                  <c:v>155</c:v>
                </c:pt>
                <c:pt idx="117">
                  <c:v>133</c:v>
                </c:pt>
                <c:pt idx="118">
                  <c:v>112</c:v>
                </c:pt>
                <c:pt idx="119">
                  <c:v>133</c:v>
                </c:pt>
                <c:pt idx="120">
                  <c:v>92</c:v>
                </c:pt>
                <c:pt idx="121">
                  <c:v>133</c:v>
                </c:pt>
                <c:pt idx="122">
                  <c:v>92</c:v>
                </c:pt>
                <c:pt idx="123">
                  <c:v>155</c:v>
                </c:pt>
                <c:pt idx="124">
                  <c:v>92</c:v>
                </c:pt>
                <c:pt idx="125">
                  <c:v>92</c:v>
                </c:pt>
                <c:pt idx="126">
                  <c:v>112</c:v>
                </c:pt>
                <c:pt idx="127">
                  <c:v>178</c:v>
                </c:pt>
                <c:pt idx="128">
                  <c:v>133</c:v>
                </c:pt>
                <c:pt idx="129">
                  <c:v>133</c:v>
                </c:pt>
                <c:pt idx="130">
                  <c:v>92</c:v>
                </c:pt>
                <c:pt idx="131">
                  <c:v>112</c:v>
                </c:pt>
                <c:pt idx="132">
                  <c:v>155</c:v>
                </c:pt>
                <c:pt idx="133">
                  <c:v>76</c:v>
                </c:pt>
                <c:pt idx="134">
                  <c:v>112</c:v>
                </c:pt>
                <c:pt idx="135">
                  <c:v>112</c:v>
                </c:pt>
                <c:pt idx="136">
                  <c:v>112</c:v>
                </c:pt>
                <c:pt idx="137">
                  <c:v>133</c:v>
                </c:pt>
                <c:pt idx="138">
                  <c:v>133</c:v>
                </c:pt>
                <c:pt idx="139">
                  <c:v>68</c:v>
                </c:pt>
                <c:pt idx="140">
                  <c:v>92</c:v>
                </c:pt>
                <c:pt idx="141">
                  <c:v>155</c:v>
                </c:pt>
                <c:pt idx="142">
                  <c:v>76</c:v>
                </c:pt>
                <c:pt idx="143">
                  <c:v>133</c:v>
                </c:pt>
                <c:pt idx="144">
                  <c:v>155</c:v>
                </c:pt>
                <c:pt idx="145">
                  <c:v>112</c:v>
                </c:pt>
                <c:pt idx="146">
                  <c:v>133</c:v>
                </c:pt>
                <c:pt idx="147">
                  <c:v>92</c:v>
                </c:pt>
                <c:pt idx="148">
                  <c:v>155</c:v>
                </c:pt>
                <c:pt idx="149">
                  <c:v>112</c:v>
                </c:pt>
                <c:pt idx="150">
                  <c:v>133</c:v>
                </c:pt>
                <c:pt idx="151">
                  <c:v>92</c:v>
                </c:pt>
                <c:pt idx="152">
                  <c:v>155</c:v>
                </c:pt>
                <c:pt idx="153">
                  <c:v>133</c:v>
                </c:pt>
                <c:pt idx="154">
                  <c:v>133</c:v>
                </c:pt>
                <c:pt idx="155">
                  <c:v>155</c:v>
                </c:pt>
                <c:pt idx="156">
                  <c:v>155</c:v>
                </c:pt>
                <c:pt idx="157">
                  <c:v>155</c:v>
                </c:pt>
                <c:pt idx="158">
                  <c:v>155</c:v>
                </c:pt>
                <c:pt idx="159">
                  <c:v>47</c:v>
                </c:pt>
                <c:pt idx="160">
                  <c:v>133</c:v>
                </c:pt>
                <c:pt idx="161">
                  <c:v>155</c:v>
                </c:pt>
                <c:pt idx="162">
                  <c:v>155</c:v>
                </c:pt>
                <c:pt idx="163">
                  <c:v>133</c:v>
                </c:pt>
                <c:pt idx="164">
                  <c:v>155</c:v>
                </c:pt>
                <c:pt idx="165">
                  <c:v>155</c:v>
                </c:pt>
                <c:pt idx="166">
                  <c:v>155</c:v>
                </c:pt>
                <c:pt idx="167">
                  <c:v>178</c:v>
                </c:pt>
                <c:pt idx="168">
                  <c:v>133</c:v>
                </c:pt>
                <c:pt idx="169">
                  <c:v>133</c:v>
                </c:pt>
                <c:pt idx="170">
                  <c:v>112</c:v>
                </c:pt>
                <c:pt idx="171">
                  <c:v>155</c:v>
                </c:pt>
                <c:pt idx="172">
                  <c:v>155</c:v>
                </c:pt>
                <c:pt idx="173">
                  <c:v>92</c:v>
                </c:pt>
                <c:pt idx="174">
                  <c:v>155</c:v>
                </c:pt>
                <c:pt idx="175">
                  <c:v>92</c:v>
                </c:pt>
                <c:pt idx="176">
                  <c:v>133</c:v>
                </c:pt>
                <c:pt idx="177">
                  <c:v>155</c:v>
                </c:pt>
                <c:pt idx="178">
                  <c:v>133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272896"/>
        <c:axId val="348291456"/>
      </c:scatterChart>
      <c:valAx>
        <c:axId val="3482728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TC Rank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8291456"/>
        <c:crosses val="autoZero"/>
        <c:crossBetween val="midCat"/>
      </c:valAx>
      <c:valAx>
        <c:axId val="348291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Rank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8272896"/>
        <c:crosses val="autoZero"/>
        <c:crossBetween val="midCat"/>
      </c:valAx>
    </c:plotArea>
    <c:plotVisOnly val="1"/>
    <c:dispBlanksAs val="gap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Most collaborating</a:t>
            </a:r>
            <a:r>
              <a:rPr lang="en-US" baseline="0">
                <a:solidFill>
                  <a:schemeClr val="bg1"/>
                </a:solidFill>
              </a:rPr>
              <a:t> units at MIT</a:t>
            </a:r>
            <a:endParaRPr lang="en-US">
              <a:solidFill>
                <a:schemeClr val="bg1"/>
              </a:solidFill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EC50B7"/>
              </a:solidFill>
              <a:ln>
                <a:noFill/>
              </a:ln>
            </c:spPr>
          </c:marker>
          <c:xVal>
            <c:numRef>
              <c:f>department_matrix!$D$4:$D$182</c:f>
              <c:numCache>
                <c:formatCode>General</c:formatCode>
                <c:ptCount val="179"/>
                <c:pt idx="0">
                  <c:v>5542</c:v>
                </c:pt>
                <c:pt idx="1">
                  <c:v>4810</c:v>
                </c:pt>
                <c:pt idx="2">
                  <c:v>3024</c:v>
                </c:pt>
                <c:pt idx="3">
                  <c:v>2450</c:v>
                </c:pt>
                <c:pt idx="4">
                  <c:v>1852</c:v>
                </c:pt>
                <c:pt idx="5">
                  <c:v>1966</c:v>
                </c:pt>
                <c:pt idx="6">
                  <c:v>1360</c:v>
                </c:pt>
                <c:pt idx="7">
                  <c:v>2910</c:v>
                </c:pt>
                <c:pt idx="8">
                  <c:v>1746</c:v>
                </c:pt>
                <c:pt idx="9">
                  <c:v>1828</c:v>
                </c:pt>
                <c:pt idx="10">
                  <c:v>1588</c:v>
                </c:pt>
                <c:pt idx="11">
                  <c:v>1516</c:v>
                </c:pt>
                <c:pt idx="12">
                  <c:v>414</c:v>
                </c:pt>
                <c:pt idx="13">
                  <c:v>816</c:v>
                </c:pt>
                <c:pt idx="14">
                  <c:v>2236</c:v>
                </c:pt>
                <c:pt idx="15">
                  <c:v>1604</c:v>
                </c:pt>
                <c:pt idx="16">
                  <c:v>668</c:v>
                </c:pt>
                <c:pt idx="17">
                  <c:v>848</c:v>
                </c:pt>
                <c:pt idx="18">
                  <c:v>302</c:v>
                </c:pt>
                <c:pt idx="19">
                  <c:v>792</c:v>
                </c:pt>
                <c:pt idx="20">
                  <c:v>964</c:v>
                </c:pt>
                <c:pt idx="21">
                  <c:v>956</c:v>
                </c:pt>
                <c:pt idx="22">
                  <c:v>470</c:v>
                </c:pt>
                <c:pt idx="23">
                  <c:v>726</c:v>
                </c:pt>
                <c:pt idx="24">
                  <c:v>844</c:v>
                </c:pt>
                <c:pt idx="25">
                  <c:v>644</c:v>
                </c:pt>
                <c:pt idx="26">
                  <c:v>106</c:v>
                </c:pt>
                <c:pt idx="27">
                  <c:v>726</c:v>
                </c:pt>
                <c:pt idx="28">
                  <c:v>452</c:v>
                </c:pt>
                <c:pt idx="29">
                  <c:v>558</c:v>
                </c:pt>
                <c:pt idx="30">
                  <c:v>408</c:v>
                </c:pt>
                <c:pt idx="31">
                  <c:v>630</c:v>
                </c:pt>
                <c:pt idx="32">
                  <c:v>296</c:v>
                </c:pt>
                <c:pt idx="33">
                  <c:v>328</c:v>
                </c:pt>
                <c:pt idx="34">
                  <c:v>382</c:v>
                </c:pt>
                <c:pt idx="35">
                  <c:v>532</c:v>
                </c:pt>
                <c:pt idx="36">
                  <c:v>368</c:v>
                </c:pt>
                <c:pt idx="37">
                  <c:v>28</c:v>
                </c:pt>
                <c:pt idx="38">
                  <c:v>556</c:v>
                </c:pt>
                <c:pt idx="39">
                  <c:v>222</c:v>
                </c:pt>
                <c:pt idx="40">
                  <c:v>120</c:v>
                </c:pt>
                <c:pt idx="41">
                  <c:v>334</c:v>
                </c:pt>
                <c:pt idx="42">
                  <c:v>252</c:v>
                </c:pt>
                <c:pt idx="43">
                  <c:v>74</c:v>
                </c:pt>
                <c:pt idx="44">
                  <c:v>126</c:v>
                </c:pt>
                <c:pt idx="45">
                  <c:v>10</c:v>
                </c:pt>
                <c:pt idx="46">
                  <c:v>180</c:v>
                </c:pt>
                <c:pt idx="47">
                  <c:v>250</c:v>
                </c:pt>
                <c:pt idx="48">
                  <c:v>146</c:v>
                </c:pt>
                <c:pt idx="49">
                  <c:v>144</c:v>
                </c:pt>
                <c:pt idx="50">
                  <c:v>22</c:v>
                </c:pt>
                <c:pt idx="51">
                  <c:v>132</c:v>
                </c:pt>
                <c:pt idx="52">
                  <c:v>228</c:v>
                </c:pt>
                <c:pt idx="53">
                  <c:v>328</c:v>
                </c:pt>
                <c:pt idx="54">
                  <c:v>122</c:v>
                </c:pt>
                <c:pt idx="55">
                  <c:v>144</c:v>
                </c:pt>
                <c:pt idx="56">
                  <c:v>172</c:v>
                </c:pt>
                <c:pt idx="57">
                  <c:v>88</c:v>
                </c:pt>
                <c:pt idx="58">
                  <c:v>50</c:v>
                </c:pt>
                <c:pt idx="59">
                  <c:v>60</c:v>
                </c:pt>
                <c:pt idx="60">
                  <c:v>76</c:v>
                </c:pt>
                <c:pt idx="61">
                  <c:v>36</c:v>
                </c:pt>
                <c:pt idx="62">
                  <c:v>114</c:v>
                </c:pt>
                <c:pt idx="63">
                  <c:v>8</c:v>
                </c:pt>
                <c:pt idx="64">
                  <c:v>60</c:v>
                </c:pt>
                <c:pt idx="65">
                  <c:v>126</c:v>
                </c:pt>
                <c:pt idx="66">
                  <c:v>62</c:v>
                </c:pt>
                <c:pt idx="67">
                  <c:v>4</c:v>
                </c:pt>
                <c:pt idx="68">
                  <c:v>74</c:v>
                </c:pt>
                <c:pt idx="69">
                  <c:v>60</c:v>
                </c:pt>
                <c:pt idx="70">
                  <c:v>134</c:v>
                </c:pt>
                <c:pt idx="71">
                  <c:v>62</c:v>
                </c:pt>
                <c:pt idx="72">
                  <c:v>36</c:v>
                </c:pt>
                <c:pt idx="73">
                  <c:v>106</c:v>
                </c:pt>
                <c:pt idx="74">
                  <c:v>14</c:v>
                </c:pt>
                <c:pt idx="75">
                  <c:v>4</c:v>
                </c:pt>
                <c:pt idx="76">
                  <c:v>76</c:v>
                </c:pt>
                <c:pt idx="77">
                  <c:v>44</c:v>
                </c:pt>
                <c:pt idx="78">
                  <c:v>56</c:v>
                </c:pt>
                <c:pt idx="79">
                  <c:v>88</c:v>
                </c:pt>
                <c:pt idx="80">
                  <c:v>46</c:v>
                </c:pt>
                <c:pt idx="81">
                  <c:v>72</c:v>
                </c:pt>
                <c:pt idx="82">
                  <c:v>66</c:v>
                </c:pt>
                <c:pt idx="83">
                  <c:v>18</c:v>
                </c:pt>
                <c:pt idx="84">
                  <c:v>26</c:v>
                </c:pt>
                <c:pt idx="85">
                  <c:v>30</c:v>
                </c:pt>
                <c:pt idx="86">
                  <c:v>48</c:v>
                </c:pt>
                <c:pt idx="87">
                  <c:v>56</c:v>
                </c:pt>
                <c:pt idx="88">
                  <c:v>18</c:v>
                </c:pt>
                <c:pt idx="89">
                  <c:v>62</c:v>
                </c:pt>
                <c:pt idx="90">
                  <c:v>42</c:v>
                </c:pt>
                <c:pt idx="91">
                  <c:v>22</c:v>
                </c:pt>
                <c:pt idx="92">
                  <c:v>20</c:v>
                </c:pt>
                <c:pt idx="93">
                  <c:v>38</c:v>
                </c:pt>
                <c:pt idx="94">
                  <c:v>26</c:v>
                </c:pt>
                <c:pt idx="95">
                  <c:v>6</c:v>
                </c:pt>
                <c:pt idx="96">
                  <c:v>20</c:v>
                </c:pt>
                <c:pt idx="97">
                  <c:v>20</c:v>
                </c:pt>
                <c:pt idx="98">
                  <c:v>42</c:v>
                </c:pt>
                <c:pt idx="99">
                  <c:v>42</c:v>
                </c:pt>
                <c:pt idx="100">
                  <c:v>46</c:v>
                </c:pt>
                <c:pt idx="101">
                  <c:v>26</c:v>
                </c:pt>
                <c:pt idx="102">
                  <c:v>28</c:v>
                </c:pt>
                <c:pt idx="103">
                  <c:v>20</c:v>
                </c:pt>
                <c:pt idx="104">
                  <c:v>6</c:v>
                </c:pt>
                <c:pt idx="105">
                  <c:v>10</c:v>
                </c:pt>
                <c:pt idx="106">
                  <c:v>30</c:v>
                </c:pt>
                <c:pt idx="107">
                  <c:v>14</c:v>
                </c:pt>
                <c:pt idx="108">
                  <c:v>10</c:v>
                </c:pt>
                <c:pt idx="109">
                  <c:v>2</c:v>
                </c:pt>
                <c:pt idx="110">
                  <c:v>12</c:v>
                </c:pt>
                <c:pt idx="111">
                  <c:v>22</c:v>
                </c:pt>
                <c:pt idx="112">
                  <c:v>38</c:v>
                </c:pt>
                <c:pt idx="113">
                  <c:v>12</c:v>
                </c:pt>
                <c:pt idx="114">
                  <c:v>6</c:v>
                </c:pt>
                <c:pt idx="115">
                  <c:v>8</c:v>
                </c:pt>
                <c:pt idx="116">
                  <c:v>4</c:v>
                </c:pt>
                <c:pt idx="117">
                  <c:v>12</c:v>
                </c:pt>
                <c:pt idx="118">
                  <c:v>16</c:v>
                </c:pt>
                <c:pt idx="119">
                  <c:v>12</c:v>
                </c:pt>
                <c:pt idx="120">
                  <c:v>16</c:v>
                </c:pt>
                <c:pt idx="121">
                  <c:v>8</c:v>
                </c:pt>
                <c:pt idx="122">
                  <c:v>10</c:v>
                </c:pt>
                <c:pt idx="123">
                  <c:v>2</c:v>
                </c:pt>
                <c:pt idx="124">
                  <c:v>10</c:v>
                </c:pt>
                <c:pt idx="125">
                  <c:v>14</c:v>
                </c:pt>
                <c:pt idx="126">
                  <c:v>18</c:v>
                </c:pt>
                <c:pt idx="127">
                  <c:v>0</c:v>
                </c:pt>
                <c:pt idx="128">
                  <c:v>4</c:v>
                </c:pt>
                <c:pt idx="129">
                  <c:v>10</c:v>
                </c:pt>
                <c:pt idx="130">
                  <c:v>12</c:v>
                </c:pt>
                <c:pt idx="131">
                  <c:v>16</c:v>
                </c:pt>
                <c:pt idx="132">
                  <c:v>2</c:v>
                </c:pt>
                <c:pt idx="133">
                  <c:v>18</c:v>
                </c:pt>
                <c:pt idx="134">
                  <c:v>12</c:v>
                </c:pt>
                <c:pt idx="135">
                  <c:v>12</c:v>
                </c:pt>
                <c:pt idx="136">
                  <c:v>18</c:v>
                </c:pt>
                <c:pt idx="137">
                  <c:v>4</c:v>
                </c:pt>
                <c:pt idx="138">
                  <c:v>6</c:v>
                </c:pt>
                <c:pt idx="139">
                  <c:v>14</c:v>
                </c:pt>
                <c:pt idx="140">
                  <c:v>8</c:v>
                </c:pt>
                <c:pt idx="141">
                  <c:v>4</c:v>
                </c:pt>
                <c:pt idx="142">
                  <c:v>12</c:v>
                </c:pt>
                <c:pt idx="143">
                  <c:v>8</c:v>
                </c:pt>
                <c:pt idx="144">
                  <c:v>6</c:v>
                </c:pt>
                <c:pt idx="145">
                  <c:v>8</c:v>
                </c:pt>
                <c:pt idx="146">
                  <c:v>4</c:v>
                </c:pt>
                <c:pt idx="147">
                  <c:v>10</c:v>
                </c:pt>
                <c:pt idx="148">
                  <c:v>4</c:v>
                </c:pt>
                <c:pt idx="149">
                  <c:v>6</c:v>
                </c:pt>
                <c:pt idx="150">
                  <c:v>8</c:v>
                </c:pt>
                <c:pt idx="151">
                  <c:v>8</c:v>
                </c:pt>
                <c:pt idx="152">
                  <c:v>2</c:v>
                </c:pt>
                <c:pt idx="153">
                  <c:v>4</c:v>
                </c:pt>
                <c:pt idx="154">
                  <c:v>4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190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4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0</c:v>
                </c:pt>
                <c:pt idx="168">
                  <c:v>4</c:v>
                </c:pt>
                <c:pt idx="169">
                  <c:v>4</c:v>
                </c:pt>
                <c:pt idx="170">
                  <c:v>6</c:v>
                </c:pt>
                <c:pt idx="171">
                  <c:v>2</c:v>
                </c:pt>
                <c:pt idx="172">
                  <c:v>2</c:v>
                </c:pt>
                <c:pt idx="173">
                  <c:v>8</c:v>
                </c:pt>
                <c:pt idx="174">
                  <c:v>2</c:v>
                </c:pt>
                <c:pt idx="175">
                  <c:v>8</c:v>
                </c:pt>
                <c:pt idx="176">
                  <c:v>4</c:v>
                </c:pt>
                <c:pt idx="177">
                  <c:v>2</c:v>
                </c:pt>
                <c:pt idx="178">
                  <c:v>4</c:v>
                </c:pt>
              </c:numCache>
            </c:numRef>
          </c:xVal>
          <c:yVal>
            <c:numRef>
              <c:f>department_matrix!$G$4:$G$182</c:f>
              <c:numCache>
                <c:formatCode>General</c:formatCode>
                <c:ptCount val="179"/>
                <c:pt idx="0">
                  <c:v>84</c:v>
                </c:pt>
                <c:pt idx="1">
                  <c:v>52</c:v>
                </c:pt>
                <c:pt idx="2">
                  <c:v>59</c:v>
                </c:pt>
                <c:pt idx="3">
                  <c:v>52</c:v>
                </c:pt>
                <c:pt idx="4">
                  <c:v>92</c:v>
                </c:pt>
                <c:pt idx="5">
                  <c:v>20</c:v>
                </c:pt>
                <c:pt idx="6">
                  <c:v>55</c:v>
                </c:pt>
                <c:pt idx="7">
                  <c:v>61</c:v>
                </c:pt>
                <c:pt idx="8">
                  <c:v>49</c:v>
                </c:pt>
                <c:pt idx="9">
                  <c:v>52</c:v>
                </c:pt>
                <c:pt idx="10">
                  <c:v>47</c:v>
                </c:pt>
                <c:pt idx="11">
                  <c:v>64</c:v>
                </c:pt>
                <c:pt idx="12">
                  <c:v>32</c:v>
                </c:pt>
                <c:pt idx="13">
                  <c:v>36</c:v>
                </c:pt>
                <c:pt idx="14">
                  <c:v>55</c:v>
                </c:pt>
                <c:pt idx="15">
                  <c:v>57</c:v>
                </c:pt>
                <c:pt idx="16">
                  <c:v>47</c:v>
                </c:pt>
                <c:pt idx="17">
                  <c:v>48</c:v>
                </c:pt>
                <c:pt idx="18">
                  <c:v>37</c:v>
                </c:pt>
                <c:pt idx="19">
                  <c:v>21</c:v>
                </c:pt>
                <c:pt idx="20">
                  <c:v>40</c:v>
                </c:pt>
                <c:pt idx="21">
                  <c:v>27</c:v>
                </c:pt>
                <c:pt idx="22">
                  <c:v>41</c:v>
                </c:pt>
                <c:pt idx="23">
                  <c:v>23</c:v>
                </c:pt>
                <c:pt idx="24">
                  <c:v>36</c:v>
                </c:pt>
                <c:pt idx="25">
                  <c:v>13</c:v>
                </c:pt>
                <c:pt idx="26">
                  <c:v>10</c:v>
                </c:pt>
                <c:pt idx="27">
                  <c:v>26</c:v>
                </c:pt>
                <c:pt idx="28">
                  <c:v>31</c:v>
                </c:pt>
                <c:pt idx="29">
                  <c:v>21</c:v>
                </c:pt>
                <c:pt idx="30">
                  <c:v>39</c:v>
                </c:pt>
                <c:pt idx="31">
                  <c:v>28</c:v>
                </c:pt>
                <c:pt idx="32">
                  <c:v>9</c:v>
                </c:pt>
                <c:pt idx="33">
                  <c:v>25</c:v>
                </c:pt>
                <c:pt idx="34">
                  <c:v>40</c:v>
                </c:pt>
                <c:pt idx="35">
                  <c:v>24</c:v>
                </c:pt>
                <c:pt idx="36">
                  <c:v>26</c:v>
                </c:pt>
                <c:pt idx="37">
                  <c:v>4</c:v>
                </c:pt>
                <c:pt idx="38">
                  <c:v>29</c:v>
                </c:pt>
                <c:pt idx="39">
                  <c:v>17</c:v>
                </c:pt>
                <c:pt idx="40">
                  <c:v>18</c:v>
                </c:pt>
                <c:pt idx="41">
                  <c:v>25</c:v>
                </c:pt>
                <c:pt idx="42">
                  <c:v>5</c:v>
                </c:pt>
                <c:pt idx="43">
                  <c:v>5</c:v>
                </c:pt>
                <c:pt idx="44">
                  <c:v>14</c:v>
                </c:pt>
                <c:pt idx="45">
                  <c:v>5</c:v>
                </c:pt>
                <c:pt idx="46">
                  <c:v>18</c:v>
                </c:pt>
                <c:pt idx="47">
                  <c:v>22</c:v>
                </c:pt>
                <c:pt idx="48">
                  <c:v>11</c:v>
                </c:pt>
                <c:pt idx="49">
                  <c:v>10</c:v>
                </c:pt>
                <c:pt idx="50">
                  <c:v>5</c:v>
                </c:pt>
                <c:pt idx="51">
                  <c:v>16</c:v>
                </c:pt>
                <c:pt idx="52">
                  <c:v>12</c:v>
                </c:pt>
                <c:pt idx="53">
                  <c:v>13</c:v>
                </c:pt>
                <c:pt idx="54">
                  <c:v>15</c:v>
                </c:pt>
                <c:pt idx="55">
                  <c:v>4</c:v>
                </c:pt>
                <c:pt idx="56">
                  <c:v>26</c:v>
                </c:pt>
                <c:pt idx="57">
                  <c:v>21</c:v>
                </c:pt>
                <c:pt idx="58">
                  <c:v>12</c:v>
                </c:pt>
                <c:pt idx="59">
                  <c:v>7</c:v>
                </c:pt>
                <c:pt idx="60">
                  <c:v>3</c:v>
                </c:pt>
                <c:pt idx="61">
                  <c:v>6</c:v>
                </c:pt>
                <c:pt idx="62">
                  <c:v>19</c:v>
                </c:pt>
                <c:pt idx="63">
                  <c:v>2</c:v>
                </c:pt>
                <c:pt idx="64">
                  <c:v>8</c:v>
                </c:pt>
                <c:pt idx="65">
                  <c:v>8</c:v>
                </c:pt>
                <c:pt idx="66">
                  <c:v>7</c:v>
                </c:pt>
                <c:pt idx="67">
                  <c:v>2</c:v>
                </c:pt>
                <c:pt idx="68">
                  <c:v>17</c:v>
                </c:pt>
                <c:pt idx="69">
                  <c:v>4</c:v>
                </c:pt>
                <c:pt idx="70">
                  <c:v>21</c:v>
                </c:pt>
                <c:pt idx="71">
                  <c:v>7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1</c:v>
                </c:pt>
                <c:pt idx="76">
                  <c:v>4</c:v>
                </c:pt>
                <c:pt idx="77">
                  <c:v>3</c:v>
                </c:pt>
                <c:pt idx="78">
                  <c:v>6</c:v>
                </c:pt>
                <c:pt idx="79">
                  <c:v>8</c:v>
                </c:pt>
                <c:pt idx="80">
                  <c:v>6</c:v>
                </c:pt>
                <c:pt idx="81">
                  <c:v>7</c:v>
                </c:pt>
                <c:pt idx="82">
                  <c:v>19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7</c:v>
                </c:pt>
                <c:pt idx="87">
                  <c:v>10</c:v>
                </c:pt>
                <c:pt idx="88">
                  <c:v>3</c:v>
                </c:pt>
                <c:pt idx="89">
                  <c:v>14</c:v>
                </c:pt>
                <c:pt idx="90">
                  <c:v>10</c:v>
                </c:pt>
                <c:pt idx="91">
                  <c:v>7</c:v>
                </c:pt>
                <c:pt idx="92">
                  <c:v>4</c:v>
                </c:pt>
                <c:pt idx="93">
                  <c:v>5</c:v>
                </c:pt>
                <c:pt idx="94">
                  <c:v>10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8</c:v>
                </c:pt>
                <c:pt idx="99">
                  <c:v>8</c:v>
                </c:pt>
                <c:pt idx="100">
                  <c:v>5</c:v>
                </c:pt>
                <c:pt idx="101">
                  <c:v>6</c:v>
                </c:pt>
                <c:pt idx="102">
                  <c:v>6</c:v>
                </c:pt>
                <c:pt idx="103">
                  <c:v>4</c:v>
                </c:pt>
                <c:pt idx="104">
                  <c:v>3</c:v>
                </c:pt>
                <c:pt idx="105">
                  <c:v>5</c:v>
                </c:pt>
                <c:pt idx="106">
                  <c:v>6</c:v>
                </c:pt>
                <c:pt idx="107">
                  <c:v>3</c:v>
                </c:pt>
                <c:pt idx="108">
                  <c:v>2</c:v>
                </c:pt>
                <c:pt idx="109">
                  <c:v>1</c:v>
                </c:pt>
                <c:pt idx="110">
                  <c:v>3</c:v>
                </c:pt>
                <c:pt idx="111">
                  <c:v>4</c:v>
                </c:pt>
                <c:pt idx="112">
                  <c:v>7</c:v>
                </c:pt>
                <c:pt idx="113">
                  <c:v>3</c:v>
                </c:pt>
                <c:pt idx="114">
                  <c:v>3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3</c:v>
                </c:pt>
                <c:pt idx="119">
                  <c:v>2</c:v>
                </c:pt>
                <c:pt idx="120">
                  <c:v>4</c:v>
                </c:pt>
                <c:pt idx="121">
                  <c:v>2</c:v>
                </c:pt>
                <c:pt idx="122">
                  <c:v>4</c:v>
                </c:pt>
                <c:pt idx="123">
                  <c:v>1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4</c:v>
                </c:pt>
                <c:pt idx="131">
                  <c:v>3</c:v>
                </c:pt>
                <c:pt idx="132">
                  <c:v>1</c:v>
                </c:pt>
                <c:pt idx="133">
                  <c:v>6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7</c:v>
                </c:pt>
                <c:pt idx="140">
                  <c:v>4</c:v>
                </c:pt>
                <c:pt idx="141">
                  <c:v>1</c:v>
                </c:pt>
                <c:pt idx="142">
                  <c:v>6</c:v>
                </c:pt>
                <c:pt idx="143">
                  <c:v>2</c:v>
                </c:pt>
                <c:pt idx="144">
                  <c:v>1</c:v>
                </c:pt>
                <c:pt idx="145">
                  <c:v>3</c:v>
                </c:pt>
                <c:pt idx="146">
                  <c:v>2</c:v>
                </c:pt>
                <c:pt idx="147">
                  <c:v>4</c:v>
                </c:pt>
                <c:pt idx="148">
                  <c:v>1</c:v>
                </c:pt>
                <c:pt idx="149">
                  <c:v>3</c:v>
                </c:pt>
                <c:pt idx="150">
                  <c:v>2</c:v>
                </c:pt>
                <c:pt idx="151">
                  <c:v>4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16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1</c:v>
                </c:pt>
                <c:pt idx="172">
                  <c:v>1</c:v>
                </c:pt>
                <c:pt idx="173">
                  <c:v>4</c:v>
                </c:pt>
                <c:pt idx="174">
                  <c:v>1</c:v>
                </c:pt>
                <c:pt idx="175">
                  <c:v>4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02208"/>
        <c:axId val="348703744"/>
      </c:scatterChart>
      <c:valAx>
        <c:axId val="348702208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b="0">
                    <a:solidFill>
                      <a:schemeClr val="bg1"/>
                    </a:solidFill>
                  </a:defRPr>
                </a:pPr>
                <a:r>
                  <a:rPr lang="en-US" b="0">
                    <a:solidFill>
                      <a:schemeClr val="bg1"/>
                    </a:solidFill>
                  </a:rPr>
                  <a:t>Total Collaborations (log scale)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348703744"/>
        <c:crosses val="autoZero"/>
        <c:crossBetween val="midCat"/>
      </c:valAx>
      <c:valAx>
        <c:axId val="34870374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>
                    <a:solidFill>
                      <a:schemeClr val="bg1"/>
                    </a:solidFill>
                  </a:defRPr>
                </a:pPr>
                <a:r>
                  <a:rPr lang="en-US" b="0">
                    <a:solidFill>
                      <a:schemeClr val="bg1"/>
                    </a:solidFill>
                  </a:rPr>
                  <a:t>Distinct Collaborators</a:t>
                </a:r>
                <a:r>
                  <a:rPr lang="en-US" b="0" baseline="0">
                    <a:solidFill>
                      <a:schemeClr val="bg1"/>
                    </a:solidFill>
                  </a:rPr>
                  <a:t> (log scale)</a:t>
                </a:r>
                <a:endParaRPr lang="en-US" b="0">
                  <a:solidFill>
                    <a:schemeClr val="bg1"/>
                  </a:solidFill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348702208"/>
        <c:crosses val="autoZero"/>
        <c:crossBetween val="midCat"/>
      </c:valAx>
      <c:spPr>
        <a:solidFill>
          <a:srgbClr val="032139"/>
        </a:solidFill>
      </c:spPr>
    </c:plotArea>
    <c:plotVisOnly val="1"/>
    <c:dispBlanksAs val="gap"/>
    <c:showDLblsOverMax val="0"/>
  </c:chart>
  <c:spPr>
    <a:solidFill>
      <a:srgbClr val="032139"/>
    </a:solidFill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Most Collaborating</a:t>
            </a:r>
            <a:r>
              <a:rPr lang="en-US" baseline="0"/>
              <a:t> Departments at MIT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department_matrix!$D$1</c:f>
              <c:strCache>
                <c:ptCount val="1"/>
                <c:pt idx="0">
                  <c:v>TC Total Collaborations</c:v>
                </c:pt>
              </c:strCache>
            </c:strRef>
          </c:tx>
          <c:spPr>
            <a:ln w="28575">
              <a:noFill/>
            </a:ln>
          </c:spPr>
          <c:xVal>
            <c:numRef>
              <c:f>department_matrix!$F$4:$F$182</c:f>
              <c:numCache>
                <c:formatCode>0.00</c:formatCode>
                <c:ptCount val="179"/>
                <c:pt idx="0">
                  <c:v>3.743666521446213</c:v>
                </c:pt>
                <c:pt idx="1">
                  <c:v>3.6821450763738319</c:v>
                </c:pt>
                <c:pt idx="2">
                  <c:v>3.4805817868291689</c:v>
                </c:pt>
                <c:pt idx="3">
                  <c:v>3.3891660843645326</c:v>
                </c:pt>
                <c:pt idx="4">
                  <c:v>3.2676409823459154</c:v>
                </c:pt>
                <c:pt idx="5">
                  <c:v>3.2935835134961167</c:v>
                </c:pt>
                <c:pt idx="6">
                  <c:v>3.1335389083702174</c:v>
                </c:pt>
                <c:pt idx="7">
                  <c:v>3.4638929889859074</c:v>
                </c:pt>
                <c:pt idx="8">
                  <c:v>3.2420442393695508</c:v>
                </c:pt>
                <c:pt idx="9">
                  <c:v>3.2619761913978125</c:v>
                </c:pt>
                <c:pt idx="10">
                  <c:v>3.2008504980910772</c:v>
                </c:pt>
                <c:pt idx="11">
                  <c:v>3.1806992012960347</c:v>
                </c:pt>
                <c:pt idx="12">
                  <c:v>2.6170003411208991</c:v>
                </c:pt>
                <c:pt idx="13">
                  <c:v>2.9116901587538613</c:v>
                </c:pt>
                <c:pt idx="14">
                  <c:v>3.3494717992143856</c:v>
                </c:pt>
                <c:pt idx="15">
                  <c:v>3.2052043639481447</c:v>
                </c:pt>
                <c:pt idx="16">
                  <c:v>2.8247764624755458</c:v>
                </c:pt>
                <c:pt idx="17">
                  <c:v>2.9283958522567137</c:v>
                </c:pt>
                <c:pt idx="18">
                  <c:v>2.4800069429571505</c:v>
                </c:pt>
                <c:pt idx="19">
                  <c:v>2.8987251815894934</c:v>
                </c:pt>
                <c:pt idx="20">
                  <c:v>2.9840770339028309</c:v>
                </c:pt>
                <c:pt idx="21">
                  <c:v>2.9804578922761</c:v>
                </c:pt>
                <c:pt idx="22">
                  <c:v>2.6720978579357175</c:v>
                </c:pt>
                <c:pt idx="23">
                  <c:v>2.8609366207000937</c:v>
                </c:pt>
                <c:pt idx="24">
                  <c:v>2.9263424466256551</c:v>
                </c:pt>
                <c:pt idx="25">
                  <c:v>2.808885867359812</c:v>
                </c:pt>
                <c:pt idx="26">
                  <c:v>2.0253058652647704</c:v>
                </c:pt>
                <c:pt idx="27">
                  <c:v>2.8609366207000937</c:v>
                </c:pt>
                <c:pt idx="28">
                  <c:v>2.655138434811382</c:v>
                </c:pt>
                <c:pt idx="29">
                  <c:v>2.7466341989375787</c:v>
                </c:pt>
                <c:pt idx="30">
                  <c:v>2.61066016308988</c:v>
                </c:pt>
                <c:pt idx="31">
                  <c:v>2.7993405494535817</c:v>
                </c:pt>
                <c:pt idx="32">
                  <c:v>2.4712917110589387</c:v>
                </c:pt>
                <c:pt idx="33">
                  <c:v>2.5158738437116792</c:v>
                </c:pt>
                <c:pt idx="34">
                  <c:v>2.5820633629117089</c:v>
                </c:pt>
                <c:pt idx="35">
                  <c:v>2.7259116322950483</c:v>
                </c:pt>
                <c:pt idx="36">
                  <c:v>2.5658478186735176</c:v>
                </c:pt>
                <c:pt idx="37">
                  <c:v>1.4471580313422192</c:v>
                </c:pt>
                <c:pt idx="38">
                  <c:v>2.7450747915820575</c:v>
                </c:pt>
                <c:pt idx="39">
                  <c:v>2.3463529744506388</c:v>
                </c:pt>
                <c:pt idx="40">
                  <c:v>2.0791812460476247</c:v>
                </c:pt>
                <c:pt idx="41">
                  <c:v>2.5237464668115646</c:v>
                </c:pt>
                <c:pt idx="42">
                  <c:v>2.4014005407815442</c:v>
                </c:pt>
                <c:pt idx="43">
                  <c:v>1.8692317197309762</c:v>
                </c:pt>
                <c:pt idx="44">
                  <c:v>2.1003705451175629</c:v>
                </c:pt>
                <c:pt idx="45">
                  <c:v>1</c:v>
                </c:pt>
                <c:pt idx="46">
                  <c:v>2.255272505103306</c:v>
                </c:pt>
                <c:pt idx="47">
                  <c:v>2.3979400086720375</c:v>
                </c:pt>
                <c:pt idx="48">
                  <c:v>2.1643528557844371</c:v>
                </c:pt>
                <c:pt idx="49">
                  <c:v>2.1583624920952498</c:v>
                </c:pt>
                <c:pt idx="50">
                  <c:v>1.3424226808222062</c:v>
                </c:pt>
                <c:pt idx="51">
                  <c:v>2.12057393120585</c:v>
                </c:pt>
                <c:pt idx="52">
                  <c:v>2.357934847000454</c:v>
                </c:pt>
                <c:pt idx="53">
                  <c:v>2.5158738437116792</c:v>
                </c:pt>
                <c:pt idx="54">
                  <c:v>2.0863598306747484</c:v>
                </c:pt>
                <c:pt idx="55">
                  <c:v>2.1583624920952498</c:v>
                </c:pt>
                <c:pt idx="56">
                  <c:v>2.2355284469075487</c:v>
                </c:pt>
                <c:pt idx="57">
                  <c:v>1.9444826721501687</c:v>
                </c:pt>
                <c:pt idx="58">
                  <c:v>1.6989700043360187</c:v>
                </c:pt>
                <c:pt idx="59">
                  <c:v>1.7781512503836436</c:v>
                </c:pt>
                <c:pt idx="60">
                  <c:v>1.8808135922807914</c:v>
                </c:pt>
                <c:pt idx="61">
                  <c:v>1.5563025007672873</c:v>
                </c:pt>
                <c:pt idx="62">
                  <c:v>2.0569048513364727</c:v>
                </c:pt>
                <c:pt idx="63">
                  <c:v>0.90308998699194354</c:v>
                </c:pt>
                <c:pt idx="64">
                  <c:v>1.7781512503836436</c:v>
                </c:pt>
                <c:pt idx="65">
                  <c:v>2.1003705451175629</c:v>
                </c:pt>
                <c:pt idx="66">
                  <c:v>1.7923916894982539</c:v>
                </c:pt>
                <c:pt idx="67">
                  <c:v>0.6020599913279624</c:v>
                </c:pt>
                <c:pt idx="68">
                  <c:v>1.8692317197309762</c:v>
                </c:pt>
                <c:pt idx="69">
                  <c:v>1.7781512503836436</c:v>
                </c:pt>
                <c:pt idx="70">
                  <c:v>2.1271047983648077</c:v>
                </c:pt>
                <c:pt idx="71">
                  <c:v>1.7923916894982539</c:v>
                </c:pt>
                <c:pt idx="72">
                  <c:v>1.5563025007672873</c:v>
                </c:pt>
                <c:pt idx="73">
                  <c:v>2.0253058652647704</c:v>
                </c:pt>
                <c:pt idx="74">
                  <c:v>1.146128035678238</c:v>
                </c:pt>
                <c:pt idx="75">
                  <c:v>0.6020599913279624</c:v>
                </c:pt>
                <c:pt idx="76">
                  <c:v>1.8808135922807914</c:v>
                </c:pt>
                <c:pt idx="77">
                  <c:v>1.6434526764861874</c:v>
                </c:pt>
                <c:pt idx="78">
                  <c:v>1.7481880270062005</c:v>
                </c:pt>
                <c:pt idx="79">
                  <c:v>1.9444826721501687</c:v>
                </c:pt>
                <c:pt idx="80">
                  <c:v>1.6627578316815741</c:v>
                </c:pt>
                <c:pt idx="81">
                  <c:v>1.8573324964312685</c:v>
                </c:pt>
                <c:pt idx="82">
                  <c:v>1.8195439355418688</c:v>
                </c:pt>
                <c:pt idx="83">
                  <c:v>1.255272505103306</c:v>
                </c:pt>
                <c:pt idx="84">
                  <c:v>1.414973347970818</c:v>
                </c:pt>
                <c:pt idx="85">
                  <c:v>1.4771212547196624</c:v>
                </c:pt>
                <c:pt idx="86">
                  <c:v>1.6812412373755872</c:v>
                </c:pt>
                <c:pt idx="87">
                  <c:v>1.7481880270062005</c:v>
                </c:pt>
                <c:pt idx="88">
                  <c:v>1.255272505103306</c:v>
                </c:pt>
                <c:pt idx="89">
                  <c:v>1.7923916894982539</c:v>
                </c:pt>
                <c:pt idx="90">
                  <c:v>1.6232492903979006</c:v>
                </c:pt>
                <c:pt idx="91">
                  <c:v>1.3424226808222062</c:v>
                </c:pt>
                <c:pt idx="92">
                  <c:v>1.3010299956639813</c:v>
                </c:pt>
                <c:pt idx="93">
                  <c:v>1.5797835966168101</c:v>
                </c:pt>
                <c:pt idx="94">
                  <c:v>1.414973347970818</c:v>
                </c:pt>
                <c:pt idx="95">
                  <c:v>0.77815125038364363</c:v>
                </c:pt>
                <c:pt idx="96">
                  <c:v>1.3010299956639813</c:v>
                </c:pt>
                <c:pt idx="97">
                  <c:v>1.3010299956639813</c:v>
                </c:pt>
                <c:pt idx="98">
                  <c:v>1.6232492903979006</c:v>
                </c:pt>
                <c:pt idx="99">
                  <c:v>1.6232492903979006</c:v>
                </c:pt>
                <c:pt idx="100">
                  <c:v>1.6627578316815741</c:v>
                </c:pt>
                <c:pt idx="101">
                  <c:v>1.414973347970818</c:v>
                </c:pt>
                <c:pt idx="102">
                  <c:v>1.4471580313422192</c:v>
                </c:pt>
                <c:pt idx="103">
                  <c:v>1.3010299956639813</c:v>
                </c:pt>
                <c:pt idx="104">
                  <c:v>0.77815125038364363</c:v>
                </c:pt>
                <c:pt idx="105">
                  <c:v>1</c:v>
                </c:pt>
                <c:pt idx="106">
                  <c:v>1.4771212547196624</c:v>
                </c:pt>
                <c:pt idx="107">
                  <c:v>1.146128035678238</c:v>
                </c:pt>
                <c:pt idx="108">
                  <c:v>1</c:v>
                </c:pt>
                <c:pt idx="109">
                  <c:v>0.3010299956639812</c:v>
                </c:pt>
                <c:pt idx="110">
                  <c:v>1.0791812460476249</c:v>
                </c:pt>
                <c:pt idx="111">
                  <c:v>1.3424226808222062</c:v>
                </c:pt>
                <c:pt idx="112">
                  <c:v>1.5797835966168101</c:v>
                </c:pt>
                <c:pt idx="113">
                  <c:v>1.0791812460476249</c:v>
                </c:pt>
                <c:pt idx="114">
                  <c:v>0.77815125038364363</c:v>
                </c:pt>
                <c:pt idx="115">
                  <c:v>0.90308998699194354</c:v>
                </c:pt>
                <c:pt idx="116">
                  <c:v>0.6020599913279624</c:v>
                </c:pt>
                <c:pt idx="117">
                  <c:v>1.0791812460476249</c:v>
                </c:pt>
                <c:pt idx="118">
                  <c:v>1.2041199826559248</c:v>
                </c:pt>
                <c:pt idx="119">
                  <c:v>1.0791812460476249</c:v>
                </c:pt>
                <c:pt idx="120">
                  <c:v>1.2041199826559248</c:v>
                </c:pt>
                <c:pt idx="121">
                  <c:v>0.90308998699194354</c:v>
                </c:pt>
                <c:pt idx="122">
                  <c:v>1</c:v>
                </c:pt>
                <c:pt idx="123">
                  <c:v>0.3010299956639812</c:v>
                </c:pt>
                <c:pt idx="124">
                  <c:v>1</c:v>
                </c:pt>
                <c:pt idx="125">
                  <c:v>1.146128035678238</c:v>
                </c:pt>
                <c:pt idx="126">
                  <c:v>1.255272505103306</c:v>
                </c:pt>
                <c:pt idx="127">
                  <c:v>0</c:v>
                </c:pt>
                <c:pt idx="128">
                  <c:v>0.6020599913279624</c:v>
                </c:pt>
                <c:pt idx="129">
                  <c:v>1</c:v>
                </c:pt>
                <c:pt idx="130">
                  <c:v>1.0791812460476249</c:v>
                </c:pt>
                <c:pt idx="131">
                  <c:v>1.2041199826559248</c:v>
                </c:pt>
                <c:pt idx="132">
                  <c:v>0.3010299956639812</c:v>
                </c:pt>
                <c:pt idx="133">
                  <c:v>1.255272505103306</c:v>
                </c:pt>
                <c:pt idx="134">
                  <c:v>1.0791812460476249</c:v>
                </c:pt>
                <c:pt idx="135">
                  <c:v>1.0791812460476249</c:v>
                </c:pt>
                <c:pt idx="136">
                  <c:v>1.255272505103306</c:v>
                </c:pt>
                <c:pt idx="137">
                  <c:v>0.6020599913279624</c:v>
                </c:pt>
                <c:pt idx="138">
                  <c:v>0.77815125038364363</c:v>
                </c:pt>
                <c:pt idx="139">
                  <c:v>1.146128035678238</c:v>
                </c:pt>
                <c:pt idx="140">
                  <c:v>0.90308998699194354</c:v>
                </c:pt>
                <c:pt idx="141">
                  <c:v>0.6020599913279624</c:v>
                </c:pt>
                <c:pt idx="142">
                  <c:v>1.0791812460476249</c:v>
                </c:pt>
                <c:pt idx="143">
                  <c:v>0.90308998699194354</c:v>
                </c:pt>
                <c:pt idx="144">
                  <c:v>0.77815125038364363</c:v>
                </c:pt>
                <c:pt idx="145">
                  <c:v>0.90308998699194354</c:v>
                </c:pt>
                <c:pt idx="146">
                  <c:v>0.6020599913279624</c:v>
                </c:pt>
                <c:pt idx="147">
                  <c:v>1</c:v>
                </c:pt>
                <c:pt idx="148">
                  <c:v>0.6020599913279624</c:v>
                </c:pt>
                <c:pt idx="149">
                  <c:v>0.77815125038364363</c:v>
                </c:pt>
                <c:pt idx="150">
                  <c:v>0.90308998699194354</c:v>
                </c:pt>
                <c:pt idx="151">
                  <c:v>0.90308998699194354</c:v>
                </c:pt>
                <c:pt idx="152">
                  <c:v>0.3010299956639812</c:v>
                </c:pt>
                <c:pt idx="153">
                  <c:v>0.6020599913279624</c:v>
                </c:pt>
                <c:pt idx="154">
                  <c:v>0.6020599913279624</c:v>
                </c:pt>
                <c:pt idx="155">
                  <c:v>0.3010299956639812</c:v>
                </c:pt>
                <c:pt idx="156">
                  <c:v>0.3010299956639812</c:v>
                </c:pt>
                <c:pt idx="157">
                  <c:v>0.3010299956639812</c:v>
                </c:pt>
                <c:pt idx="158">
                  <c:v>0.3010299956639812</c:v>
                </c:pt>
                <c:pt idx="159">
                  <c:v>2.2787536009528289</c:v>
                </c:pt>
                <c:pt idx="160">
                  <c:v>0.6020599913279624</c:v>
                </c:pt>
                <c:pt idx="161">
                  <c:v>0.3010299956639812</c:v>
                </c:pt>
                <c:pt idx="162">
                  <c:v>0.3010299956639812</c:v>
                </c:pt>
                <c:pt idx="163">
                  <c:v>0.6020599913279624</c:v>
                </c:pt>
                <c:pt idx="164">
                  <c:v>0.3010299956639812</c:v>
                </c:pt>
                <c:pt idx="165">
                  <c:v>0.3010299956639812</c:v>
                </c:pt>
                <c:pt idx="166">
                  <c:v>0.3010299956639812</c:v>
                </c:pt>
                <c:pt idx="167">
                  <c:v>0</c:v>
                </c:pt>
                <c:pt idx="168">
                  <c:v>0.6020599913279624</c:v>
                </c:pt>
                <c:pt idx="169">
                  <c:v>0.6020599913279624</c:v>
                </c:pt>
                <c:pt idx="170">
                  <c:v>0.77815125038364363</c:v>
                </c:pt>
                <c:pt idx="171">
                  <c:v>0.3010299956639812</c:v>
                </c:pt>
                <c:pt idx="172">
                  <c:v>0.3010299956639812</c:v>
                </c:pt>
                <c:pt idx="173">
                  <c:v>0.90308998699194354</c:v>
                </c:pt>
                <c:pt idx="174">
                  <c:v>0.3010299956639812</c:v>
                </c:pt>
                <c:pt idx="175">
                  <c:v>0.90308998699194354</c:v>
                </c:pt>
                <c:pt idx="176">
                  <c:v>0.6020599913279624</c:v>
                </c:pt>
                <c:pt idx="177">
                  <c:v>0.3010299956639812</c:v>
                </c:pt>
                <c:pt idx="178">
                  <c:v>0.6020599913279624</c:v>
                </c:pt>
              </c:numCache>
            </c:numRef>
          </c:xVal>
          <c:yVal>
            <c:numRef>
              <c:f>department_matrix!$I$4:$I$182</c:f>
              <c:numCache>
                <c:formatCode>0.00</c:formatCode>
                <c:ptCount val="179"/>
                <c:pt idx="0">
                  <c:v>1.9242792860618816</c:v>
                </c:pt>
                <c:pt idx="1">
                  <c:v>1.7160033436347992</c:v>
                </c:pt>
                <c:pt idx="2">
                  <c:v>1.7708520116421442</c:v>
                </c:pt>
                <c:pt idx="3">
                  <c:v>1.7160033436347992</c:v>
                </c:pt>
                <c:pt idx="4">
                  <c:v>1.9637878273455553</c:v>
                </c:pt>
                <c:pt idx="5">
                  <c:v>1.3010299956639813</c:v>
                </c:pt>
                <c:pt idx="6">
                  <c:v>1.7403626894942439</c:v>
                </c:pt>
                <c:pt idx="7">
                  <c:v>1.7853298350107671</c:v>
                </c:pt>
                <c:pt idx="8">
                  <c:v>1.6901960800285136</c:v>
                </c:pt>
                <c:pt idx="9">
                  <c:v>1.7160033436347992</c:v>
                </c:pt>
                <c:pt idx="10">
                  <c:v>1.6720978579357175</c:v>
                </c:pt>
                <c:pt idx="11">
                  <c:v>1.8061799739838871</c:v>
                </c:pt>
                <c:pt idx="12">
                  <c:v>1.505149978319906</c:v>
                </c:pt>
                <c:pt idx="13">
                  <c:v>1.5563025007672873</c:v>
                </c:pt>
                <c:pt idx="14">
                  <c:v>1.7403626894942439</c:v>
                </c:pt>
                <c:pt idx="15">
                  <c:v>1.7558748556724915</c:v>
                </c:pt>
                <c:pt idx="16">
                  <c:v>1.6720978579357175</c:v>
                </c:pt>
                <c:pt idx="17">
                  <c:v>1.6812412373755872</c:v>
                </c:pt>
                <c:pt idx="18">
                  <c:v>1.568201724066995</c:v>
                </c:pt>
                <c:pt idx="19">
                  <c:v>1.3222192947339193</c:v>
                </c:pt>
                <c:pt idx="20">
                  <c:v>1.6020599913279623</c:v>
                </c:pt>
                <c:pt idx="21">
                  <c:v>1.4313637641589874</c:v>
                </c:pt>
                <c:pt idx="22">
                  <c:v>1.6127838567197355</c:v>
                </c:pt>
                <c:pt idx="23">
                  <c:v>1.3617278360175928</c:v>
                </c:pt>
                <c:pt idx="24">
                  <c:v>1.5563025007672873</c:v>
                </c:pt>
                <c:pt idx="25">
                  <c:v>1.1139433523068367</c:v>
                </c:pt>
                <c:pt idx="26">
                  <c:v>1</c:v>
                </c:pt>
                <c:pt idx="27">
                  <c:v>1.414973347970818</c:v>
                </c:pt>
                <c:pt idx="28">
                  <c:v>1.4913616938342726</c:v>
                </c:pt>
                <c:pt idx="29">
                  <c:v>1.3222192947339193</c:v>
                </c:pt>
                <c:pt idx="30">
                  <c:v>1.5910646070264991</c:v>
                </c:pt>
                <c:pt idx="31">
                  <c:v>1.4471580313422192</c:v>
                </c:pt>
                <c:pt idx="32">
                  <c:v>0.95424250943932487</c:v>
                </c:pt>
                <c:pt idx="33">
                  <c:v>1.3979400086720377</c:v>
                </c:pt>
                <c:pt idx="34">
                  <c:v>1.6020599913279623</c:v>
                </c:pt>
                <c:pt idx="35">
                  <c:v>1.3802112417116059</c:v>
                </c:pt>
                <c:pt idx="36">
                  <c:v>1.414973347970818</c:v>
                </c:pt>
                <c:pt idx="37">
                  <c:v>0.6020599913279624</c:v>
                </c:pt>
                <c:pt idx="38">
                  <c:v>1.4623979978989561</c:v>
                </c:pt>
                <c:pt idx="39">
                  <c:v>1.2304489213782739</c:v>
                </c:pt>
                <c:pt idx="40">
                  <c:v>1.255272505103306</c:v>
                </c:pt>
                <c:pt idx="41">
                  <c:v>1.3979400086720377</c:v>
                </c:pt>
                <c:pt idx="42">
                  <c:v>0.69897000433601886</c:v>
                </c:pt>
                <c:pt idx="43">
                  <c:v>0.69897000433601886</c:v>
                </c:pt>
                <c:pt idx="44">
                  <c:v>1.146128035678238</c:v>
                </c:pt>
                <c:pt idx="45">
                  <c:v>0.69897000433601886</c:v>
                </c:pt>
                <c:pt idx="46">
                  <c:v>1.255272505103306</c:v>
                </c:pt>
                <c:pt idx="47">
                  <c:v>1.3424226808222062</c:v>
                </c:pt>
                <c:pt idx="48">
                  <c:v>1.0413926851582251</c:v>
                </c:pt>
                <c:pt idx="49">
                  <c:v>1</c:v>
                </c:pt>
                <c:pt idx="50">
                  <c:v>0.69897000433601886</c:v>
                </c:pt>
                <c:pt idx="51">
                  <c:v>1.2041199826559248</c:v>
                </c:pt>
                <c:pt idx="52">
                  <c:v>1.0791812460476249</c:v>
                </c:pt>
                <c:pt idx="53">
                  <c:v>1.1139433523068367</c:v>
                </c:pt>
                <c:pt idx="54">
                  <c:v>1.1760912590556813</c:v>
                </c:pt>
                <c:pt idx="55">
                  <c:v>0.6020599913279624</c:v>
                </c:pt>
                <c:pt idx="56">
                  <c:v>1.414973347970818</c:v>
                </c:pt>
                <c:pt idx="57">
                  <c:v>1.3222192947339193</c:v>
                </c:pt>
                <c:pt idx="58">
                  <c:v>1.0791812460476249</c:v>
                </c:pt>
                <c:pt idx="59">
                  <c:v>0.84509804001425681</c:v>
                </c:pt>
                <c:pt idx="60">
                  <c:v>0.47712125471966244</c:v>
                </c:pt>
                <c:pt idx="61">
                  <c:v>0.77815125038364363</c:v>
                </c:pt>
                <c:pt idx="62">
                  <c:v>1.2787536009528289</c:v>
                </c:pt>
                <c:pt idx="63">
                  <c:v>0.3010299956639812</c:v>
                </c:pt>
                <c:pt idx="64">
                  <c:v>0.90308998699194354</c:v>
                </c:pt>
                <c:pt idx="65">
                  <c:v>0.90308998699194354</c:v>
                </c:pt>
                <c:pt idx="66">
                  <c:v>0.84509804001425681</c:v>
                </c:pt>
                <c:pt idx="67">
                  <c:v>0.3010299956639812</c:v>
                </c:pt>
                <c:pt idx="68">
                  <c:v>1.2304489213782739</c:v>
                </c:pt>
                <c:pt idx="69">
                  <c:v>0.6020599913279624</c:v>
                </c:pt>
                <c:pt idx="70">
                  <c:v>1.3222192947339193</c:v>
                </c:pt>
                <c:pt idx="71">
                  <c:v>0.84509804001425681</c:v>
                </c:pt>
                <c:pt idx="72">
                  <c:v>0.47712125471966244</c:v>
                </c:pt>
                <c:pt idx="73">
                  <c:v>0.6020599913279624</c:v>
                </c:pt>
                <c:pt idx="74">
                  <c:v>0.69897000433601886</c:v>
                </c:pt>
                <c:pt idx="75">
                  <c:v>0</c:v>
                </c:pt>
                <c:pt idx="76">
                  <c:v>0.6020599913279624</c:v>
                </c:pt>
                <c:pt idx="77">
                  <c:v>0.47712125471966244</c:v>
                </c:pt>
                <c:pt idx="78">
                  <c:v>0.77815125038364363</c:v>
                </c:pt>
                <c:pt idx="79">
                  <c:v>0.90308998699194354</c:v>
                </c:pt>
                <c:pt idx="80">
                  <c:v>0.77815125038364363</c:v>
                </c:pt>
                <c:pt idx="81">
                  <c:v>0.84509804001425681</c:v>
                </c:pt>
                <c:pt idx="82">
                  <c:v>1.2787536009528289</c:v>
                </c:pt>
                <c:pt idx="83">
                  <c:v>0.47712125471966244</c:v>
                </c:pt>
                <c:pt idx="84">
                  <c:v>0.3010299956639812</c:v>
                </c:pt>
                <c:pt idx="85">
                  <c:v>0.47712125471966244</c:v>
                </c:pt>
                <c:pt idx="86">
                  <c:v>0.84509804001425681</c:v>
                </c:pt>
                <c:pt idx="87">
                  <c:v>1</c:v>
                </c:pt>
                <c:pt idx="88">
                  <c:v>0.47712125471966244</c:v>
                </c:pt>
                <c:pt idx="89">
                  <c:v>1.146128035678238</c:v>
                </c:pt>
                <c:pt idx="90">
                  <c:v>1</c:v>
                </c:pt>
                <c:pt idx="91">
                  <c:v>0.84509804001425681</c:v>
                </c:pt>
                <c:pt idx="92">
                  <c:v>0.6020599913279624</c:v>
                </c:pt>
                <c:pt idx="93">
                  <c:v>0.69897000433601886</c:v>
                </c:pt>
                <c:pt idx="94">
                  <c:v>1</c:v>
                </c:pt>
                <c:pt idx="95">
                  <c:v>0.47712125471966244</c:v>
                </c:pt>
                <c:pt idx="96">
                  <c:v>0.6020599913279624</c:v>
                </c:pt>
                <c:pt idx="97">
                  <c:v>0.6020599913279624</c:v>
                </c:pt>
                <c:pt idx="98">
                  <c:v>0.90308998699194354</c:v>
                </c:pt>
                <c:pt idx="99">
                  <c:v>0.90308998699194354</c:v>
                </c:pt>
                <c:pt idx="100">
                  <c:v>0.69897000433601886</c:v>
                </c:pt>
                <c:pt idx="101">
                  <c:v>0.77815125038364363</c:v>
                </c:pt>
                <c:pt idx="102">
                  <c:v>0.77815125038364363</c:v>
                </c:pt>
                <c:pt idx="103">
                  <c:v>0.6020599913279624</c:v>
                </c:pt>
                <c:pt idx="104">
                  <c:v>0.47712125471966244</c:v>
                </c:pt>
                <c:pt idx="105">
                  <c:v>0.69897000433601886</c:v>
                </c:pt>
                <c:pt idx="106">
                  <c:v>0.77815125038364363</c:v>
                </c:pt>
                <c:pt idx="107">
                  <c:v>0.47712125471966244</c:v>
                </c:pt>
                <c:pt idx="108">
                  <c:v>0.3010299956639812</c:v>
                </c:pt>
                <c:pt idx="109">
                  <c:v>0</c:v>
                </c:pt>
                <c:pt idx="110">
                  <c:v>0.47712125471966244</c:v>
                </c:pt>
                <c:pt idx="111">
                  <c:v>0.6020599913279624</c:v>
                </c:pt>
                <c:pt idx="112">
                  <c:v>0.84509804001425681</c:v>
                </c:pt>
                <c:pt idx="113">
                  <c:v>0.47712125471966244</c:v>
                </c:pt>
                <c:pt idx="114">
                  <c:v>0.47712125471966244</c:v>
                </c:pt>
                <c:pt idx="115">
                  <c:v>0</c:v>
                </c:pt>
                <c:pt idx="116">
                  <c:v>0</c:v>
                </c:pt>
                <c:pt idx="117">
                  <c:v>0.3010299956639812</c:v>
                </c:pt>
                <c:pt idx="118">
                  <c:v>0.47712125471966244</c:v>
                </c:pt>
                <c:pt idx="119">
                  <c:v>0.3010299956639812</c:v>
                </c:pt>
                <c:pt idx="120">
                  <c:v>0.6020599913279624</c:v>
                </c:pt>
                <c:pt idx="121">
                  <c:v>0.3010299956639812</c:v>
                </c:pt>
                <c:pt idx="122">
                  <c:v>0.6020599913279624</c:v>
                </c:pt>
                <c:pt idx="123">
                  <c:v>0</c:v>
                </c:pt>
                <c:pt idx="124">
                  <c:v>0.6020599913279624</c:v>
                </c:pt>
                <c:pt idx="125">
                  <c:v>0.6020599913279624</c:v>
                </c:pt>
                <c:pt idx="126">
                  <c:v>0.47712125471966244</c:v>
                </c:pt>
                <c:pt idx="127">
                  <c:v>0</c:v>
                </c:pt>
                <c:pt idx="128">
                  <c:v>0.3010299956639812</c:v>
                </c:pt>
                <c:pt idx="129">
                  <c:v>0.3010299956639812</c:v>
                </c:pt>
                <c:pt idx="130">
                  <c:v>0.6020599913279624</c:v>
                </c:pt>
                <c:pt idx="131">
                  <c:v>0.47712125471966244</c:v>
                </c:pt>
                <c:pt idx="132">
                  <c:v>0</c:v>
                </c:pt>
                <c:pt idx="133">
                  <c:v>0.77815125038364363</c:v>
                </c:pt>
                <c:pt idx="134">
                  <c:v>0.47712125471966244</c:v>
                </c:pt>
                <c:pt idx="135">
                  <c:v>0.47712125471966244</c:v>
                </c:pt>
                <c:pt idx="136">
                  <c:v>0.47712125471966244</c:v>
                </c:pt>
                <c:pt idx="137">
                  <c:v>0.3010299956639812</c:v>
                </c:pt>
                <c:pt idx="138">
                  <c:v>0.3010299956639812</c:v>
                </c:pt>
                <c:pt idx="139">
                  <c:v>0.84509804001425681</c:v>
                </c:pt>
                <c:pt idx="140">
                  <c:v>0.6020599913279624</c:v>
                </c:pt>
                <c:pt idx="141">
                  <c:v>0</c:v>
                </c:pt>
                <c:pt idx="142">
                  <c:v>0.77815125038364363</c:v>
                </c:pt>
                <c:pt idx="143">
                  <c:v>0.3010299956639812</c:v>
                </c:pt>
                <c:pt idx="144">
                  <c:v>0</c:v>
                </c:pt>
                <c:pt idx="145">
                  <c:v>0.47712125471966244</c:v>
                </c:pt>
                <c:pt idx="146">
                  <c:v>0.3010299956639812</c:v>
                </c:pt>
                <c:pt idx="147">
                  <c:v>0.6020599913279624</c:v>
                </c:pt>
                <c:pt idx="148">
                  <c:v>0</c:v>
                </c:pt>
                <c:pt idx="149">
                  <c:v>0.47712125471966244</c:v>
                </c:pt>
                <c:pt idx="150">
                  <c:v>0.3010299956639812</c:v>
                </c:pt>
                <c:pt idx="151">
                  <c:v>0.6020599913279624</c:v>
                </c:pt>
                <c:pt idx="152">
                  <c:v>0</c:v>
                </c:pt>
                <c:pt idx="153">
                  <c:v>0.3010299956639812</c:v>
                </c:pt>
                <c:pt idx="154">
                  <c:v>0.3010299956639812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1.2041199826559248</c:v>
                </c:pt>
                <c:pt idx="160">
                  <c:v>0.3010299956639812</c:v>
                </c:pt>
                <c:pt idx="161">
                  <c:v>0</c:v>
                </c:pt>
                <c:pt idx="162">
                  <c:v>0</c:v>
                </c:pt>
                <c:pt idx="163">
                  <c:v>0.3010299956639812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0.3010299956639812</c:v>
                </c:pt>
                <c:pt idx="169">
                  <c:v>0.3010299956639812</c:v>
                </c:pt>
                <c:pt idx="170">
                  <c:v>0.47712125471966244</c:v>
                </c:pt>
                <c:pt idx="171">
                  <c:v>0</c:v>
                </c:pt>
                <c:pt idx="172">
                  <c:v>0</c:v>
                </c:pt>
                <c:pt idx="173">
                  <c:v>0.6020599913279624</c:v>
                </c:pt>
                <c:pt idx="174">
                  <c:v>0</c:v>
                </c:pt>
                <c:pt idx="175">
                  <c:v>0.6020599913279624</c:v>
                </c:pt>
                <c:pt idx="176">
                  <c:v>0.3010299956639812</c:v>
                </c:pt>
                <c:pt idx="177">
                  <c:v>0</c:v>
                </c:pt>
                <c:pt idx="178">
                  <c:v>0.3010299956639812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465344"/>
        <c:axId val="363475712"/>
      </c:scatterChart>
      <c:valAx>
        <c:axId val="36346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Log(Total Collaboations)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63475712"/>
        <c:crosses val="autoZero"/>
        <c:crossBetween val="midCat"/>
      </c:valAx>
      <c:valAx>
        <c:axId val="363475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Log(Collaboration Diversity)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63465344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4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4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0.07607</cdr:x>
      <cdr:y>0.02311</cdr:y>
    </cdr:from>
    <cdr:to>
      <cdr:x>0.9721</cdr:x>
      <cdr:y>0.90805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659423" y="145420"/>
          <a:ext cx="7767657" cy="556958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0.10987</cdr:x>
      <cdr:y>0.06597</cdr:y>
    </cdr:from>
    <cdr:to>
      <cdr:x>0.26905</cdr:x>
      <cdr:y>0.15328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952500" y="415192"/>
          <a:ext cx="1379904" cy="5495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0.10565</cdr:x>
      <cdr:y>0.06985</cdr:y>
    </cdr:from>
    <cdr:to>
      <cdr:x>0.31413</cdr:x>
      <cdr:y>0.15522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915865" y="439616"/>
          <a:ext cx="1807308" cy="53730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More collaborations with fewer</a:t>
          </a:r>
          <a:r>
            <a:rPr lang="en-US" sz="1100" baseline="0"/>
            <a:t> departments</a:t>
          </a:r>
          <a:endParaRPr lang="en-US" sz="1100"/>
        </a:p>
      </cdr:txBody>
    </cdr:sp>
  </cdr:relSizeAnchor>
  <cdr:relSizeAnchor xmlns:cdr="http://schemas.openxmlformats.org/drawingml/2006/chartDrawing">
    <cdr:from>
      <cdr:x>0.73413</cdr:x>
      <cdr:y>0.77448</cdr:y>
    </cdr:from>
    <cdr:to>
      <cdr:x>0.94261</cdr:x>
      <cdr:y>0.85985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364166" y="4874358"/>
          <a:ext cx="1807308" cy="53730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Fewer collaborations with more</a:t>
          </a:r>
          <a:r>
            <a:rPr lang="en-US" sz="1100" baseline="0"/>
            <a:t> departments</a:t>
          </a:r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1719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G182"/>
  <sheetViews>
    <sheetView zoomScale="70" zoomScaleNormal="70" workbookViewId="0">
      <pane xSplit="10" ySplit="3" topLeftCell="K4" activePane="bottomRight" state="frozen"/>
      <selection pane="topRight" activeCell="K1" sqref="K1"/>
      <selection pane="bottomLeft" activeCell="A4" sqref="A4"/>
      <selection pane="bottomRight" activeCell="I166" sqref="I166"/>
    </sheetView>
  </sheetViews>
  <sheetFormatPr defaultRowHeight="15" x14ac:dyDescent="0.25"/>
  <cols>
    <col min="1" max="1" width="7.140625" bestFit="1" customWidth="1"/>
    <col min="2" max="2" width="69.7109375" bestFit="1" customWidth="1"/>
    <col min="3" max="3" width="6.28515625" style="23" bestFit="1" customWidth="1"/>
    <col min="4" max="4" width="6.28515625" bestFit="1" customWidth="1"/>
    <col min="5" max="5" width="5.28515625" bestFit="1" customWidth="1"/>
    <col min="6" max="6" width="7.7109375" bestFit="1" customWidth="1"/>
    <col min="7" max="8" width="5.28515625" bestFit="1" customWidth="1"/>
    <col min="9" max="9" width="7.7109375" bestFit="1" customWidth="1"/>
    <col min="10" max="10" width="7.42578125" bestFit="1" customWidth="1"/>
    <col min="11" max="22" width="6.28515625" bestFit="1" customWidth="1"/>
    <col min="23" max="24" width="5.28515625" bestFit="1" customWidth="1"/>
    <col min="25" max="26" width="6.28515625" bestFit="1" customWidth="1"/>
    <col min="27" max="189" width="5.28515625" bestFit="1" customWidth="1"/>
  </cols>
  <sheetData>
    <row r="1" spans="1:189" ht="98.25" customHeight="1" x14ac:dyDescent="0.25">
      <c r="C1" s="37" t="s">
        <v>228</v>
      </c>
      <c r="D1" s="1" t="s">
        <v>183</v>
      </c>
      <c r="E1" s="1" t="s">
        <v>180</v>
      </c>
      <c r="F1" s="1" t="s">
        <v>229</v>
      </c>
      <c r="G1" s="1" t="s">
        <v>184</v>
      </c>
      <c r="H1" s="1" t="s">
        <v>181</v>
      </c>
      <c r="I1" s="1" t="s">
        <v>230</v>
      </c>
      <c r="J1" s="1" t="s">
        <v>182</v>
      </c>
      <c r="K1" s="1" t="s">
        <v>0</v>
      </c>
      <c r="L1" s="1" t="s">
        <v>2</v>
      </c>
      <c r="M1" s="1" t="s">
        <v>22</v>
      </c>
      <c r="N1" s="1" t="s">
        <v>11</v>
      </c>
      <c r="O1" s="1" t="s">
        <v>8</v>
      </c>
      <c r="P1" s="1" t="s">
        <v>43</v>
      </c>
      <c r="Q1" s="1" t="s">
        <v>32</v>
      </c>
      <c r="R1" s="1" t="s">
        <v>7</v>
      </c>
      <c r="S1" s="1" t="s">
        <v>18</v>
      </c>
      <c r="T1" s="1" t="s">
        <v>3</v>
      </c>
      <c r="U1" s="1" t="s">
        <v>26</v>
      </c>
      <c r="V1" s="1" t="s">
        <v>5</v>
      </c>
      <c r="W1" s="1" t="s">
        <v>20</v>
      </c>
      <c r="X1" s="1" t="s">
        <v>1</v>
      </c>
      <c r="Y1" s="1" t="s">
        <v>40</v>
      </c>
      <c r="Z1" s="1" t="s">
        <v>13</v>
      </c>
      <c r="AA1" s="1" t="s">
        <v>19</v>
      </c>
      <c r="AB1" s="1" t="s">
        <v>28</v>
      </c>
      <c r="AC1" s="1" t="s">
        <v>64</v>
      </c>
      <c r="AD1" s="1" t="s">
        <v>10</v>
      </c>
      <c r="AE1" s="1" t="s">
        <v>12</v>
      </c>
      <c r="AF1" s="1" t="s">
        <v>23</v>
      </c>
      <c r="AG1" s="1" t="s">
        <v>29</v>
      </c>
      <c r="AH1" s="1" t="s">
        <v>34</v>
      </c>
      <c r="AI1" s="1" t="s">
        <v>35</v>
      </c>
      <c r="AJ1" s="1" t="s">
        <v>16</v>
      </c>
      <c r="AK1" s="1" t="s">
        <v>54</v>
      </c>
      <c r="AL1" s="1" t="s">
        <v>30</v>
      </c>
      <c r="AM1" s="1" t="s">
        <v>42</v>
      </c>
      <c r="AN1" s="1" t="s">
        <v>27</v>
      </c>
      <c r="AO1" s="1" t="s">
        <v>65</v>
      </c>
      <c r="AP1" s="1" t="s">
        <v>82</v>
      </c>
      <c r="AQ1" s="1" t="s">
        <v>39</v>
      </c>
      <c r="AR1" s="1" t="s">
        <v>69</v>
      </c>
      <c r="AS1" s="1" t="s">
        <v>9</v>
      </c>
      <c r="AT1" s="1" t="s">
        <v>37</v>
      </c>
      <c r="AU1" s="1" t="s">
        <v>4</v>
      </c>
      <c r="AV1" s="1" t="s">
        <v>31</v>
      </c>
      <c r="AW1" s="1" t="s">
        <v>157</v>
      </c>
      <c r="AX1" s="1" t="s">
        <v>41</v>
      </c>
      <c r="AY1" s="1" t="s">
        <v>38</v>
      </c>
      <c r="AZ1" s="1" t="s">
        <v>74</v>
      </c>
      <c r="BA1" s="1" t="s">
        <v>62</v>
      </c>
      <c r="BB1" s="1" t="s">
        <v>67</v>
      </c>
      <c r="BC1" s="1" t="s">
        <v>33</v>
      </c>
      <c r="BD1" s="1" t="s">
        <v>163</v>
      </c>
      <c r="BE1" s="1" t="s">
        <v>57</v>
      </c>
      <c r="BF1" s="1" t="s">
        <v>96</v>
      </c>
      <c r="BG1" s="1" t="s">
        <v>73</v>
      </c>
      <c r="BH1" s="1" t="s">
        <v>51</v>
      </c>
      <c r="BI1" s="1" t="s">
        <v>102</v>
      </c>
      <c r="BJ1" s="1" t="s">
        <v>52</v>
      </c>
      <c r="BK1" s="1" t="s">
        <v>105</v>
      </c>
      <c r="BL1" s="1" t="s">
        <v>76</v>
      </c>
      <c r="BM1" s="1" t="s">
        <v>81</v>
      </c>
      <c r="BN1" s="1" t="s">
        <v>6</v>
      </c>
      <c r="BO1" s="1" t="s">
        <v>123</v>
      </c>
      <c r="BP1" s="1" t="s">
        <v>103</v>
      </c>
      <c r="BQ1" s="1" t="s">
        <v>87</v>
      </c>
      <c r="BR1" s="1" t="s">
        <v>114</v>
      </c>
      <c r="BS1" s="1" t="s">
        <v>117</v>
      </c>
      <c r="BT1" s="1" t="s">
        <v>48</v>
      </c>
      <c r="BU1" s="1" t="s">
        <v>95</v>
      </c>
      <c r="BV1" s="1" t="s">
        <v>59</v>
      </c>
      <c r="BW1" s="1" t="s">
        <v>133</v>
      </c>
      <c r="BX1" s="1" t="s">
        <v>56</v>
      </c>
      <c r="BY1" s="1" t="s">
        <v>97</v>
      </c>
      <c r="BZ1" s="1" t="s">
        <v>58</v>
      </c>
      <c r="CA1" s="1" t="s">
        <v>14</v>
      </c>
      <c r="CB1" s="1" t="s">
        <v>84</v>
      </c>
      <c r="CC1" s="1" t="s">
        <v>36</v>
      </c>
      <c r="CD1" s="1" t="s">
        <v>146</v>
      </c>
      <c r="CE1" s="1" t="s">
        <v>83</v>
      </c>
      <c r="CF1" s="1" t="s">
        <v>128</v>
      </c>
      <c r="CG1" s="1" t="s">
        <v>55</v>
      </c>
      <c r="CH1" s="1" t="s">
        <v>61</v>
      </c>
      <c r="CI1" s="1" t="s">
        <v>60</v>
      </c>
      <c r="CJ1" s="1" t="s">
        <v>127</v>
      </c>
      <c r="CK1" s="1" t="s">
        <v>158</v>
      </c>
      <c r="CL1" s="1" t="s">
        <v>72</v>
      </c>
      <c r="CM1" s="1" t="s">
        <v>93</v>
      </c>
      <c r="CN1" s="1" t="s">
        <v>86</v>
      </c>
      <c r="CO1" s="1" t="s">
        <v>115</v>
      </c>
      <c r="CP1" s="1" t="s">
        <v>45</v>
      </c>
      <c r="CQ1" s="1" t="s">
        <v>119</v>
      </c>
      <c r="CR1" s="1" t="s">
        <v>88</v>
      </c>
      <c r="CS1" s="1" t="s">
        <v>161</v>
      </c>
      <c r="CT1" s="1" t="s">
        <v>129</v>
      </c>
      <c r="CU1" s="1" t="s">
        <v>68</v>
      </c>
      <c r="CV1" s="1" t="s">
        <v>94</v>
      </c>
      <c r="CW1" s="1" t="s">
        <v>136</v>
      </c>
      <c r="CX1" s="1" t="s">
        <v>85</v>
      </c>
      <c r="CY1" s="1" t="s">
        <v>99</v>
      </c>
      <c r="CZ1" s="1" t="s">
        <v>77</v>
      </c>
      <c r="DA1" s="1" t="s">
        <v>90</v>
      </c>
      <c r="DB1" s="1" t="s">
        <v>50</v>
      </c>
      <c r="DC1" s="1" t="s">
        <v>101</v>
      </c>
      <c r="DD1" s="1" t="s">
        <v>15</v>
      </c>
      <c r="DE1" s="1" t="s">
        <v>126</v>
      </c>
      <c r="DF1" s="1" t="s">
        <v>79</v>
      </c>
      <c r="DG1" s="1" t="s">
        <v>140</v>
      </c>
      <c r="DH1" s="1" t="s">
        <v>44</v>
      </c>
      <c r="DI1" s="1" t="s">
        <v>145</v>
      </c>
      <c r="DJ1" s="1" t="s">
        <v>137</v>
      </c>
      <c r="DK1" s="1" t="s">
        <v>71</v>
      </c>
      <c r="DL1" s="1" t="s">
        <v>100</v>
      </c>
      <c r="DM1" s="1" t="s">
        <v>120</v>
      </c>
      <c r="DN1" s="1" t="s">
        <v>92</v>
      </c>
      <c r="DO1" s="1" t="s">
        <v>66</v>
      </c>
      <c r="DP1" s="1" t="s">
        <v>53</v>
      </c>
      <c r="DQ1" s="1" t="s">
        <v>107</v>
      </c>
      <c r="DR1" s="1" t="s">
        <v>112</v>
      </c>
      <c r="DS1" s="1" t="s">
        <v>130</v>
      </c>
      <c r="DT1" s="1" t="s">
        <v>148</v>
      </c>
      <c r="DU1" s="1" t="s">
        <v>17</v>
      </c>
      <c r="DV1" s="1" t="s">
        <v>147</v>
      </c>
      <c r="DW1" s="1" t="s">
        <v>49</v>
      </c>
      <c r="DX1" s="1" t="s">
        <v>122</v>
      </c>
      <c r="DY1" s="1" t="s">
        <v>155</v>
      </c>
      <c r="DZ1" s="1" t="s">
        <v>131</v>
      </c>
      <c r="EA1" s="1" t="s">
        <v>116</v>
      </c>
      <c r="EB1" s="1" t="s">
        <v>80</v>
      </c>
      <c r="EC1" s="1" t="s">
        <v>124</v>
      </c>
      <c r="ED1" s="1" t="s">
        <v>173</v>
      </c>
      <c r="EE1" s="1" t="s">
        <v>125</v>
      </c>
      <c r="EF1" s="1" t="s">
        <v>104</v>
      </c>
      <c r="EG1" s="1" t="s">
        <v>108</v>
      </c>
      <c r="EH1" s="1" t="s">
        <v>176</v>
      </c>
      <c r="EI1" s="1" t="s">
        <v>149</v>
      </c>
      <c r="EJ1" s="1" t="s">
        <v>98</v>
      </c>
      <c r="EK1" s="1" t="s">
        <v>159</v>
      </c>
      <c r="EL1" s="1" t="s">
        <v>106</v>
      </c>
      <c r="EM1" s="1" t="s">
        <v>132</v>
      </c>
      <c r="EN1" s="1" t="s">
        <v>156</v>
      </c>
      <c r="EO1" s="1" t="s">
        <v>138</v>
      </c>
      <c r="EP1" s="1" t="s">
        <v>89</v>
      </c>
      <c r="EQ1" s="1" t="s">
        <v>134</v>
      </c>
      <c r="ER1" s="1" t="s">
        <v>141</v>
      </c>
      <c r="ES1" s="1" t="s">
        <v>166</v>
      </c>
      <c r="ET1" s="1" t="s">
        <v>24</v>
      </c>
      <c r="EU1" s="1" t="s">
        <v>151</v>
      </c>
      <c r="EV1" s="1" t="s">
        <v>63</v>
      </c>
      <c r="EW1" s="1" t="s">
        <v>47</v>
      </c>
      <c r="EX1" s="1" t="s">
        <v>113</v>
      </c>
      <c r="EY1" s="1" t="s">
        <v>165</v>
      </c>
      <c r="EZ1" s="1" t="s">
        <v>143</v>
      </c>
      <c r="FA1" s="1" t="s">
        <v>46</v>
      </c>
      <c r="FB1" s="1" t="s">
        <v>174</v>
      </c>
      <c r="FC1" s="1" t="s">
        <v>111</v>
      </c>
      <c r="FD1" s="1" t="s">
        <v>70</v>
      </c>
      <c r="FE1" s="1" t="s">
        <v>91</v>
      </c>
      <c r="FF1" s="1" t="s">
        <v>142</v>
      </c>
      <c r="FG1" s="1" t="s">
        <v>153</v>
      </c>
      <c r="FH1" s="1" t="s">
        <v>110</v>
      </c>
      <c r="FI1" s="1" t="s">
        <v>162</v>
      </c>
      <c r="FJ1" s="1" t="s">
        <v>152</v>
      </c>
      <c r="FK1" s="1" t="s">
        <v>139</v>
      </c>
      <c r="FL1" s="1" t="s">
        <v>109</v>
      </c>
      <c r="FM1" s="1" t="s">
        <v>121</v>
      </c>
      <c r="FN1" s="1" t="s">
        <v>78</v>
      </c>
      <c r="FO1" s="1" t="s">
        <v>168</v>
      </c>
      <c r="FP1" s="1" t="s">
        <v>175</v>
      </c>
      <c r="FQ1" s="1" t="s">
        <v>170</v>
      </c>
      <c r="FR1" s="1" t="s">
        <v>135</v>
      </c>
      <c r="FS1" s="1" t="s">
        <v>118</v>
      </c>
      <c r="FT1" s="1" t="s">
        <v>177</v>
      </c>
      <c r="FU1" s="1" t="s">
        <v>167</v>
      </c>
      <c r="FV1" s="1" t="s">
        <v>171</v>
      </c>
      <c r="FW1" s="1" t="s">
        <v>21</v>
      </c>
      <c r="FX1" s="1" t="s">
        <v>169</v>
      </c>
      <c r="FY1" s="1" t="s">
        <v>25</v>
      </c>
      <c r="FZ1" s="1" t="s">
        <v>160</v>
      </c>
      <c r="GA1" s="1" t="s">
        <v>154</v>
      </c>
      <c r="GB1" s="1" t="s">
        <v>150</v>
      </c>
      <c r="GC1" s="1" t="s">
        <v>144</v>
      </c>
      <c r="GD1" s="1" t="s">
        <v>164</v>
      </c>
      <c r="GE1" s="1" t="s">
        <v>178</v>
      </c>
      <c r="GF1" s="1" t="s">
        <v>75</v>
      </c>
      <c r="GG1" s="1" t="s">
        <v>172</v>
      </c>
    </row>
    <row r="2" spans="1:189" s="1" customFormat="1" ht="30.75" customHeight="1" x14ac:dyDescent="0.25">
      <c r="C2" s="37"/>
      <c r="K2" s="37">
        <v>2628</v>
      </c>
      <c r="L2" s="37">
        <v>2593</v>
      </c>
      <c r="M2" s="37">
        <v>1310</v>
      </c>
      <c r="N2" s="37">
        <v>1120</v>
      </c>
      <c r="O2" s="37">
        <v>1055</v>
      </c>
      <c r="P2" s="37">
        <v>942</v>
      </c>
      <c r="Q2" s="37">
        <v>876</v>
      </c>
      <c r="R2" s="37">
        <v>842</v>
      </c>
      <c r="S2" s="37">
        <v>743</v>
      </c>
      <c r="T2" s="37">
        <v>710</v>
      </c>
      <c r="U2" s="37">
        <v>707</v>
      </c>
      <c r="V2" s="37">
        <v>641</v>
      </c>
      <c r="W2" s="37">
        <v>632</v>
      </c>
      <c r="X2" s="37">
        <v>629</v>
      </c>
      <c r="Y2" s="37">
        <v>596</v>
      </c>
      <c r="Z2" s="37">
        <v>568</v>
      </c>
      <c r="AA2" s="37">
        <v>528</v>
      </c>
      <c r="AB2" s="37">
        <v>498</v>
      </c>
      <c r="AC2" s="37">
        <v>468</v>
      </c>
      <c r="AD2" s="37">
        <v>425</v>
      </c>
      <c r="AE2" s="37">
        <v>364</v>
      </c>
      <c r="AF2" s="37">
        <v>315</v>
      </c>
      <c r="AG2" s="37">
        <v>313</v>
      </c>
      <c r="AH2" s="37">
        <v>308</v>
      </c>
      <c r="AI2" s="37">
        <v>307</v>
      </c>
      <c r="AJ2" s="37">
        <v>297</v>
      </c>
      <c r="AK2" s="37">
        <v>284</v>
      </c>
      <c r="AL2" s="37">
        <v>273</v>
      </c>
      <c r="AM2" s="37">
        <v>222</v>
      </c>
      <c r="AN2" s="37">
        <v>195</v>
      </c>
      <c r="AO2" s="37">
        <v>165</v>
      </c>
      <c r="AP2" s="37">
        <v>161</v>
      </c>
      <c r="AQ2" s="37">
        <v>154</v>
      </c>
      <c r="AR2" s="37">
        <v>127</v>
      </c>
      <c r="AS2" s="37">
        <v>118</v>
      </c>
      <c r="AT2" s="37">
        <v>113</v>
      </c>
      <c r="AU2" s="37">
        <v>110</v>
      </c>
      <c r="AV2" s="37">
        <v>107</v>
      </c>
      <c r="AW2" s="37">
        <v>102</v>
      </c>
      <c r="AX2" s="37">
        <v>92</v>
      </c>
      <c r="AY2" s="37">
        <v>86</v>
      </c>
      <c r="AZ2" s="37">
        <v>74</v>
      </c>
      <c r="BA2" s="37">
        <v>72</v>
      </c>
      <c r="BB2" s="37">
        <v>69</v>
      </c>
      <c r="BC2" s="37">
        <v>66</v>
      </c>
      <c r="BD2" s="37">
        <v>66</v>
      </c>
      <c r="BE2" s="37">
        <v>63</v>
      </c>
      <c r="BF2" s="37">
        <v>62</v>
      </c>
      <c r="BG2" s="37">
        <v>56</v>
      </c>
      <c r="BH2" s="37">
        <v>55</v>
      </c>
      <c r="BI2" s="37">
        <v>52</v>
      </c>
      <c r="BJ2" s="37">
        <v>51</v>
      </c>
      <c r="BK2" s="37">
        <v>51</v>
      </c>
      <c r="BL2" s="37">
        <v>51</v>
      </c>
      <c r="BM2" s="37">
        <v>49</v>
      </c>
      <c r="BN2" s="37">
        <v>41</v>
      </c>
      <c r="BO2" s="37">
        <v>40</v>
      </c>
      <c r="BP2" s="37">
        <v>37</v>
      </c>
      <c r="BQ2" s="37">
        <v>36</v>
      </c>
      <c r="BR2" s="37">
        <v>36</v>
      </c>
      <c r="BS2" s="37">
        <v>36</v>
      </c>
      <c r="BT2" s="37">
        <v>32</v>
      </c>
      <c r="BU2" s="37">
        <v>31</v>
      </c>
      <c r="BV2" s="37">
        <v>30</v>
      </c>
      <c r="BW2" s="37">
        <v>29</v>
      </c>
      <c r="BX2" s="37">
        <v>29</v>
      </c>
      <c r="BY2" s="37">
        <v>29</v>
      </c>
      <c r="BZ2" s="37">
        <v>27</v>
      </c>
      <c r="CA2" s="37">
        <v>27</v>
      </c>
      <c r="CB2" s="37">
        <v>26</v>
      </c>
      <c r="CC2" s="37">
        <v>26</v>
      </c>
      <c r="CD2" s="37">
        <v>24</v>
      </c>
      <c r="CE2" s="37">
        <v>23</v>
      </c>
      <c r="CF2" s="37">
        <v>23</v>
      </c>
      <c r="CG2" s="37">
        <v>21</v>
      </c>
      <c r="CH2" s="37">
        <v>20</v>
      </c>
      <c r="CI2" s="37">
        <v>20</v>
      </c>
      <c r="CJ2" s="37">
        <v>19</v>
      </c>
      <c r="CK2" s="37">
        <v>18</v>
      </c>
      <c r="CL2" s="37">
        <v>17</v>
      </c>
      <c r="CM2" s="37">
        <v>17</v>
      </c>
      <c r="CN2" s="37">
        <v>16</v>
      </c>
      <c r="CO2" s="37">
        <v>14</v>
      </c>
      <c r="CP2" s="37">
        <v>14</v>
      </c>
      <c r="CQ2" s="37">
        <v>13</v>
      </c>
      <c r="CR2" s="37">
        <v>13</v>
      </c>
      <c r="CS2" s="37">
        <v>12</v>
      </c>
      <c r="CT2" s="37">
        <v>12</v>
      </c>
      <c r="CU2" s="37">
        <v>11</v>
      </c>
      <c r="CV2" s="37">
        <v>11</v>
      </c>
      <c r="CW2" s="37">
        <v>10</v>
      </c>
      <c r="CX2" s="37">
        <v>10</v>
      </c>
      <c r="CY2" s="37">
        <v>10</v>
      </c>
      <c r="CZ2" s="37">
        <v>9</v>
      </c>
      <c r="DA2" s="37">
        <v>9</v>
      </c>
      <c r="DB2" s="37">
        <v>9</v>
      </c>
      <c r="DC2" s="37">
        <v>8</v>
      </c>
      <c r="DD2" s="37">
        <v>8</v>
      </c>
      <c r="DE2" s="37">
        <v>8</v>
      </c>
      <c r="DF2" s="37">
        <v>8</v>
      </c>
      <c r="DG2" s="37">
        <v>7</v>
      </c>
      <c r="DH2" s="37">
        <v>7</v>
      </c>
      <c r="DI2" s="37">
        <v>7</v>
      </c>
      <c r="DJ2" s="37">
        <v>7</v>
      </c>
      <c r="DK2" s="37">
        <v>7</v>
      </c>
      <c r="DL2" s="37">
        <v>7</v>
      </c>
      <c r="DM2" s="37">
        <v>7</v>
      </c>
      <c r="DN2" s="37">
        <v>7</v>
      </c>
      <c r="DO2" s="37">
        <v>6</v>
      </c>
      <c r="DP2" s="37">
        <v>6</v>
      </c>
      <c r="DQ2" s="37">
        <v>6</v>
      </c>
      <c r="DR2" s="37">
        <v>6</v>
      </c>
      <c r="DS2" s="37">
        <v>6</v>
      </c>
      <c r="DT2" s="37">
        <v>5</v>
      </c>
      <c r="DU2" s="37">
        <v>5</v>
      </c>
      <c r="DV2" s="37">
        <v>5</v>
      </c>
      <c r="DW2" s="37">
        <v>5</v>
      </c>
      <c r="DX2" s="37">
        <v>5</v>
      </c>
      <c r="DY2" s="37">
        <v>5</v>
      </c>
      <c r="DZ2" s="37">
        <v>5</v>
      </c>
      <c r="EA2" s="37">
        <v>5</v>
      </c>
      <c r="EB2" s="37">
        <v>4</v>
      </c>
      <c r="EC2" s="37">
        <v>4</v>
      </c>
      <c r="ED2" s="37">
        <v>4</v>
      </c>
      <c r="EE2" s="37">
        <v>4</v>
      </c>
      <c r="EF2" s="37">
        <v>4</v>
      </c>
      <c r="EG2" s="37">
        <v>4</v>
      </c>
      <c r="EH2" s="37">
        <v>4</v>
      </c>
      <c r="EI2" s="37">
        <v>4</v>
      </c>
      <c r="EJ2" s="37">
        <v>4</v>
      </c>
      <c r="EK2" s="37">
        <v>4</v>
      </c>
      <c r="EL2" s="37">
        <v>4</v>
      </c>
      <c r="EM2" s="37">
        <v>3</v>
      </c>
      <c r="EN2" s="37">
        <v>3</v>
      </c>
      <c r="EO2" s="37">
        <v>3</v>
      </c>
      <c r="EP2" s="37">
        <v>3</v>
      </c>
      <c r="EQ2" s="37">
        <v>3</v>
      </c>
      <c r="ER2" s="37">
        <v>3</v>
      </c>
      <c r="ES2" s="37">
        <v>3</v>
      </c>
      <c r="ET2" s="37">
        <v>3</v>
      </c>
      <c r="EU2" s="37">
        <v>3</v>
      </c>
      <c r="EV2" s="37">
        <v>3</v>
      </c>
      <c r="EW2" s="37">
        <v>3</v>
      </c>
      <c r="EX2" s="37">
        <v>3</v>
      </c>
      <c r="EY2" s="37">
        <v>3</v>
      </c>
      <c r="EZ2" s="37">
        <v>2</v>
      </c>
      <c r="FA2" s="37">
        <v>2</v>
      </c>
      <c r="FB2" s="37">
        <v>2</v>
      </c>
      <c r="FC2" s="37">
        <v>2</v>
      </c>
      <c r="FD2" s="37">
        <v>2</v>
      </c>
      <c r="FE2" s="37">
        <v>2</v>
      </c>
      <c r="FF2" s="37">
        <v>2</v>
      </c>
      <c r="FG2" s="37">
        <v>2</v>
      </c>
      <c r="FH2" s="37">
        <v>2</v>
      </c>
      <c r="FI2" s="37">
        <v>1</v>
      </c>
      <c r="FJ2" s="37">
        <v>1</v>
      </c>
      <c r="FK2" s="37">
        <v>1</v>
      </c>
      <c r="FL2" s="37">
        <v>1</v>
      </c>
      <c r="FM2" s="37">
        <v>1</v>
      </c>
      <c r="FN2" s="37">
        <v>1</v>
      </c>
      <c r="FO2" s="37">
        <v>1</v>
      </c>
      <c r="FP2" s="37">
        <v>1</v>
      </c>
      <c r="FQ2" s="37">
        <v>1</v>
      </c>
      <c r="FR2" s="37">
        <v>1</v>
      </c>
      <c r="FS2" s="37">
        <v>1</v>
      </c>
      <c r="FT2" s="37">
        <v>1</v>
      </c>
      <c r="FU2" s="37">
        <v>1</v>
      </c>
      <c r="FV2" s="37">
        <v>1</v>
      </c>
      <c r="FW2" s="37">
        <v>1</v>
      </c>
      <c r="FX2" s="37">
        <v>1</v>
      </c>
      <c r="FY2" s="37">
        <v>1</v>
      </c>
      <c r="FZ2" s="37">
        <v>1</v>
      </c>
      <c r="GA2" s="37">
        <v>1</v>
      </c>
      <c r="GB2" s="37">
        <v>1</v>
      </c>
      <c r="GC2" s="37">
        <v>1</v>
      </c>
      <c r="GD2" s="37">
        <v>1</v>
      </c>
      <c r="GE2" s="37">
        <v>1</v>
      </c>
      <c r="GF2" s="37">
        <v>1</v>
      </c>
      <c r="GG2" s="37">
        <v>1</v>
      </c>
    </row>
    <row r="3" spans="1:189" x14ac:dyDescent="0.25">
      <c r="K3">
        <f t="shared" ref="K3:AP3" si="0">SUM(K4:K182)</f>
        <v>5542</v>
      </c>
      <c r="L3">
        <f t="shared" si="0"/>
        <v>4810</v>
      </c>
      <c r="M3">
        <f t="shared" si="0"/>
        <v>3024</v>
      </c>
      <c r="N3">
        <f t="shared" si="0"/>
        <v>2450</v>
      </c>
      <c r="O3">
        <f t="shared" si="0"/>
        <v>1852</v>
      </c>
      <c r="P3">
        <f t="shared" si="0"/>
        <v>1966</v>
      </c>
      <c r="Q3">
        <f t="shared" si="0"/>
        <v>1360</v>
      </c>
      <c r="R3">
        <f t="shared" si="0"/>
        <v>2910</v>
      </c>
      <c r="S3">
        <f t="shared" si="0"/>
        <v>1746</v>
      </c>
      <c r="T3">
        <f t="shared" si="0"/>
        <v>1828</v>
      </c>
      <c r="U3">
        <f t="shared" si="0"/>
        <v>1588</v>
      </c>
      <c r="V3">
        <f t="shared" si="0"/>
        <v>1516</v>
      </c>
      <c r="W3">
        <f t="shared" si="0"/>
        <v>414</v>
      </c>
      <c r="X3">
        <f t="shared" si="0"/>
        <v>816</v>
      </c>
      <c r="Y3">
        <f t="shared" si="0"/>
        <v>2236</v>
      </c>
      <c r="Z3">
        <f t="shared" si="0"/>
        <v>1604</v>
      </c>
      <c r="AA3">
        <f t="shared" si="0"/>
        <v>668</v>
      </c>
      <c r="AB3">
        <f t="shared" si="0"/>
        <v>848</v>
      </c>
      <c r="AC3">
        <f t="shared" si="0"/>
        <v>302</v>
      </c>
      <c r="AD3">
        <f t="shared" si="0"/>
        <v>792</v>
      </c>
      <c r="AE3">
        <f t="shared" si="0"/>
        <v>964</v>
      </c>
      <c r="AF3">
        <f t="shared" si="0"/>
        <v>956</v>
      </c>
      <c r="AG3">
        <f t="shared" si="0"/>
        <v>470</v>
      </c>
      <c r="AH3">
        <f t="shared" si="0"/>
        <v>726</v>
      </c>
      <c r="AI3">
        <f t="shared" si="0"/>
        <v>844</v>
      </c>
      <c r="AJ3">
        <f t="shared" si="0"/>
        <v>644</v>
      </c>
      <c r="AK3">
        <f t="shared" si="0"/>
        <v>106</v>
      </c>
      <c r="AL3">
        <f t="shared" si="0"/>
        <v>726</v>
      </c>
      <c r="AM3">
        <f t="shared" si="0"/>
        <v>452</v>
      </c>
      <c r="AN3">
        <f t="shared" si="0"/>
        <v>558</v>
      </c>
      <c r="AO3">
        <f t="shared" si="0"/>
        <v>408</v>
      </c>
      <c r="AP3">
        <f t="shared" si="0"/>
        <v>630</v>
      </c>
      <c r="AQ3">
        <f t="shared" ref="AQ3:BV3" si="1">SUM(AQ4:AQ182)</f>
        <v>296</v>
      </c>
      <c r="AR3">
        <f t="shared" si="1"/>
        <v>328</v>
      </c>
      <c r="AS3">
        <f t="shared" si="1"/>
        <v>382</v>
      </c>
      <c r="AT3">
        <f t="shared" si="1"/>
        <v>532</v>
      </c>
      <c r="AU3">
        <f t="shared" si="1"/>
        <v>368</v>
      </c>
      <c r="AV3">
        <f t="shared" si="1"/>
        <v>28</v>
      </c>
      <c r="AW3">
        <f t="shared" si="1"/>
        <v>556</v>
      </c>
      <c r="AX3">
        <f t="shared" si="1"/>
        <v>222</v>
      </c>
      <c r="AY3">
        <f t="shared" si="1"/>
        <v>120</v>
      </c>
      <c r="AZ3">
        <f t="shared" si="1"/>
        <v>334</v>
      </c>
      <c r="BA3">
        <f t="shared" si="1"/>
        <v>252</v>
      </c>
      <c r="BB3">
        <f t="shared" si="1"/>
        <v>74</v>
      </c>
      <c r="BC3">
        <f t="shared" si="1"/>
        <v>126</v>
      </c>
      <c r="BD3">
        <f t="shared" si="1"/>
        <v>10</v>
      </c>
      <c r="BE3">
        <f t="shared" si="1"/>
        <v>180</v>
      </c>
      <c r="BF3">
        <f t="shared" si="1"/>
        <v>250</v>
      </c>
      <c r="BG3">
        <f t="shared" si="1"/>
        <v>146</v>
      </c>
      <c r="BH3">
        <f t="shared" si="1"/>
        <v>144</v>
      </c>
      <c r="BI3">
        <f t="shared" si="1"/>
        <v>22</v>
      </c>
      <c r="BJ3">
        <f t="shared" si="1"/>
        <v>132</v>
      </c>
      <c r="BK3">
        <f t="shared" si="1"/>
        <v>228</v>
      </c>
      <c r="BL3">
        <f t="shared" si="1"/>
        <v>328</v>
      </c>
      <c r="BM3">
        <f t="shared" si="1"/>
        <v>122</v>
      </c>
      <c r="BN3">
        <f t="shared" si="1"/>
        <v>144</v>
      </c>
      <c r="BO3">
        <f t="shared" si="1"/>
        <v>172</v>
      </c>
      <c r="BP3">
        <f t="shared" si="1"/>
        <v>88</v>
      </c>
      <c r="BQ3">
        <f t="shared" si="1"/>
        <v>50</v>
      </c>
      <c r="BR3">
        <f t="shared" si="1"/>
        <v>60</v>
      </c>
      <c r="BS3">
        <f t="shared" si="1"/>
        <v>76</v>
      </c>
      <c r="BT3">
        <f t="shared" si="1"/>
        <v>36</v>
      </c>
      <c r="BU3">
        <f t="shared" si="1"/>
        <v>114</v>
      </c>
      <c r="BV3">
        <f t="shared" si="1"/>
        <v>8</v>
      </c>
      <c r="BW3">
        <f t="shared" ref="BW3:DB3" si="2">SUM(BW4:BW182)</f>
        <v>60</v>
      </c>
      <c r="BX3">
        <f t="shared" si="2"/>
        <v>126</v>
      </c>
      <c r="BY3">
        <f t="shared" si="2"/>
        <v>62</v>
      </c>
      <c r="BZ3">
        <f t="shared" si="2"/>
        <v>4</v>
      </c>
      <c r="CA3">
        <f t="shared" si="2"/>
        <v>74</v>
      </c>
      <c r="CB3">
        <f t="shared" si="2"/>
        <v>60</v>
      </c>
      <c r="CC3">
        <f t="shared" si="2"/>
        <v>134</v>
      </c>
      <c r="CD3">
        <f t="shared" si="2"/>
        <v>62</v>
      </c>
      <c r="CE3">
        <f t="shared" si="2"/>
        <v>36</v>
      </c>
      <c r="CF3">
        <f t="shared" si="2"/>
        <v>106</v>
      </c>
      <c r="CG3">
        <f t="shared" si="2"/>
        <v>14</v>
      </c>
      <c r="CH3">
        <f t="shared" si="2"/>
        <v>4</v>
      </c>
      <c r="CI3">
        <f t="shared" si="2"/>
        <v>76</v>
      </c>
      <c r="CJ3">
        <f t="shared" si="2"/>
        <v>44</v>
      </c>
      <c r="CK3">
        <f t="shared" si="2"/>
        <v>56</v>
      </c>
      <c r="CL3">
        <f t="shared" si="2"/>
        <v>88</v>
      </c>
      <c r="CM3">
        <f t="shared" si="2"/>
        <v>46</v>
      </c>
      <c r="CN3">
        <f t="shared" si="2"/>
        <v>72</v>
      </c>
      <c r="CO3">
        <f t="shared" si="2"/>
        <v>66</v>
      </c>
      <c r="CP3">
        <f t="shared" si="2"/>
        <v>18</v>
      </c>
      <c r="CQ3">
        <f t="shared" si="2"/>
        <v>26</v>
      </c>
      <c r="CR3">
        <f t="shared" si="2"/>
        <v>30</v>
      </c>
      <c r="CS3">
        <f t="shared" si="2"/>
        <v>48</v>
      </c>
      <c r="CT3">
        <f t="shared" si="2"/>
        <v>56</v>
      </c>
      <c r="CU3">
        <f t="shared" si="2"/>
        <v>18</v>
      </c>
      <c r="CV3">
        <f t="shared" si="2"/>
        <v>62</v>
      </c>
      <c r="CW3">
        <f t="shared" si="2"/>
        <v>42</v>
      </c>
      <c r="CX3">
        <f t="shared" si="2"/>
        <v>22</v>
      </c>
      <c r="CY3">
        <f t="shared" si="2"/>
        <v>20</v>
      </c>
      <c r="CZ3">
        <f t="shared" si="2"/>
        <v>38</v>
      </c>
      <c r="DA3">
        <f t="shared" si="2"/>
        <v>26</v>
      </c>
      <c r="DB3">
        <f t="shared" si="2"/>
        <v>6</v>
      </c>
      <c r="DC3">
        <f t="shared" ref="DC3:EH3" si="3">SUM(DC4:DC182)</f>
        <v>20</v>
      </c>
      <c r="DD3">
        <f t="shared" si="3"/>
        <v>20</v>
      </c>
      <c r="DE3">
        <f t="shared" si="3"/>
        <v>42</v>
      </c>
      <c r="DF3">
        <f t="shared" si="3"/>
        <v>42</v>
      </c>
      <c r="DG3">
        <f t="shared" si="3"/>
        <v>46</v>
      </c>
      <c r="DH3">
        <f t="shared" si="3"/>
        <v>26</v>
      </c>
      <c r="DI3">
        <f t="shared" si="3"/>
        <v>28</v>
      </c>
      <c r="DJ3">
        <f t="shared" si="3"/>
        <v>20</v>
      </c>
      <c r="DK3">
        <f t="shared" si="3"/>
        <v>6</v>
      </c>
      <c r="DL3">
        <f t="shared" si="3"/>
        <v>10</v>
      </c>
      <c r="DM3">
        <f t="shared" si="3"/>
        <v>30</v>
      </c>
      <c r="DN3">
        <f t="shared" si="3"/>
        <v>14</v>
      </c>
      <c r="DO3">
        <f t="shared" si="3"/>
        <v>10</v>
      </c>
      <c r="DP3">
        <f t="shared" si="3"/>
        <v>2</v>
      </c>
      <c r="DQ3">
        <f t="shared" si="3"/>
        <v>12</v>
      </c>
      <c r="DR3">
        <f t="shared" si="3"/>
        <v>22</v>
      </c>
      <c r="DS3">
        <f t="shared" si="3"/>
        <v>38</v>
      </c>
      <c r="DT3">
        <f t="shared" si="3"/>
        <v>12</v>
      </c>
      <c r="DU3">
        <f t="shared" si="3"/>
        <v>6</v>
      </c>
      <c r="DV3">
        <f t="shared" si="3"/>
        <v>8</v>
      </c>
      <c r="DW3">
        <f t="shared" si="3"/>
        <v>4</v>
      </c>
      <c r="DX3">
        <f t="shared" si="3"/>
        <v>12</v>
      </c>
      <c r="DY3">
        <f t="shared" si="3"/>
        <v>16</v>
      </c>
      <c r="DZ3">
        <f t="shared" si="3"/>
        <v>12</v>
      </c>
      <c r="EA3">
        <f t="shared" si="3"/>
        <v>16</v>
      </c>
      <c r="EB3">
        <f t="shared" si="3"/>
        <v>8</v>
      </c>
      <c r="EC3">
        <f t="shared" si="3"/>
        <v>10</v>
      </c>
      <c r="ED3">
        <f t="shared" si="3"/>
        <v>2</v>
      </c>
      <c r="EE3">
        <f t="shared" si="3"/>
        <v>10</v>
      </c>
      <c r="EF3">
        <f t="shared" si="3"/>
        <v>14</v>
      </c>
      <c r="EG3">
        <f t="shared" si="3"/>
        <v>18</v>
      </c>
      <c r="EH3">
        <f t="shared" si="3"/>
        <v>0</v>
      </c>
      <c r="EI3">
        <f t="shared" ref="EI3:FN3" si="4">SUM(EI4:EI182)</f>
        <v>4</v>
      </c>
      <c r="EJ3">
        <f t="shared" si="4"/>
        <v>10</v>
      </c>
      <c r="EK3">
        <f t="shared" si="4"/>
        <v>12</v>
      </c>
      <c r="EL3">
        <f t="shared" si="4"/>
        <v>16</v>
      </c>
      <c r="EM3">
        <f t="shared" si="4"/>
        <v>2</v>
      </c>
      <c r="EN3">
        <f t="shared" si="4"/>
        <v>18</v>
      </c>
      <c r="EO3">
        <f t="shared" si="4"/>
        <v>12</v>
      </c>
      <c r="EP3">
        <f t="shared" si="4"/>
        <v>12</v>
      </c>
      <c r="EQ3">
        <f t="shared" si="4"/>
        <v>18</v>
      </c>
      <c r="ER3">
        <f t="shared" si="4"/>
        <v>4</v>
      </c>
      <c r="ES3">
        <f t="shared" si="4"/>
        <v>6</v>
      </c>
      <c r="ET3">
        <f t="shared" si="4"/>
        <v>14</v>
      </c>
      <c r="EU3">
        <f t="shared" si="4"/>
        <v>8</v>
      </c>
      <c r="EV3">
        <f t="shared" si="4"/>
        <v>4</v>
      </c>
      <c r="EW3">
        <f t="shared" si="4"/>
        <v>12</v>
      </c>
      <c r="EX3">
        <f t="shared" si="4"/>
        <v>8</v>
      </c>
      <c r="EY3">
        <f t="shared" si="4"/>
        <v>6</v>
      </c>
      <c r="EZ3">
        <f t="shared" si="4"/>
        <v>8</v>
      </c>
      <c r="FA3">
        <f t="shared" si="4"/>
        <v>4</v>
      </c>
      <c r="FB3">
        <f t="shared" si="4"/>
        <v>10</v>
      </c>
      <c r="FC3">
        <f t="shared" si="4"/>
        <v>4</v>
      </c>
      <c r="FD3">
        <f t="shared" si="4"/>
        <v>6</v>
      </c>
      <c r="FE3">
        <f t="shared" si="4"/>
        <v>8</v>
      </c>
      <c r="FF3">
        <f t="shared" si="4"/>
        <v>8</v>
      </c>
      <c r="FG3">
        <f t="shared" si="4"/>
        <v>2</v>
      </c>
      <c r="FH3">
        <f t="shared" si="4"/>
        <v>4</v>
      </c>
      <c r="FI3">
        <f t="shared" si="4"/>
        <v>4</v>
      </c>
      <c r="FJ3">
        <f t="shared" si="4"/>
        <v>2</v>
      </c>
      <c r="FK3">
        <f t="shared" si="4"/>
        <v>2</v>
      </c>
      <c r="FL3">
        <f t="shared" si="4"/>
        <v>2</v>
      </c>
      <c r="FM3">
        <f t="shared" si="4"/>
        <v>2</v>
      </c>
      <c r="FN3">
        <f t="shared" si="4"/>
        <v>190</v>
      </c>
      <c r="FO3">
        <f t="shared" ref="FO3:GG3" si="5">SUM(FO4:FO182)</f>
        <v>4</v>
      </c>
      <c r="FP3">
        <f t="shared" si="5"/>
        <v>2</v>
      </c>
      <c r="FQ3">
        <f t="shared" si="5"/>
        <v>2</v>
      </c>
      <c r="FR3">
        <f t="shared" si="5"/>
        <v>4</v>
      </c>
      <c r="FS3">
        <f t="shared" si="5"/>
        <v>2</v>
      </c>
      <c r="FT3">
        <f t="shared" si="5"/>
        <v>2</v>
      </c>
      <c r="FU3">
        <f t="shared" si="5"/>
        <v>2</v>
      </c>
      <c r="FV3">
        <f t="shared" si="5"/>
        <v>0</v>
      </c>
      <c r="FW3">
        <f t="shared" si="5"/>
        <v>4</v>
      </c>
      <c r="FX3">
        <f t="shared" si="5"/>
        <v>4</v>
      </c>
      <c r="FY3">
        <f t="shared" si="5"/>
        <v>6</v>
      </c>
      <c r="FZ3">
        <f t="shared" si="5"/>
        <v>2</v>
      </c>
      <c r="GA3">
        <f t="shared" si="5"/>
        <v>2</v>
      </c>
      <c r="GB3">
        <f t="shared" si="5"/>
        <v>8</v>
      </c>
      <c r="GC3">
        <f t="shared" si="5"/>
        <v>2</v>
      </c>
      <c r="GD3">
        <f t="shared" si="5"/>
        <v>8</v>
      </c>
      <c r="GE3">
        <f t="shared" si="5"/>
        <v>4</v>
      </c>
      <c r="GF3">
        <f t="shared" si="5"/>
        <v>2</v>
      </c>
      <c r="GG3">
        <f t="shared" si="5"/>
        <v>4</v>
      </c>
    </row>
    <row r="4" spans="1:189" x14ac:dyDescent="0.25">
      <c r="A4" t="s">
        <v>201</v>
      </c>
      <c r="B4" s="8" t="s">
        <v>0</v>
      </c>
      <c r="C4" s="23">
        <v>2628</v>
      </c>
      <c r="D4">
        <f>SUM(K4:GG4)</f>
        <v>5542</v>
      </c>
      <c r="E4">
        <f t="shared" ref="E4:E35" si="6">RANK(D4,D$4:D$182)</f>
        <v>1</v>
      </c>
      <c r="F4" s="38">
        <f t="shared" ref="F4:F35" si="7">LOG(D4)</f>
        <v>3.743666521446213</v>
      </c>
      <c r="G4">
        <f>COUNTIF(K4:GG4,"&gt;0")</f>
        <v>84</v>
      </c>
      <c r="H4">
        <f t="shared" ref="H4:H35" si="8">RANK(G4,G$4:G$182)</f>
        <v>2</v>
      </c>
      <c r="I4" s="38">
        <f t="shared" ref="I4:I35" si="9">LOG(G4)</f>
        <v>1.9242792860618816</v>
      </c>
      <c r="J4">
        <f t="shared" ref="J4:J35" si="10">AVERAGE(H4,E4)</f>
        <v>1.5</v>
      </c>
      <c r="K4" s="2">
        <v>0</v>
      </c>
      <c r="L4">
        <v>212</v>
      </c>
      <c r="M4">
        <v>92</v>
      </c>
      <c r="N4">
        <v>1606</v>
      </c>
      <c r="O4">
        <v>182</v>
      </c>
      <c r="P4">
        <v>4</v>
      </c>
      <c r="Q4">
        <v>54</v>
      </c>
      <c r="R4">
        <v>178</v>
      </c>
      <c r="S4">
        <v>196</v>
      </c>
      <c r="T4">
        <v>808</v>
      </c>
      <c r="U4">
        <v>82</v>
      </c>
      <c r="V4">
        <v>130</v>
      </c>
      <c r="W4">
        <v>4</v>
      </c>
      <c r="X4">
        <v>114</v>
      </c>
      <c r="Y4">
        <v>74</v>
      </c>
      <c r="Z4">
        <v>64</v>
      </c>
      <c r="AA4">
        <v>14</v>
      </c>
      <c r="AB4">
        <v>156</v>
      </c>
      <c r="AC4">
        <v>36</v>
      </c>
      <c r="AD4">
        <v>2</v>
      </c>
      <c r="AE4">
        <v>54</v>
      </c>
      <c r="AF4">
        <v>38</v>
      </c>
      <c r="AG4">
        <v>144</v>
      </c>
      <c r="AH4">
        <v>358</v>
      </c>
      <c r="AI4">
        <v>46</v>
      </c>
      <c r="AJ4">
        <v>2</v>
      </c>
      <c r="AK4">
        <v>28</v>
      </c>
      <c r="AL4">
        <v>24</v>
      </c>
      <c r="AM4">
        <v>28</v>
      </c>
      <c r="AN4">
        <v>2</v>
      </c>
      <c r="AO4">
        <v>16</v>
      </c>
      <c r="AP4">
        <v>0</v>
      </c>
      <c r="AQ4">
        <v>30</v>
      </c>
      <c r="AR4">
        <v>218</v>
      </c>
      <c r="AS4">
        <v>40</v>
      </c>
      <c r="AT4">
        <v>42</v>
      </c>
      <c r="AU4">
        <v>12</v>
      </c>
      <c r="AV4">
        <v>8</v>
      </c>
      <c r="AW4">
        <v>56</v>
      </c>
      <c r="AX4">
        <v>12</v>
      </c>
      <c r="AY4">
        <v>4</v>
      </c>
      <c r="AZ4">
        <v>16</v>
      </c>
      <c r="BA4">
        <v>6</v>
      </c>
      <c r="BB4">
        <v>0</v>
      </c>
      <c r="BC4">
        <v>10</v>
      </c>
      <c r="BD4">
        <v>0</v>
      </c>
      <c r="BE4">
        <v>8</v>
      </c>
      <c r="BF4">
        <v>30</v>
      </c>
      <c r="BG4">
        <v>30</v>
      </c>
      <c r="BH4">
        <v>98</v>
      </c>
      <c r="BI4">
        <v>0</v>
      </c>
      <c r="BJ4">
        <v>20</v>
      </c>
      <c r="BK4">
        <v>2</v>
      </c>
      <c r="BL4">
        <v>2</v>
      </c>
      <c r="BM4">
        <v>8</v>
      </c>
      <c r="BN4">
        <v>0</v>
      </c>
      <c r="BO4">
        <v>8</v>
      </c>
      <c r="BP4">
        <v>6</v>
      </c>
      <c r="BQ4">
        <v>12</v>
      </c>
      <c r="BR4">
        <v>0</v>
      </c>
      <c r="BS4">
        <v>0</v>
      </c>
      <c r="BT4">
        <v>0</v>
      </c>
      <c r="BU4">
        <v>8</v>
      </c>
      <c r="BV4">
        <v>0</v>
      </c>
      <c r="BW4">
        <v>0</v>
      </c>
      <c r="BX4">
        <v>2</v>
      </c>
      <c r="BY4">
        <v>2</v>
      </c>
      <c r="BZ4">
        <v>0</v>
      </c>
      <c r="CA4">
        <v>2</v>
      </c>
      <c r="CB4">
        <v>0</v>
      </c>
      <c r="CC4">
        <v>4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14</v>
      </c>
      <c r="CL4">
        <v>0</v>
      </c>
      <c r="CM4">
        <v>0</v>
      </c>
      <c r="CN4">
        <v>2</v>
      </c>
      <c r="CO4">
        <v>6</v>
      </c>
      <c r="CP4">
        <v>2</v>
      </c>
      <c r="CQ4">
        <v>0</v>
      </c>
      <c r="CR4">
        <v>0</v>
      </c>
      <c r="CS4">
        <v>0</v>
      </c>
      <c r="CT4">
        <v>2</v>
      </c>
      <c r="CU4">
        <v>0</v>
      </c>
      <c r="CV4">
        <v>4</v>
      </c>
      <c r="CW4">
        <v>2</v>
      </c>
      <c r="CX4">
        <v>0</v>
      </c>
      <c r="CY4">
        <v>0</v>
      </c>
      <c r="CZ4">
        <v>4</v>
      </c>
      <c r="DA4">
        <v>0</v>
      </c>
      <c r="DB4">
        <v>0</v>
      </c>
      <c r="DC4">
        <v>0</v>
      </c>
      <c r="DD4">
        <v>0</v>
      </c>
      <c r="DE4">
        <v>2</v>
      </c>
      <c r="DF4">
        <v>2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8</v>
      </c>
      <c r="DR4">
        <v>2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4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4</v>
      </c>
      <c r="EG4">
        <v>0</v>
      </c>
      <c r="EH4">
        <v>0</v>
      </c>
      <c r="EI4">
        <v>0</v>
      </c>
      <c r="EJ4">
        <v>0</v>
      </c>
      <c r="EK4">
        <v>2</v>
      </c>
      <c r="EL4">
        <v>8</v>
      </c>
      <c r="EM4">
        <v>0</v>
      </c>
      <c r="EN4">
        <v>0</v>
      </c>
      <c r="EO4">
        <v>4</v>
      </c>
      <c r="EP4">
        <v>4</v>
      </c>
      <c r="EQ4">
        <v>6</v>
      </c>
      <c r="ER4">
        <v>0</v>
      </c>
      <c r="ES4">
        <v>0</v>
      </c>
      <c r="ET4">
        <v>0</v>
      </c>
      <c r="EU4">
        <v>0</v>
      </c>
      <c r="EV4">
        <v>0</v>
      </c>
      <c r="EW4">
        <v>2</v>
      </c>
      <c r="EX4">
        <v>0</v>
      </c>
      <c r="EY4">
        <v>0</v>
      </c>
      <c r="EZ4">
        <v>2</v>
      </c>
      <c r="FA4">
        <v>2</v>
      </c>
      <c r="FB4">
        <v>4</v>
      </c>
      <c r="FC4">
        <v>0</v>
      </c>
      <c r="FD4">
        <v>2</v>
      </c>
      <c r="FE4">
        <v>0</v>
      </c>
      <c r="FF4">
        <v>2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2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</row>
    <row r="5" spans="1:189" x14ac:dyDescent="0.25">
      <c r="A5" t="s">
        <v>224</v>
      </c>
      <c r="B5" s="12" t="s">
        <v>2</v>
      </c>
      <c r="C5" s="23">
        <v>2593</v>
      </c>
      <c r="D5">
        <f t="shared" ref="D5:D68" si="11">SUM(K5:GG5)</f>
        <v>4810</v>
      </c>
      <c r="E5">
        <f t="shared" si="6"/>
        <v>2</v>
      </c>
      <c r="F5" s="38">
        <f t="shared" si="7"/>
        <v>3.6821450763738319</v>
      </c>
      <c r="G5">
        <f t="shared" ref="G5:G68" si="12">COUNTIF(K5:GG5,"&gt;0")</f>
        <v>52</v>
      </c>
      <c r="H5">
        <f t="shared" si="8"/>
        <v>9</v>
      </c>
      <c r="I5" s="38">
        <f t="shared" si="9"/>
        <v>1.7160033436347992</v>
      </c>
      <c r="J5">
        <f t="shared" si="10"/>
        <v>5.5</v>
      </c>
      <c r="K5">
        <v>212</v>
      </c>
      <c r="L5" s="2">
        <v>0</v>
      </c>
      <c r="M5">
        <v>70</v>
      </c>
      <c r="N5">
        <v>10</v>
      </c>
      <c r="O5">
        <v>46</v>
      </c>
      <c r="P5">
        <v>1486</v>
      </c>
      <c r="Q5">
        <v>80</v>
      </c>
      <c r="R5">
        <v>38</v>
      </c>
      <c r="S5">
        <v>42</v>
      </c>
      <c r="T5">
        <v>260</v>
      </c>
      <c r="U5">
        <v>8</v>
      </c>
      <c r="V5">
        <v>92</v>
      </c>
      <c r="W5">
        <v>94</v>
      </c>
      <c r="X5">
        <v>132</v>
      </c>
      <c r="Y5">
        <v>32</v>
      </c>
      <c r="Z5">
        <v>58</v>
      </c>
      <c r="AA5">
        <v>4</v>
      </c>
      <c r="AB5">
        <v>8</v>
      </c>
      <c r="AC5">
        <v>0</v>
      </c>
      <c r="AD5">
        <v>610</v>
      </c>
      <c r="AE5">
        <v>4</v>
      </c>
      <c r="AF5">
        <v>14</v>
      </c>
      <c r="AG5">
        <v>28</v>
      </c>
      <c r="AH5">
        <v>0</v>
      </c>
      <c r="AI5">
        <v>4</v>
      </c>
      <c r="AJ5">
        <v>434</v>
      </c>
      <c r="AK5">
        <v>0</v>
      </c>
      <c r="AL5">
        <v>4</v>
      </c>
      <c r="AM5">
        <v>42</v>
      </c>
      <c r="AN5">
        <v>0</v>
      </c>
      <c r="AO5">
        <v>0</v>
      </c>
      <c r="AP5">
        <v>272</v>
      </c>
      <c r="AQ5">
        <v>118</v>
      </c>
      <c r="AR5">
        <v>4</v>
      </c>
      <c r="AS5">
        <v>18</v>
      </c>
      <c r="AT5">
        <v>114</v>
      </c>
      <c r="AU5">
        <v>44</v>
      </c>
      <c r="AV5">
        <v>0</v>
      </c>
      <c r="AW5">
        <v>38</v>
      </c>
      <c r="AX5">
        <v>34</v>
      </c>
      <c r="AY5">
        <v>0</v>
      </c>
      <c r="AZ5">
        <v>12</v>
      </c>
      <c r="BA5">
        <v>136</v>
      </c>
      <c r="BB5">
        <v>0</v>
      </c>
      <c r="BC5">
        <v>2</v>
      </c>
      <c r="BD5">
        <v>0</v>
      </c>
      <c r="BE5">
        <v>36</v>
      </c>
      <c r="BF5">
        <v>2</v>
      </c>
      <c r="BG5">
        <v>0</v>
      </c>
      <c r="BH5">
        <v>0</v>
      </c>
      <c r="BI5">
        <v>0</v>
      </c>
      <c r="BJ5">
        <v>0</v>
      </c>
      <c r="BK5">
        <v>0</v>
      </c>
      <c r="BL5">
        <v>22</v>
      </c>
      <c r="BM5">
        <v>2</v>
      </c>
      <c r="BN5">
        <v>0</v>
      </c>
      <c r="BO5">
        <v>0</v>
      </c>
      <c r="BP5">
        <v>2</v>
      </c>
      <c r="BQ5">
        <v>0</v>
      </c>
      <c r="BR5">
        <v>0</v>
      </c>
      <c r="BS5">
        <v>0</v>
      </c>
      <c r="BT5">
        <v>16</v>
      </c>
      <c r="BU5">
        <v>18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20</v>
      </c>
      <c r="CD5">
        <v>0</v>
      </c>
      <c r="CE5">
        <v>6</v>
      </c>
      <c r="CF5">
        <v>0</v>
      </c>
      <c r="CG5">
        <v>0</v>
      </c>
      <c r="CH5">
        <v>0</v>
      </c>
      <c r="CI5">
        <v>30</v>
      </c>
      <c r="CJ5">
        <v>0</v>
      </c>
      <c r="CK5">
        <v>0</v>
      </c>
      <c r="CL5">
        <v>0</v>
      </c>
      <c r="CM5">
        <v>0</v>
      </c>
      <c r="CN5">
        <v>30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2</v>
      </c>
      <c r="DC5">
        <v>0</v>
      </c>
      <c r="DD5">
        <v>0</v>
      </c>
      <c r="DE5">
        <v>0</v>
      </c>
      <c r="DF5">
        <v>2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10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4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4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</row>
    <row r="6" spans="1:189" x14ac:dyDescent="0.25">
      <c r="A6" t="s">
        <v>219</v>
      </c>
      <c r="B6" s="12" t="s">
        <v>22</v>
      </c>
      <c r="C6" s="23">
        <v>1310</v>
      </c>
      <c r="D6">
        <f t="shared" si="11"/>
        <v>3024</v>
      </c>
      <c r="E6">
        <f t="shared" si="6"/>
        <v>3</v>
      </c>
      <c r="F6" s="38">
        <f t="shared" si="7"/>
        <v>3.4805817868291689</v>
      </c>
      <c r="G6">
        <f t="shared" si="12"/>
        <v>59</v>
      </c>
      <c r="H6">
        <f t="shared" si="8"/>
        <v>5</v>
      </c>
      <c r="I6" s="38">
        <f t="shared" si="9"/>
        <v>1.7708520116421442</v>
      </c>
      <c r="J6">
        <f t="shared" si="10"/>
        <v>4</v>
      </c>
      <c r="K6">
        <v>92</v>
      </c>
      <c r="L6">
        <v>70</v>
      </c>
      <c r="M6" s="2">
        <v>0</v>
      </c>
      <c r="N6">
        <v>68</v>
      </c>
      <c r="O6">
        <v>34</v>
      </c>
      <c r="P6">
        <v>0</v>
      </c>
      <c r="Q6">
        <v>228</v>
      </c>
      <c r="R6">
        <v>322</v>
      </c>
      <c r="S6">
        <v>128</v>
      </c>
      <c r="T6">
        <v>4</v>
      </c>
      <c r="U6">
        <v>118</v>
      </c>
      <c r="V6">
        <v>22</v>
      </c>
      <c r="W6">
        <v>16</v>
      </c>
      <c r="X6">
        <v>24</v>
      </c>
      <c r="Y6">
        <v>598</v>
      </c>
      <c r="Z6">
        <v>82</v>
      </c>
      <c r="AA6">
        <v>46</v>
      </c>
      <c r="AB6">
        <v>0</v>
      </c>
      <c r="AC6">
        <v>6</v>
      </c>
      <c r="AD6">
        <v>0</v>
      </c>
      <c r="AE6">
        <v>2</v>
      </c>
      <c r="AF6">
        <v>570</v>
      </c>
      <c r="AG6">
        <v>10</v>
      </c>
      <c r="AH6">
        <v>0</v>
      </c>
      <c r="AI6">
        <v>2</v>
      </c>
      <c r="AJ6">
        <v>0</v>
      </c>
      <c r="AK6">
        <v>2</v>
      </c>
      <c r="AL6">
        <v>26</v>
      </c>
      <c r="AM6">
        <v>4</v>
      </c>
      <c r="AN6">
        <v>100</v>
      </c>
      <c r="AO6">
        <v>30</v>
      </c>
      <c r="AP6">
        <v>20</v>
      </c>
      <c r="AQ6">
        <v>0</v>
      </c>
      <c r="AR6">
        <v>2</v>
      </c>
      <c r="AS6">
        <v>6</v>
      </c>
      <c r="AT6">
        <v>2</v>
      </c>
      <c r="AU6">
        <v>14</v>
      </c>
      <c r="AV6">
        <v>0</v>
      </c>
      <c r="AW6">
        <v>14</v>
      </c>
      <c r="AX6">
        <v>8</v>
      </c>
      <c r="AY6">
        <v>0</v>
      </c>
      <c r="AZ6">
        <v>72</v>
      </c>
      <c r="BA6">
        <v>0</v>
      </c>
      <c r="BB6">
        <v>0</v>
      </c>
      <c r="BC6">
        <v>32</v>
      </c>
      <c r="BD6">
        <v>0</v>
      </c>
      <c r="BE6">
        <v>2</v>
      </c>
      <c r="BF6">
        <v>40</v>
      </c>
      <c r="BG6">
        <v>2</v>
      </c>
      <c r="BH6">
        <v>0</v>
      </c>
      <c r="BI6">
        <v>0</v>
      </c>
      <c r="BJ6">
        <v>8</v>
      </c>
      <c r="BK6">
        <v>42</v>
      </c>
      <c r="BL6">
        <v>10</v>
      </c>
      <c r="BM6">
        <v>0</v>
      </c>
      <c r="BN6">
        <v>0</v>
      </c>
      <c r="BO6">
        <v>10</v>
      </c>
      <c r="BP6">
        <v>0</v>
      </c>
      <c r="BQ6">
        <v>0</v>
      </c>
      <c r="BR6">
        <v>4</v>
      </c>
      <c r="BS6">
        <v>2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26</v>
      </c>
      <c r="CG6">
        <v>0</v>
      </c>
      <c r="CH6">
        <v>0</v>
      </c>
      <c r="CI6">
        <v>0</v>
      </c>
      <c r="CJ6">
        <v>38</v>
      </c>
      <c r="CK6">
        <v>4</v>
      </c>
      <c r="CL6">
        <v>0</v>
      </c>
      <c r="CM6">
        <v>0</v>
      </c>
      <c r="CN6">
        <v>0</v>
      </c>
      <c r="CO6">
        <v>2</v>
      </c>
      <c r="CP6">
        <v>0</v>
      </c>
      <c r="CQ6">
        <v>0</v>
      </c>
      <c r="CR6">
        <v>0</v>
      </c>
      <c r="CS6">
        <v>0</v>
      </c>
      <c r="CT6">
        <v>2</v>
      </c>
      <c r="CU6">
        <v>0</v>
      </c>
      <c r="CV6">
        <v>0</v>
      </c>
      <c r="CW6">
        <v>4</v>
      </c>
      <c r="CX6">
        <v>0</v>
      </c>
      <c r="CY6">
        <v>0</v>
      </c>
      <c r="CZ6">
        <v>0</v>
      </c>
      <c r="DA6">
        <v>0</v>
      </c>
      <c r="DB6">
        <v>0</v>
      </c>
      <c r="DC6">
        <v>2</v>
      </c>
      <c r="DD6">
        <v>0</v>
      </c>
      <c r="DE6">
        <v>4</v>
      </c>
      <c r="DF6">
        <v>16</v>
      </c>
      <c r="DG6">
        <v>14</v>
      </c>
      <c r="DH6">
        <v>0</v>
      </c>
      <c r="DI6">
        <v>4</v>
      </c>
      <c r="DJ6">
        <v>0</v>
      </c>
      <c r="DK6">
        <v>2</v>
      </c>
      <c r="DL6">
        <v>0</v>
      </c>
      <c r="DM6">
        <v>0</v>
      </c>
      <c r="DN6">
        <v>0</v>
      </c>
      <c r="DO6">
        <v>0</v>
      </c>
      <c r="DP6">
        <v>0</v>
      </c>
      <c r="DQ6">
        <v>2</v>
      </c>
      <c r="DR6">
        <v>0</v>
      </c>
      <c r="DS6">
        <v>2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2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6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</row>
    <row r="7" spans="1:189" x14ac:dyDescent="0.25">
      <c r="B7" t="s">
        <v>11</v>
      </c>
      <c r="C7" s="23">
        <v>1120</v>
      </c>
      <c r="D7">
        <f t="shared" si="11"/>
        <v>2450</v>
      </c>
      <c r="E7">
        <f t="shared" si="6"/>
        <v>5</v>
      </c>
      <c r="F7" s="38">
        <f t="shared" si="7"/>
        <v>3.3891660843645326</v>
      </c>
      <c r="G7">
        <f t="shared" si="12"/>
        <v>52</v>
      </c>
      <c r="H7">
        <f t="shared" si="8"/>
        <v>9</v>
      </c>
      <c r="I7" s="38">
        <f t="shared" si="9"/>
        <v>1.7160033436347992</v>
      </c>
      <c r="J7">
        <f t="shared" si="10"/>
        <v>7</v>
      </c>
      <c r="K7">
        <v>1606</v>
      </c>
      <c r="L7">
        <v>10</v>
      </c>
      <c r="M7">
        <v>68</v>
      </c>
      <c r="N7" s="2">
        <v>0</v>
      </c>
      <c r="O7">
        <v>44</v>
      </c>
      <c r="P7">
        <v>0</v>
      </c>
      <c r="Q7">
        <v>12</v>
      </c>
      <c r="R7">
        <v>54</v>
      </c>
      <c r="S7">
        <v>42</v>
      </c>
      <c r="T7">
        <v>12</v>
      </c>
      <c r="U7">
        <v>56</v>
      </c>
      <c r="V7">
        <v>10</v>
      </c>
      <c r="W7">
        <v>0</v>
      </c>
      <c r="X7">
        <v>136</v>
      </c>
      <c r="Y7">
        <v>10</v>
      </c>
      <c r="Z7">
        <v>4</v>
      </c>
      <c r="AA7">
        <v>10</v>
      </c>
      <c r="AB7">
        <v>80</v>
      </c>
      <c r="AC7">
        <v>14</v>
      </c>
      <c r="AD7">
        <v>0</v>
      </c>
      <c r="AE7">
        <v>16</v>
      </c>
      <c r="AF7">
        <v>38</v>
      </c>
      <c r="AG7">
        <v>30</v>
      </c>
      <c r="AH7">
        <v>24</v>
      </c>
      <c r="AI7">
        <v>12</v>
      </c>
      <c r="AJ7">
        <v>2</v>
      </c>
      <c r="AK7">
        <v>0</v>
      </c>
      <c r="AL7">
        <v>12</v>
      </c>
      <c r="AM7">
        <v>2</v>
      </c>
      <c r="AN7">
        <v>0</v>
      </c>
      <c r="AO7">
        <v>0</v>
      </c>
      <c r="AP7">
        <v>4</v>
      </c>
      <c r="AQ7">
        <v>0</v>
      </c>
      <c r="AR7">
        <v>6</v>
      </c>
      <c r="AS7">
        <v>50</v>
      </c>
      <c r="AT7">
        <v>0</v>
      </c>
      <c r="AU7">
        <v>0</v>
      </c>
      <c r="AV7">
        <v>0</v>
      </c>
      <c r="AW7">
        <v>2</v>
      </c>
      <c r="AX7">
        <v>2</v>
      </c>
      <c r="AY7">
        <v>4</v>
      </c>
      <c r="AZ7">
        <v>16</v>
      </c>
      <c r="BA7">
        <v>0</v>
      </c>
      <c r="BB7">
        <v>0</v>
      </c>
      <c r="BC7">
        <v>8</v>
      </c>
      <c r="BD7">
        <v>0</v>
      </c>
      <c r="BE7">
        <v>0</v>
      </c>
      <c r="BF7">
        <v>4</v>
      </c>
      <c r="BG7">
        <v>4</v>
      </c>
      <c r="BH7">
        <v>2</v>
      </c>
      <c r="BI7">
        <v>0</v>
      </c>
      <c r="BJ7">
        <v>0</v>
      </c>
      <c r="BK7">
        <v>0</v>
      </c>
      <c r="BL7">
        <v>2</v>
      </c>
      <c r="BM7">
        <v>0</v>
      </c>
      <c r="BN7">
        <v>0</v>
      </c>
      <c r="BO7">
        <v>4</v>
      </c>
      <c r="BP7">
        <v>2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4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2</v>
      </c>
      <c r="CP7">
        <v>0</v>
      </c>
      <c r="CQ7">
        <v>0</v>
      </c>
      <c r="CR7">
        <v>2</v>
      </c>
      <c r="CS7">
        <v>0</v>
      </c>
      <c r="CT7">
        <v>0</v>
      </c>
      <c r="CU7">
        <v>0</v>
      </c>
      <c r="CV7">
        <v>2</v>
      </c>
      <c r="CW7">
        <v>2</v>
      </c>
      <c r="CX7">
        <v>0</v>
      </c>
      <c r="CY7">
        <v>2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2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8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2</v>
      </c>
      <c r="EG7">
        <v>0</v>
      </c>
      <c r="EH7">
        <v>0</v>
      </c>
      <c r="EI7">
        <v>0</v>
      </c>
      <c r="EJ7">
        <v>0</v>
      </c>
      <c r="EK7">
        <v>2</v>
      </c>
      <c r="EL7">
        <v>2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2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2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2</v>
      </c>
      <c r="GC7">
        <v>0</v>
      </c>
      <c r="GD7">
        <v>0</v>
      </c>
      <c r="GE7">
        <v>0</v>
      </c>
      <c r="GF7">
        <v>0</v>
      </c>
      <c r="GG7">
        <v>0</v>
      </c>
    </row>
    <row r="8" spans="1:189" x14ac:dyDescent="0.25">
      <c r="A8" t="s">
        <v>204</v>
      </c>
      <c r="B8" s="8" t="s">
        <v>8</v>
      </c>
      <c r="C8" s="23">
        <v>1055</v>
      </c>
      <c r="D8">
        <f t="shared" si="11"/>
        <v>1852</v>
      </c>
      <c r="E8">
        <f t="shared" si="6"/>
        <v>8</v>
      </c>
      <c r="F8" s="38">
        <f t="shared" si="7"/>
        <v>3.2676409823459154</v>
      </c>
      <c r="G8">
        <f t="shared" si="12"/>
        <v>92</v>
      </c>
      <c r="H8">
        <f t="shared" si="8"/>
        <v>1</v>
      </c>
      <c r="I8" s="38">
        <f t="shared" si="9"/>
        <v>1.9637878273455553</v>
      </c>
      <c r="J8">
        <f t="shared" si="10"/>
        <v>4.5</v>
      </c>
      <c r="K8">
        <v>182</v>
      </c>
      <c r="L8">
        <v>46</v>
      </c>
      <c r="M8">
        <v>34</v>
      </c>
      <c r="N8">
        <v>44</v>
      </c>
      <c r="O8" s="2">
        <v>0</v>
      </c>
      <c r="P8">
        <v>2</v>
      </c>
      <c r="Q8">
        <v>42</v>
      </c>
      <c r="R8">
        <v>258</v>
      </c>
      <c r="S8">
        <v>48</v>
      </c>
      <c r="T8">
        <v>72</v>
      </c>
      <c r="U8">
        <v>46</v>
      </c>
      <c r="V8">
        <v>126</v>
      </c>
      <c r="W8">
        <v>18</v>
      </c>
      <c r="X8">
        <v>30</v>
      </c>
      <c r="Y8">
        <v>32</v>
      </c>
      <c r="Z8">
        <v>108</v>
      </c>
      <c r="AA8">
        <v>48</v>
      </c>
      <c r="AB8">
        <v>30</v>
      </c>
      <c r="AC8">
        <v>14</v>
      </c>
      <c r="AD8">
        <v>12</v>
      </c>
      <c r="AE8">
        <v>28</v>
      </c>
      <c r="AF8">
        <v>8</v>
      </c>
      <c r="AG8">
        <v>8</v>
      </c>
      <c r="AH8">
        <v>4</v>
      </c>
      <c r="AI8">
        <v>26</v>
      </c>
      <c r="AJ8">
        <v>0</v>
      </c>
      <c r="AK8">
        <v>2</v>
      </c>
      <c r="AL8">
        <v>4</v>
      </c>
      <c r="AM8">
        <v>6</v>
      </c>
      <c r="AN8">
        <v>4</v>
      </c>
      <c r="AO8">
        <v>30</v>
      </c>
      <c r="AP8">
        <v>2</v>
      </c>
      <c r="AQ8">
        <v>0</v>
      </c>
      <c r="AR8">
        <v>10</v>
      </c>
      <c r="AS8">
        <v>44</v>
      </c>
      <c r="AT8">
        <v>12</v>
      </c>
      <c r="AU8">
        <v>8</v>
      </c>
      <c r="AV8">
        <v>0</v>
      </c>
      <c r="AW8">
        <v>10</v>
      </c>
      <c r="AX8">
        <v>2</v>
      </c>
      <c r="AY8">
        <v>2</v>
      </c>
      <c r="AZ8">
        <v>4</v>
      </c>
      <c r="BA8">
        <v>0</v>
      </c>
      <c r="BB8">
        <v>0</v>
      </c>
      <c r="BC8">
        <v>0</v>
      </c>
      <c r="BD8">
        <v>2</v>
      </c>
      <c r="BE8">
        <v>14</v>
      </c>
      <c r="BF8">
        <v>6</v>
      </c>
      <c r="BG8">
        <v>2</v>
      </c>
      <c r="BH8">
        <v>4</v>
      </c>
      <c r="BI8">
        <v>2</v>
      </c>
      <c r="BJ8">
        <v>22</v>
      </c>
      <c r="BK8">
        <v>0</v>
      </c>
      <c r="BL8">
        <v>0</v>
      </c>
      <c r="BM8">
        <v>64</v>
      </c>
      <c r="BN8">
        <v>0</v>
      </c>
      <c r="BO8">
        <v>12</v>
      </c>
      <c r="BP8">
        <v>16</v>
      </c>
      <c r="BQ8">
        <v>8</v>
      </c>
      <c r="BR8">
        <v>8</v>
      </c>
      <c r="BS8">
        <v>2</v>
      </c>
      <c r="BT8">
        <v>0</v>
      </c>
      <c r="BU8">
        <v>6</v>
      </c>
      <c r="BV8">
        <v>0</v>
      </c>
      <c r="BW8">
        <v>0</v>
      </c>
      <c r="BX8">
        <v>8</v>
      </c>
      <c r="BY8">
        <v>0</v>
      </c>
      <c r="BZ8">
        <v>0</v>
      </c>
      <c r="CA8">
        <v>6</v>
      </c>
      <c r="CB8">
        <v>0</v>
      </c>
      <c r="CC8">
        <v>8</v>
      </c>
      <c r="CD8">
        <v>10</v>
      </c>
      <c r="CE8">
        <v>0</v>
      </c>
      <c r="CF8">
        <v>0</v>
      </c>
      <c r="CG8">
        <v>0</v>
      </c>
      <c r="CH8">
        <v>0</v>
      </c>
      <c r="CI8">
        <v>6</v>
      </c>
      <c r="CJ8">
        <v>0</v>
      </c>
      <c r="CK8">
        <v>0</v>
      </c>
      <c r="CL8">
        <v>8</v>
      </c>
      <c r="CM8">
        <v>34</v>
      </c>
      <c r="CN8">
        <v>0</v>
      </c>
      <c r="CO8">
        <v>6</v>
      </c>
      <c r="CP8">
        <v>14</v>
      </c>
      <c r="CQ8">
        <v>0</v>
      </c>
      <c r="CR8">
        <v>24</v>
      </c>
      <c r="CS8">
        <v>24</v>
      </c>
      <c r="CT8">
        <v>6</v>
      </c>
      <c r="CU8">
        <v>6</v>
      </c>
      <c r="CV8">
        <v>2</v>
      </c>
      <c r="CW8">
        <v>2</v>
      </c>
      <c r="CX8">
        <v>0</v>
      </c>
      <c r="CY8">
        <v>0</v>
      </c>
      <c r="CZ8">
        <v>2</v>
      </c>
      <c r="DA8">
        <v>2</v>
      </c>
      <c r="DB8">
        <v>0</v>
      </c>
      <c r="DC8">
        <v>6</v>
      </c>
      <c r="DD8">
        <v>0</v>
      </c>
      <c r="DE8">
        <v>6</v>
      </c>
      <c r="DF8">
        <v>0</v>
      </c>
      <c r="DG8">
        <v>0</v>
      </c>
      <c r="DH8">
        <v>14</v>
      </c>
      <c r="DI8">
        <v>2</v>
      </c>
      <c r="DJ8">
        <v>0</v>
      </c>
      <c r="DK8">
        <v>0</v>
      </c>
      <c r="DL8">
        <v>0</v>
      </c>
      <c r="DM8">
        <v>0</v>
      </c>
      <c r="DN8">
        <v>8</v>
      </c>
      <c r="DO8">
        <v>0</v>
      </c>
      <c r="DP8">
        <v>0</v>
      </c>
      <c r="DQ8">
        <v>0</v>
      </c>
      <c r="DR8">
        <v>10</v>
      </c>
      <c r="DS8">
        <v>4</v>
      </c>
      <c r="DT8">
        <v>0</v>
      </c>
      <c r="DU8">
        <v>0</v>
      </c>
      <c r="DV8">
        <v>8</v>
      </c>
      <c r="DW8">
        <v>0</v>
      </c>
      <c r="DX8">
        <v>0</v>
      </c>
      <c r="DY8">
        <v>0</v>
      </c>
      <c r="DZ8">
        <v>10</v>
      </c>
      <c r="EA8">
        <v>0</v>
      </c>
      <c r="EB8">
        <v>6</v>
      </c>
      <c r="EC8">
        <v>2</v>
      </c>
      <c r="ED8">
        <v>2</v>
      </c>
      <c r="EE8">
        <v>2</v>
      </c>
      <c r="EF8">
        <v>0</v>
      </c>
      <c r="EG8">
        <v>0</v>
      </c>
      <c r="EH8">
        <v>0</v>
      </c>
      <c r="EI8">
        <v>0</v>
      </c>
      <c r="EJ8">
        <v>8</v>
      </c>
      <c r="EK8">
        <v>4</v>
      </c>
      <c r="EL8">
        <v>0</v>
      </c>
      <c r="EM8">
        <v>0</v>
      </c>
      <c r="EN8">
        <v>2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2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2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4</v>
      </c>
      <c r="FO8">
        <v>2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2</v>
      </c>
      <c r="FY8">
        <v>0</v>
      </c>
      <c r="FZ8">
        <v>2</v>
      </c>
      <c r="GA8">
        <v>0</v>
      </c>
      <c r="GB8">
        <v>2</v>
      </c>
      <c r="GC8">
        <v>0</v>
      </c>
      <c r="GD8">
        <v>0</v>
      </c>
      <c r="GE8">
        <v>0</v>
      </c>
      <c r="GF8">
        <v>0</v>
      </c>
      <c r="GG8">
        <v>0</v>
      </c>
    </row>
    <row r="9" spans="1:189" x14ac:dyDescent="0.25">
      <c r="B9" t="s">
        <v>43</v>
      </c>
      <c r="C9" s="23">
        <v>942</v>
      </c>
      <c r="D9">
        <f t="shared" si="11"/>
        <v>1966</v>
      </c>
      <c r="E9">
        <f t="shared" si="6"/>
        <v>7</v>
      </c>
      <c r="F9" s="38">
        <f t="shared" si="7"/>
        <v>3.2935835134961167</v>
      </c>
      <c r="G9">
        <f t="shared" si="12"/>
        <v>20</v>
      </c>
      <c r="H9">
        <f t="shared" si="8"/>
        <v>40</v>
      </c>
      <c r="I9" s="38">
        <f t="shared" si="9"/>
        <v>1.3010299956639813</v>
      </c>
      <c r="J9">
        <f t="shared" si="10"/>
        <v>23.5</v>
      </c>
      <c r="K9">
        <v>4</v>
      </c>
      <c r="L9">
        <v>1486</v>
      </c>
      <c r="M9">
        <v>0</v>
      </c>
      <c r="N9">
        <v>0</v>
      </c>
      <c r="O9">
        <v>2</v>
      </c>
      <c r="P9" s="2">
        <v>0</v>
      </c>
      <c r="Q9">
        <v>0</v>
      </c>
      <c r="R9">
        <v>0</v>
      </c>
      <c r="S9">
        <v>0</v>
      </c>
      <c r="T9">
        <v>2</v>
      </c>
      <c r="U9">
        <v>2</v>
      </c>
      <c r="V9">
        <v>8</v>
      </c>
      <c r="W9">
        <v>2</v>
      </c>
      <c r="X9">
        <v>0</v>
      </c>
      <c r="Y9">
        <v>4</v>
      </c>
      <c r="Z9">
        <v>6</v>
      </c>
      <c r="AA9">
        <v>0</v>
      </c>
      <c r="AB9">
        <v>0</v>
      </c>
      <c r="AC9">
        <v>2</v>
      </c>
      <c r="AD9">
        <v>6</v>
      </c>
      <c r="AE9">
        <v>0</v>
      </c>
      <c r="AF9">
        <v>0</v>
      </c>
      <c r="AG9">
        <v>8</v>
      </c>
      <c r="AH9">
        <v>0</v>
      </c>
      <c r="AI9">
        <v>0</v>
      </c>
      <c r="AJ9">
        <v>142</v>
      </c>
      <c r="AK9">
        <v>0</v>
      </c>
      <c r="AL9">
        <v>0</v>
      </c>
      <c r="AM9">
        <v>8</v>
      </c>
      <c r="AN9">
        <v>0</v>
      </c>
      <c r="AO9">
        <v>0</v>
      </c>
      <c r="AP9">
        <v>238</v>
      </c>
      <c r="AQ9">
        <v>4</v>
      </c>
      <c r="AR9">
        <v>0</v>
      </c>
      <c r="AS9">
        <v>0</v>
      </c>
      <c r="AT9">
        <v>0</v>
      </c>
      <c r="AU9">
        <v>2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6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32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2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</row>
    <row r="10" spans="1:189" x14ac:dyDescent="0.25">
      <c r="A10" t="s">
        <v>221</v>
      </c>
      <c r="B10" s="12" t="s">
        <v>32</v>
      </c>
      <c r="C10" s="23">
        <v>876</v>
      </c>
      <c r="D10">
        <f t="shared" si="11"/>
        <v>1360</v>
      </c>
      <c r="E10">
        <f t="shared" si="6"/>
        <v>14</v>
      </c>
      <c r="F10" s="38">
        <f t="shared" si="7"/>
        <v>3.1335389083702174</v>
      </c>
      <c r="G10">
        <f t="shared" si="12"/>
        <v>55</v>
      </c>
      <c r="H10">
        <f t="shared" si="8"/>
        <v>7</v>
      </c>
      <c r="I10" s="38">
        <f t="shared" si="9"/>
        <v>1.7403626894942439</v>
      </c>
      <c r="J10">
        <f t="shared" si="10"/>
        <v>10.5</v>
      </c>
      <c r="K10">
        <v>54</v>
      </c>
      <c r="L10">
        <v>80</v>
      </c>
      <c r="M10">
        <v>228</v>
      </c>
      <c r="N10">
        <v>12</v>
      </c>
      <c r="O10">
        <v>42</v>
      </c>
      <c r="P10">
        <v>0</v>
      </c>
      <c r="Q10" s="2">
        <v>0</v>
      </c>
      <c r="R10">
        <v>182</v>
      </c>
      <c r="S10">
        <v>30</v>
      </c>
      <c r="T10">
        <v>22</v>
      </c>
      <c r="U10">
        <v>6</v>
      </c>
      <c r="V10">
        <v>46</v>
      </c>
      <c r="W10">
        <v>20</v>
      </c>
      <c r="X10">
        <v>2</v>
      </c>
      <c r="Y10">
        <v>52</v>
      </c>
      <c r="Z10">
        <v>108</v>
      </c>
      <c r="AA10">
        <v>8</v>
      </c>
      <c r="AB10">
        <v>2</v>
      </c>
      <c r="AC10">
        <v>2</v>
      </c>
      <c r="AD10">
        <v>4</v>
      </c>
      <c r="AE10">
        <v>4</v>
      </c>
      <c r="AF10">
        <v>12</v>
      </c>
      <c r="AG10">
        <v>8</v>
      </c>
      <c r="AH10">
        <v>0</v>
      </c>
      <c r="AI10">
        <v>4</v>
      </c>
      <c r="AJ10">
        <v>0</v>
      </c>
      <c r="AK10">
        <v>0</v>
      </c>
      <c r="AL10">
        <v>0</v>
      </c>
      <c r="AM10">
        <v>8</v>
      </c>
      <c r="AN10">
        <v>2</v>
      </c>
      <c r="AO10">
        <v>8</v>
      </c>
      <c r="AP10">
        <v>12</v>
      </c>
      <c r="AQ10">
        <v>12</v>
      </c>
      <c r="AR10">
        <v>6</v>
      </c>
      <c r="AS10">
        <v>8</v>
      </c>
      <c r="AT10">
        <v>46</v>
      </c>
      <c r="AU10">
        <v>4</v>
      </c>
      <c r="AV10">
        <v>0</v>
      </c>
      <c r="AW10">
        <v>38</v>
      </c>
      <c r="AX10">
        <v>102</v>
      </c>
      <c r="AY10">
        <v>0</v>
      </c>
      <c r="AZ10">
        <v>2</v>
      </c>
      <c r="BA10">
        <v>0</v>
      </c>
      <c r="BB10">
        <v>0</v>
      </c>
      <c r="BC10">
        <v>0</v>
      </c>
      <c r="BD10">
        <v>0</v>
      </c>
      <c r="BE10">
        <v>50</v>
      </c>
      <c r="BF10">
        <v>0</v>
      </c>
      <c r="BG10">
        <v>0</v>
      </c>
      <c r="BH10">
        <v>0</v>
      </c>
      <c r="BI10">
        <v>0</v>
      </c>
      <c r="BJ10">
        <v>2</v>
      </c>
      <c r="BK10">
        <v>38</v>
      </c>
      <c r="BL10">
        <v>30</v>
      </c>
      <c r="BM10">
        <v>4</v>
      </c>
      <c r="BN10">
        <v>0</v>
      </c>
      <c r="BO10">
        <v>6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2</v>
      </c>
      <c r="BV10">
        <v>0</v>
      </c>
      <c r="BW10">
        <v>0</v>
      </c>
      <c r="BX10">
        <v>0</v>
      </c>
      <c r="BY10">
        <v>0</v>
      </c>
      <c r="BZ10">
        <v>2</v>
      </c>
      <c r="CA10">
        <v>2</v>
      </c>
      <c r="CB10">
        <v>0</v>
      </c>
      <c r="CC10">
        <v>6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2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4</v>
      </c>
      <c r="CT10">
        <v>12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2</v>
      </c>
      <c r="DH10">
        <v>0</v>
      </c>
      <c r="DI10">
        <v>2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4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2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2</v>
      </c>
      <c r="EU10">
        <v>2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2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8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</row>
    <row r="11" spans="1:189" x14ac:dyDescent="0.25">
      <c r="A11" t="s">
        <v>198</v>
      </c>
      <c r="B11" s="8" t="s">
        <v>7</v>
      </c>
      <c r="C11" s="23">
        <v>842</v>
      </c>
      <c r="D11">
        <f t="shared" si="11"/>
        <v>2910</v>
      </c>
      <c r="E11">
        <f t="shared" si="6"/>
        <v>4</v>
      </c>
      <c r="F11" s="38">
        <f t="shared" si="7"/>
        <v>3.4638929889859074</v>
      </c>
      <c r="G11">
        <f t="shared" si="12"/>
        <v>61</v>
      </c>
      <c r="H11">
        <f t="shared" si="8"/>
        <v>4</v>
      </c>
      <c r="I11" s="38">
        <f t="shared" si="9"/>
        <v>1.7853298350107671</v>
      </c>
      <c r="J11">
        <f t="shared" si="10"/>
        <v>4</v>
      </c>
      <c r="K11">
        <v>178</v>
      </c>
      <c r="L11">
        <v>38</v>
      </c>
      <c r="M11">
        <v>322</v>
      </c>
      <c r="N11">
        <v>54</v>
      </c>
      <c r="O11">
        <v>258</v>
      </c>
      <c r="P11">
        <v>0</v>
      </c>
      <c r="Q11">
        <v>182</v>
      </c>
      <c r="R11" s="2">
        <v>0</v>
      </c>
      <c r="S11">
        <v>126</v>
      </c>
      <c r="T11">
        <v>12</v>
      </c>
      <c r="U11">
        <v>68</v>
      </c>
      <c r="V11">
        <v>138</v>
      </c>
      <c r="W11">
        <v>2</v>
      </c>
      <c r="X11">
        <v>0</v>
      </c>
      <c r="Y11">
        <v>368</v>
      </c>
      <c r="Z11">
        <v>182</v>
      </c>
      <c r="AA11">
        <v>70</v>
      </c>
      <c r="AB11">
        <v>2</v>
      </c>
      <c r="AC11">
        <v>16</v>
      </c>
      <c r="AD11">
        <v>0</v>
      </c>
      <c r="AE11">
        <v>62</v>
      </c>
      <c r="AF11">
        <v>62</v>
      </c>
      <c r="AG11">
        <v>4</v>
      </c>
      <c r="AH11">
        <v>2</v>
      </c>
      <c r="AI11">
        <v>46</v>
      </c>
      <c r="AJ11">
        <v>0</v>
      </c>
      <c r="AK11">
        <v>0</v>
      </c>
      <c r="AL11">
        <v>36</v>
      </c>
      <c r="AM11">
        <v>26</v>
      </c>
      <c r="AN11">
        <v>6</v>
      </c>
      <c r="AO11">
        <v>2</v>
      </c>
      <c r="AP11">
        <v>4</v>
      </c>
      <c r="AQ11">
        <v>0</v>
      </c>
      <c r="AR11">
        <v>12</v>
      </c>
      <c r="AS11">
        <v>26</v>
      </c>
      <c r="AT11">
        <v>16</v>
      </c>
      <c r="AU11">
        <v>0</v>
      </c>
      <c r="AV11">
        <v>0</v>
      </c>
      <c r="AW11">
        <v>44</v>
      </c>
      <c r="AX11">
        <v>8</v>
      </c>
      <c r="AY11">
        <v>2</v>
      </c>
      <c r="AZ11">
        <v>46</v>
      </c>
      <c r="BA11">
        <v>0</v>
      </c>
      <c r="BB11">
        <v>0</v>
      </c>
      <c r="BC11">
        <v>6</v>
      </c>
      <c r="BD11">
        <v>0</v>
      </c>
      <c r="BE11">
        <v>2</v>
      </c>
      <c r="BF11">
        <v>8</v>
      </c>
      <c r="BG11">
        <v>0</v>
      </c>
      <c r="BH11">
        <v>0</v>
      </c>
      <c r="BI11">
        <v>0</v>
      </c>
      <c r="BJ11">
        <v>40</v>
      </c>
      <c r="BK11">
        <v>96</v>
      </c>
      <c r="BL11">
        <v>76</v>
      </c>
      <c r="BM11">
        <v>0</v>
      </c>
      <c r="BN11">
        <v>0</v>
      </c>
      <c r="BO11">
        <v>24</v>
      </c>
      <c r="BP11">
        <v>8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2</v>
      </c>
      <c r="BZ11">
        <v>0</v>
      </c>
      <c r="CA11">
        <v>0</v>
      </c>
      <c r="CB11">
        <v>0</v>
      </c>
      <c r="CC11">
        <v>4</v>
      </c>
      <c r="CD11">
        <v>2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4</v>
      </c>
      <c r="CK11">
        <v>20</v>
      </c>
      <c r="CL11">
        <v>0</v>
      </c>
      <c r="CM11">
        <v>2</v>
      </c>
      <c r="CN11">
        <v>0</v>
      </c>
      <c r="CO11">
        <v>10</v>
      </c>
      <c r="CP11">
        <v>0</v>
      </c>
      <c r="CQ11">
        <v>0</v>
      </c>
      <c r="CR11">
        <v>0</v>
      </c>
      <c r="CS11">
        <v>2</v>
      </c>
      <c r="CT11">
        <v>4</v>
      </c>
      <c r="CU11">
        <v>0</v>
      </c>
      <c r="CV11">
        <v>4</v>
      </c>
      <c r="CW11">
        <v>20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16</v>
      </c>
      <c r="DF11">
        <v>4</v>
      </c>
      <c r="DG11">
        <v>0</v>
      </c>
      <c r="DH11">
        <v>0</v>
      </c>
      <c r="DI11">
        <v>14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4</v>
      </c>
      <c r="EO11">
        <v>0</v>
      </c>
      <c r="EP11">
        <v>0</v>
      </c>
      <c r="EQ11">
        <v>0</v>
      </c>
      <c r="ER11">
        <v>0</v>
      </c>
      <c r="ES11">
        <v>2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4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2</v>
      </c>
      <c r="FL11">
        <v>0</v>
      </c>
      <c r="FM11">
        <v>0</v>
      </c>
      <c r="FN11">
        <v>108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2</v>
      </c>
      <c r="GE11">
        <v>0</v>
      </c>
      <c r="GF11">
        <v>0</v>
      </c>
      <c r="GG11">
        <v>0</v>
      </c>
    </row>
    <row r="12" spans="1:189" x14ac:dyDescent="0.25">
      <c r="A12" t="s">
        <v>185</v>
      </c>
      <c r="B12" s="3" t="s">
        <v>18</v>
      </c>
      <c r="C12" s="23">
        <v>743</v>
      </c>
      <c r="D12">
        <f t="shared" si="11"/>
        <v>1746</v>
      </c>
      <c r="E12">
        <f t="shared" si="6"/>
        <v>10</v>
      </c>
      <c r="F12" s="38">
        <f t="shared" si="7"/>
        <v>3.2420442393695508</v>
      </c>
      <c r="G12">
        <f t="shared" si="12"/>
        <v>49</v>
      </c>
      <c r="H12">
        <f t="shared" si="8"/>
        <v>12</v>
      </c>
      <c r="I12" s="38">
        <f t="shared" si="9"/>
        <v>1.6901960800285136</v>
      </c>
      <c r="J12">
        <f t="shared" si="10"/>
        <v>11</v>
      </c>
      <c r="K12">
        <v>196</v>
      </c>
      <c r="L12">
        <v>42</v>
      </c>
      <c r="M12">
        <v>128</v>
      </c>
      <c r="N12">
        <v>42</v>
      </c>
      <c r="O12">
        <v>48</v>
      </c>
      <c r="P12">
        <v>0</v>
      </c>
      <c r="Q12">
        <v>30</v>
      </c>
      <c r="R12">
        <v>126</v>
      </c>
      <c r="S12" s="2">
        <v>0</v>
      </c>
      <c r="T12">
        <v>72</v>
      </c>
      <c r="U12">
        <v>152</v>
      </c>
      <c r="V12">
        <v>26</v>
      </c>
      <c r="W12">
        <v>0</v>
      </c>
      <c r="X12">
        <v>12</v>
      </c>
      <c r="Y12">
        <v>216</v>
      </c>
      <c r="Z12">
        <v>158</v>
      </c>
      <c r="AA12">
        <v>8</v>
      </c>
      <c r="AB12">
        <v>6</v>
      </c>
      <c r="AC12">
        <v>0</v>
      </c>
      <c r="AD12">
        <v>2</v>
      </c>
      <c r="AE12">
        <v>32</v>
      </c>
      <c r="AF12">
        <v>18</v>
      </c>
      <c r="AG12">
        <v>6</v>
      </c>
      <c r="AH12">
        <v>0</v>
      </c>
      <c r="AI12">
        <v>26</v>
      </c>
      <c r="AJ12">
        <v>0</v>
      </c>
      <c r="AK12">
        <v>0</v>
      </c>
      <c r="AL12">
        <v>42</v>
      </c>
      <c r="AM12">
        <v>4</v>
      </c>
      <c r="AN12">
        <v>16</v>
      </c>
      <c r="AO12">
        <v>24</v>
      </c>
      <c r="AP12">
        <v>0</v>
      </c>
      <c r="AQ12">
        <v>0</v>
      </c>
      <c r="AR12">
        <v>2</v>
      </c>
      <c r="AS12">
        <v>32</v>
      </c>
      <c r="AT12">
        <v>4</v>
      </c>
      <c r="AU12">
        <v>0</v>
      </c>
      <c r="AV12">
        <v>0</v>
      </c>
      <c r="AW12">
        <v>102</v>
      </c>
      <c r="AX12">
        <v>0</v>
      </c>
      <c r="AY12">
        <v>0</v>
      </c>
      <c r="AZ12">
        <v>16</v>
      </c>
      <c r="BA12">
        <v>0</v>
      </c>
      <c r="BB12">
        <v>0</v>
      </c>
      <c r="BC12">
        <v>20</v>
      </c>
      <c r="BD12">
        <v>2</v>
      </c>
      <c r="BE12">
        <v>16</v>
      </c>
      <c r="BF12">
        <v>62</v>
      </c>
      <c r="BG12">
        <v>0</v>
      </c>
      <c r="BH12">
        <v>0</v>
      </c>
      <c r="BI12">
        <v>0</v>
      </c>
      <c r="BJ12">
        <v>2</v>
      </c>
      <c r="BK12">
        <v>0</v>
      </c>
      <c r="BL12">
        <v>0</v>
      </c>
      <c r="BM12">
        <v>2</v>
      </c>
      <c r="BN12">
        <v>0</v>
      </c>
      <c r="BO12">
        <v>10</v>
      </c>
      <c r="BP12">
        <v>2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2</v>
      </c>
      <c r="CL12">
        <v>0</v>
      </c>
      <c r="CM12">
        <v>0</v>
      </c>
      <c r="CN12">
        <v>0</v>
      </c>
      <c r="CO12">
        <v>2</v>
      </c>
      <c r="CP12">
        <v>0</v>
      </c>
      <c r="CQ12">
        <v>0</v>
      </c>
      <c r="CR12">
        <v>0</v>
      </c>
      <c r="CS12">
        <v>0</v>
      </c>
      <c r="CT12">
        <v>2</v>
      </c>
      <c r="CU12">
        <v>0</v>
      </c>
      <c r="CV12">
        <v>2</v>
      </c>
      <c r="CW12">
        <v>2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2</v>
      </c>
      <c r="DG12">
        <v>10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2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6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2</v>
      </c>
      <c r="FJ12">
        <v>0</v>
      </c>
      <c r="FK12">
        <v>0</v>
      </c>
      <c r="FL12">
        <v>0</v>
      </c>
      <c r="FM12">
        <v>0</v>
      </c>
      <c r="FN12">
        <v>8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2</v>
      </c>
      <c r="GE12">
        <v>0</v>
      </c>
      <c r="GF12">
        <v>0</v>
      </c>
      <c r="GG12">
        <v>0</v>
      </c>
    </row>
    <row r="13" spans="1:189" x14ac:dyDescent="0.25">
      <c r="B13" t="s">
        <v>3</v>
      </c>
      <c r="C13" s="23">
        <v>710</v>
      </c>
      <c r="D13">
        <f t="shared" si="11"/>
        <v>1828</v>
      </c>
      <c r="E13">
        <f t="shared" si="6"/>
        <v>9</v>
      </c>
      <c r="F13" s="38">
        <f t="shared" si="7"/>
        <v>3.2619761913978125</v>
      </c>
      <c r="G13">
        <f t="shared" si="12"/>
        <v>52</v>
      </c>
      <c r="H13">
        <f t="shared" si="8"/>
        <v>9</v>
      </c>
      <c r="I13" s="38">
        <f t="shared" si="9"/>
        <v>1.7160033436347992</v>
      </c>
      <c r="J13">
        <f t="shared" si="10"/>
        <v>9</v>
      </c>
      <c r="K13">
        <v>808</v>
      </c>
      <c r="L13">
        <v>260</v>
      </c>
      <c r="M13">
        <v>4</v>
      </c>
      <c r="N13">
        <v>12</v>
      </c>
      <c r="O13">
        <v>72</v>
      </c>
      <c r="P13">
        <v>2</v>
      </c>
      <c r="Q13">
        <v>22</v>
      </c>
      <c r="R13">
        <v>12</v>
      </c>
      <c r="S13">
        <v>72</v>
      </c>
      <c r="T13" s="2">
        <v>0</v>
      </c>
      <c r="U13">
        <v>4</v>
      </c>
      <c r="V13">
        <v>64</v>
      </c>
      <c r="W13">
        <v>0</v>
      </c>
      <c r="X13">
        <v>46</v>
      </c>
      <c r="Y13">
        <v>2</v>
      </c>
      <c r="Z13">
        <v>10</v>
      </c>
      <c r="AA13">
        <v>6</v>
      </c>
      <c r="AB13">
        <v>2</v>
      </c>
      <c r="AC13">
        <v>0</v>
      </c>
      <c r="AD13">
        <v>0</v>
      </c>
      <c r="AE13">
        <v>8</v>
      </c>
      <c r="AF13">
        <v>0</v>
      </c>
      <c r="AG13">
        <v>80</v>
      </c>
      <c r="AH13">
        <v>14</v>
      </c>
      <c r="AI13">
        <v>2</v>
      </c>
      <c r="AJ13">
        <v>2</v>
      </c>
      <c r="AK13">
        <v>0</v>
      </c>
      <c r="AL13">
        <v>4</v>
      </c>
      <c r="AM13">
        <v>24</v>
      </c>
      <c r="AN13">
        <v>4</v>
      </c>
      <c r="AO13">
        <v>0</v>
      </c>
      <c r="AP13">
        <v>2</v>
      </c>
      <c r="AQ13">
        <v>0</v>
      </c>
      <c r="AR13">
        <v>4</v>
      </c>
      <c r="AS13">
        <v>14</v>
      </c>
      <c r="AT13">
        <v>62</v>
      </c>
      <c r="AU13">
        <v>6</v>
      </c>
      <c r="AV13">
        <v>0</v>
      </c>
      <c r="AW13">
        <v>10</v>
      </c>
      <c r="AX13">
        <v>2</v>
      </c>
      <c r="AY13">
        <v>0</v>
      </c>
      <c r="AZ13">
        <v>2</v>
      </c>
      <c r="BA13">
        <v>106</v>
      </c>
      <c r="BB13">
        <v>0</v>
      </c>
      <c r="BC13">
        <v>2</v>
      </c>
      <c r="BD13">
        <v>0</v>
      </c>
      <c r="BE13">
        <v>0</v>
      </c>
      <c r="BF13">
        <v>6</v>
      </c>
      <c r="BG13">
        <v>0</v>
      </c>
      <c r="BH13">
        <v>18</v>
      </c>
      <c r="BI13">
        <v>0</v>
      </c>
      <c r="BJ13">
        <v>0</v>
      </c>
      <c r="BK13">
        <v>0</v>
      </c>
      <c r="BL13">
        <v>0</v>
      </c>
      <c r="BM13">
        <v>2</v>
      </c>
      <c r="BN13">
        <v>0</v>
      </c>
      <c r="BO13">
        <v>0</v>
      </c>
      <c r="BP13">
        <v>0</v>
      </c>
      <c r="BQ13">
        <v>2</v>
      </c>
      <c r="BR13">
        <v>0</v>
      </c>
      <c r="BS13">
        <v>0</v>
      </c>
      <c r="BT13">
        <v>0</v>
      </c>
      <c r="BU13">
        <v>2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12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4</v>
      </c>
      <c r="CL13">
        <v>0</v>
      </c>
      <c r="CM13">
        <v>0</v>
      </c>
      <c r="CN13">
        <v>2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2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4</v>
      </c>
      <c r="DO13">
        <v>0</v>
      </c>
      <c r="DP13">
        <v>0</v>
      </c>
      <c r="DQ13">
        <v>0</v>
      </c>
      <c r="DR13">
        <v>8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2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2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4</v>
      </c>
      <c r="EP13">
        <v>0</v>
      </c>
      <c r="EQ13">
        <v>6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2</v>
      </c>
      <c r="FM13">
        <v>0</v>
      </c>
      <c r="FN13">
        <v>2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2</v>
      </c>
      <c r="GG13">
        <v>0</v>
      </c>
    </row>
    <row r="14" spans="1:189" x14ac:dyDescent="0.25">
      <c r="A14" t="s">
        <v>220</v>
      </c>
      <c r="B14" s="12" t="s">
        <v>26</v>
      </c>
      <c r="C14" s="23">
        <v>707</v>
      </c>
      <c r="D14">
        <f t="shared" si="11"/>
        <v>1588</v>
      </c>
      <c r="E14">
        <f t="shared" si="6"/>
        <v>12</v>
      </c>
      <c r="F14" s="38">
        <f t="shared" si="7"/>
        <v>3.2008504980910772</v>
      </c>
      <c r="G14">
        <f t="shared" si="12"/>
        <v>47</v>
      </c>
      <c r="H14">
        <f t="shared" si="8"/>
        <v>14</v>
      </c>
      <c r="I14" s="38">
        <f t="shared" si="9"/>
        <v>1.6720978579357175</v>
      </c>
      <c r="J14">
        <f t="shared" si="10"/>
        <v>13</v>
      </c>
      <c r="K14">
        <v>82</v>
      </c>
      <c r="L14">
        <v>8</v>
      </c>
      <c r="M14">
        <v>118</v>
      </c>
      <c r="N14">
        <v>56</v>
      </c>
      <c r="O14">
        <v>46</v>
      </c>
      <c r="P14">
        <v>2</v>
      </c>
      <c r="Q14">
        <v>6</v>
      </c>
      <c r="R14">
        <v>68</v>
      </c>
      <c r="S14">
        <v>152</v>
      </c>
      <c r="T14">
        <v>4</v>
      </c>
      <c r="U14" s="2">
        <v>0</v>
      </c>
      <c r="V14">
        <v>8</v>
      </c>
      <c r="W14">
        <v>0</v>
      </c>
      <c r="X14">
        <v>0</v>
      </c>
      <c r="Y14">
        <v>14</v>
      </c>
      <c r="Z14">
        <v>2</v>
      </c>
      <c r="AA14">
        <v>2</v>
      </c>
      <c r="AB14">
        <v>2</v>
      </c>
      <c r="AC14">
        <v>4</v>
      </c>
      <c r="AD14">
        <v>0</v>
      </c>
      <c r="AE14">
        <v>64</v>
      </c>
      <c r="AF14">
        <v>12</v>
      </c>
      <c r="AG14">
        <v>0</v>
      </c>
      <c r="AH14">
        <v>16</v>
      </c>
      <c r="AI14">
        <v>44</v>
      </c>
      <c r="AJ14">
        <v>0</v>
      </c>
      <c r="AK14">
        <v>0</v>
      </c>
      <c r="AL14">
        <v>402</v>
      </c>
      <c r="AM14">
        <v>20</v>
      </c>
      <c r="AN14">
        <v>304</v>
      </c>
      <c r="AO14">
        <v>2</v>
      </c>
      <c r="AP14">
        <v>2</v>
      </c>
      <c r="AQ14">
        <v>0</v>
      </c>
      <c r="AR14">
        <v>4</v>
      </c>
      <c r="AS14">
        <v>0</v>
      </c>
      <c r="AT14">
        <v>0</v>
      </c>
      <c r="AU14">
        <v>2</v>
      </c>
      <c r="AV14">
        <v>12</v>
      </c>
      <c r="AW14">
        <v>28</v>
      </c>
      <c r="AX14">
        <v>6</v>
      </c>
      <c r="AY14">
        <v>0</v>
      </c>
      <c r="AZ14">
        <v>6</v>
      </c>
      <c r="BA14">
        <v>0</v>
      </c>
      <c r="BB14">
        <v>0</v>
      </c>
      <c r="BC14">
        <v>2</v>
      </c>
      <c r="BD14">
        <v>0</v>
      </c>
      <c r="BE14">
        <v>0</v>
      </c>
      <c r="BF14">
        <v>14</v>
      </c>
      <c r="BG14">
        <v>0</v>
      </c>
      <c r="BH14">
        <v>0</v>
      </c>
      <c r="BI14">
        <v>0</v>
      </c>
      <c r="BJ14">
        <v>2</v>
      </c>
      <c r="BK14">
        <v>0</v>
      </c>
      <c r="BL14">
        <v>0</v>
      </c>
      <c r="BM14">
        <v>0</v>
      </c>
      <c r="BN14">
        <v>0</v>
      </c>
      <c r="BO14">
        <v>2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2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34</v>
      </c>
      <c r="CG14">
        <v>2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2</v>
      </c>
      <c r="CO14">
        <v>0</v>
      </c>
      <c r="CP14">
        <v>0</v>
      </c>
      <c r="CQ14">
        <v>0</v>
      </c>
      <c r="CR14">
        <v>4</v>
      </c>
      <c r="CS14">
        <v>0</v>
      </c>
      <c r="CT14">
        <v>0</v>
      </c>
      <c r="CU14">
        <v>0</v>
      </c>
      <c r="CV14">
        <v>2</v>
      </c>
      <c r="CW14">
        <v>0</v>
      </c>
      <c r="CX14">
        <v>0</v>
      </c>
      <c r="CY14">
        <v>0</v>
      </c>
      <c r="CZ14">
        <v>12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2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2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4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2</v>
      </c>
      <c r="GF14">
        <v>0</v>
      </c>
      <c r="GG14">
        <v>2</v>
      </c>
    </row>
    <row r="15" spans="1:189" x14ac:dyDescent="0.25">
      <c r="A15" t="s">
        <v>203</v>
      </c>
      <c r="B15" s="8" t="s">
        <v>5</v>
      </c>
      <c r="C15" s="23">
        <v>641</v>
      </c>
      <c r="D15">
        <f t="shared" si="11"/>
        <v>1516</v>
      </c>
      <c r="E15">
        <f t="shared" si="6"/>
        <v>13</v>
      </c>
      <c r="F15" s="38">
        <f t="shared" si="7"/>
        <v>3.1806992012960347</v>
      </c>
      <c r="G15">
        <f t="shared" si="12"/>
        <v>64</v>
      </c>
      <c r="H15">
        <f t="shared" si="8"/>
        <v>3</v>
      </c>
      <c r="I15" s="38">
        <f t="shared" si="9"/>
        <v>1.8061799739838871</v>
      </c>
      <c r="J15">
        <f t="shared" si="10"/>
        <v>8</v>
      </c>
      <c r="K15">
        <v>130</v>
      </c>
      <c r="L15">
        <v>92</v>
      </c>
      <c r="M15">
        <v>22</v>
      </c>
      <c r="N15">
        <v>10</v>
      </c>
      <c r="O15">
        <v>126</v>
      </c>
      <c r="P15">
        <v>8</v>
      </c>
      <c r="Q15">
        <v>46</v>
      </c>
      <c r="R15">
        <v>138</v>
      </c>
      <c r="S15">
        <v>26</v>
      </c>
      <c r="T15">
        <v>64</v>
      </c>
      <c r="U15">
        <v>8</v>
      </c>
      <c r="V15" s="2">
        <v>0</v>
      </c>
      <c r="W15">
        <v>2</v>
      </c>
      <c r="X15">
        <v>26</v>
      </c>
      <c r="Y15">
        <v>90</v>
      </c>
      <c r="Z15">
        <v>80</v>
      </c>
      <c r="AA15">
        <v>30</v>
      </c>
      <c r="AB15">
        <v>10</v>
      </c>
      <c r="AC15">
        <v>6</v>
      </c>
      <c r="AD15">
        <v>2</v>
      </c>
      <c r="AE15">
        <v>4</v>
      </c>
      <c r="AF15">
        <v>2</v>
      </c>
      <c r="AG15">
        <v>10</v>
      </c>
      <c r="AH15">
        <v>0</v>
      </c>
      <c r="AI15">
        <v>6</v>
      </c>
      <c r="AJ15">
        <v>2</v>
      </c>
      <c r="AK15">
        <v>0</v>
      </c>
      <c r="AL15">
        <v>2</v>
      </c>
      <c r="AM15">
        <v>58</v>
      </c>
      <c r="AN15">
        <v>0</v>
      </c>
      <c r="AO15">
        <v>10</v>
      </c>
      <c r="AP15">
        <v>2</v>
      </c>
      <c r="AQ15">
        <v>0</v>
      </c>
      <c r="AR15">
        <v>12</v>
      </c>
      <c r="AS15">
        <v>6</v>
      </c>
      <c r="AT15">
        <v>64</v>
      </c>
      <c r="AU15">
        <v>160</v>
      </c>
      <c r="AV15">
        <v>0</v>
      </c>
      <c r="AW15">
        <v>2</v>
      </c>
      <c r="AX15">
        <v>4</v>
      </c>
      <c r="AY15">
        <v>0</v>
      </c>
      <c r="AZ15">
        <v>6</v>
      </c>
      <c r="BA15">
        <v>0</v>
      </c>
      <c r="BB15">
        <v>0</v>
      </c>
      <c r="BC15">
        <v>0</v>
      </c>
      <c r="BD15">
        <v>0</v>
      </c>
      <c r="BE15">
        <v>12</v>
      </c>
      <c r="BF15">
        <v>0</v>
      </c>
      <c r="BG15">
        <v>0</v>
      </c>
      <c r="BH15">
        <v>0</v>
      </c>
      <c r="BI15">
        <v>0</v>
      </c>
      <c r="BJ15">
        <v>8</v>
      </c>
      <c r="BK15">
        <v>0</v>
      </c>
      <c r="BL15">
        <v>34</v>
      </c>
      <c r="BM15">
        <v>6</v>
      </c>
      <c r="BN15">
        <v>76</v>
      </c>
      <c r="BO15">
        <v>10</v>
      </c>
      <c r="BP15">
        <v>6</v>
      </c>
      <c r="BQ15">
        <v>0</v>
      </c>
      <c r="BR15">
        <v>0</v>
      </c>
      <c r="BS15">
        <v>0</v>
      </c>
      <c r="BT15">
        <v>0</v>
      </c>
      <c r="BU15">
        <v>2</v>
      </c>
      <c r="BV15">
        <v>0</v>
      </c>
      <c r="BW15">
        <v>0</v>
      </c>
      <c r="BX15">
        <v>20</v>
      </c>
      <c r="BY15">
        <v>0</v>
      </c>
      <c r="BZ15">
        <v>0</v>
      </c>
      <c r="CA15">
        <v>4</v>
      </c>
      <c r="CB15">
        <v>0</v>
      </c>
      <c r="CC15">
        <v>8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10</v>
      </c>
      <c r="CM15">
        <v>2</v>
      </c>
      <c r="CN15">
        <v>0</v>
      </c>
      <c r="CO15">
        <v>4</v>
      </c>
      <c r="CP15">
        <v>0</v>
      </c>
      <c r="CQ15">
        <v>0</v>
      </c>
      <c r="CR15">
        <v>0</v>
      </c>
      <c r="CS15">
        <v>12</v>
      </c>
      <c r="CT15">
        <v>0</v>
      </c>
      <c r="CU15">
        <v>0</v>
      </c>
      <c r="CV15">
        <v>2</v>
      </c>
      <c r="CW15">
        <v>0</v>
      </c>
      <c r="CX15">
        <v>2</v>
      </c>
      <c r="CY15">
        <v>0</v>
      </c>
      <c r="CZ15">
        <v>0</v>
      </c>
      <c r="DA15">
        <v>0</v>
      </c>
      <c r="DB15">
        <v>0</v>
      </c>
      <c r="DC15">
        <v>2</v>
      </c>
      <c r="DD15">
        <v>0</v>
      </c>
      <c r="DE15">
        <v>4</v>
      </c>
      <c r="DF15">
        <v>0</v>
      </c>
      <c r="DG15">
        <v>0</v>
      </c>
      <c r="DH15">
        <v>0</v>
      </c>
      <c r="DI15">
        <v>0</v>
      </c>
      <c r="DJ15">
        <v>4</v>
      </c>
      <c r="DK15">
        <v>0</v>
      </c>
      <c r="DL15">
        <v>2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6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2</v>
      </c>
      <c r="EO15">
        <v>0</v>
      </c>
      <c r="EP15">
        <v>0</v>
      </c>
      <c r="EQ15">
        <v>0</v>
      </c>
      <c r="ER15">
        <v>2</v>
      </c>
      <c r="ES15">
        <v>0</v>
      </c>
      <c r="ET15">
        <v>2</v>
      </c>
      <c r="EU15">
        <v>2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2</v>
      </c>
      <c r="FC15">
        <v>0</v>
      </c>
      <c r="FD15">
        <v>0</v>
      </c>
      <c r="FE15">
        <v>0</v>
      </c>
      <c r="FF15">
        <v>2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2</v>
      </c>
      <c r="GE15">
        <v>0</v>
      </c>
      <c r="GF15">
        <v>0</v>
      </c>
      <c r="GG15">
        <v>0</v>
      </c>
    </row>
    <row r="16" spans="1:189" x14ac:dyDescent="0.25">
      <c r="A16" t="s">
        <v>222</v>
      </c>
      <c r="B16" s="12" t="s">
        <v>187</v>
      </c>
      <c r="C16" s="23">
        <v>632</v>
      </c>
      <c r="D16">
        <f t="shared" si="11"/>
        <v>414</v>
      </c>
      <c r="E16">
        <f t="shared" si="6"/>
        <v>31</v>
      </c>
      <c r="F16" s="38">
        <f t="shared" si="7"/>
        <v>2.6170003411208991</v>
      </c>
      <c r="G16">
        <f t="shared" si="12"/>
        <v>32</v>
      </c>
      <c r="H16">
        <f t="shared" si="8"/>
        <v>23</v>
      </c>
      <c r="I16" s="38">
        <f t="shared" si="9"/>
        <v>1.505149978319906</v>
      </c>
      <c r="J16">
        <f t="shared" si="10"/>
        <v>27</v>
      </c>
      <c r="K16">
        <v>4</v>
      </c>
      <c r="L16">
        <v>94</v>
      </c>
      <c r="M16">
        <v>16</v>
      </c>
      <c r="N16">
        <v>0</v>
      </c>
      <c r="O16">
        <v>18</v>
      </c>
      <c r="P16">
        <v>2</v>
      </c>
      <c r="Q16">
        <v>20</v>
      </c>
      <c r="R16">
        <v>2</v>
      </c>
      <c r="S16">
        <v>0</v>
      </c>
      <c r="T16">
        <v>0</v>
      </c>
      <c r="U16">
        <v>0</v>
      </c>
      <c r="V16">
        <v>2</v>
      </c>
      <c r="W16" s="2">
        <v>0</v>
      </c>
      <c r="X16">
        <v>8</v>
      </c>
      <c r="Y16">
        <v>0</v>
      </c>
      <c r="Z16">
        <v>2</v>
      </c>
      <c r="AA16">
        <v>38</v>
      </c>
      <c r="AB16">
        <v>28</v>
      </c>
      <c r="AC16">
        <v>0</v>
      </c>
      <c r="AD16">
        <v>32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2</v>
      </c>
      <c r="AN16">
        <v>0</v>
      </c>
      <c r="AO16">
        <v>8</v>
      </c>
      <c r="AP16">
        <v>0</v>
      </c>
      <c r="AQ16">
        <v>0</v>
      </c>
      <c r="AR16">
        <v>0</v>
      </c>
      <c r="AS16">
        <v>4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36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4</v>
      </c>
      <c r="BK16">
        <v>0</v>
      </c>
      <c r="BL16">
        <v>0</v>
      </c>
      <c r="BM16">
        <v>0</v>
      </c>
      <c r="BN16">
        <v>0</v>
      </c>
      <c r="BO16">
        <v>6</v>
      </c>
      <c r="BP16">
        <v>2</v>
      </c>
      <c r="BQ16">
        <v>0</v>
      </c>
      <c r="BR16">
        <v>36</v>
      </c>
      <c r="BS16">
        <v>0</v>
      </c>
      <c r="BT16">
        <v>0</v>
      </c>
      <c r="BU16">
        <v>0</v>
      </c>
      <c r="BV16">
        <v>0</v>
      </c>
      <c r="BW16">
        <v>2</v>
      </c>
      <c r="BX16">
        <v>0</v>
      </c>
      <c r="BY16">
        <v>0</v>
      </c>
      <c r="BZ16">
        <v>0</v>
      </c>
      <c r="CA16">
        <v>4</v>
      </c>
      <c r="CB16">
        <v>0</v>
      </c>
      <c r="CC16">
        <v>0</v>
      </c>
      <c r="CD16">
        <v>0</v>
      </c>
      <c r="CE16">
        <v>2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2</v>
      </c>
      <c r="CP16">
        <v>0</v>
      </c>
      <c r="CQ16">
        <v>24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2</v>
      </c>
      <c r="DI16">
        <v>0</v>
      </c>
      <c r="DJ16">
        <v>0</v>
      </c>
      <c r="DK16">
        <v>0</v>
      </c>
      <c r="DL16">
        <v>0</v>
      </c>
      <c r="DM16">
        <v>4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4</v>
      </c>
      <c r="ET16">
        <v>2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2</v>
      </c>
      <c r="FX16">
        <v>0</v>
      </c>
      <c r="FY16">
        <v>2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</row>
    <row r="17" spans="1:189" x14ac:dyDescent="0.25">
      <c r="A17" t="s">
        <v>223</v>
      </c>
      <c r="B17" s="12" t="s">
        <v>1</v>
      </c>
      <c r="C17" s="23">
        <v>629</v>
      </c>
      <c r="D17">
        <f t="shared" si="11"/>
        <v>816</v>
      </c>
      <c r="E17">
        <f t="shared" si="6"/>
        <v>19</v>
      </c>
      <c r="F17" s="38">
        <f t="shared" si="7"/>
        <v>2.9116901587538613</v>
      </c>
      <c r="G17">
        <f t="shared" si="12"/>
        <v>36</v>
      </c>
      <c r="H17">
        <f t="shared" si="8"/>
        <v>21</v>
      </c>
      <c r="I17" s="38">
        <f t="shared" si="9"/>
        <v>1.5563025007672873</v>
      </c>
      <c r="J17">
        <f t="shared" si="10"/>
        <v>20</v>
      </c>
      <c r="K17">
        <v>114</v>
      </c>
      <c r="L17">
        <v>132</v>
      </c>
      <c r="M17">
        <v>24</v>
      </c>
      <c r="N17">
        <v>136</v>
      </c>
      <c r="O17">
        <v>30</v>
      </c>
      <c r="P17">
        <v>0</v>
      </c>
      <c r="Q17">
        <v>2</v>
      </c>
      <c r="R17">
        <v>0</v>
      </c>
      <c r="S17">
        <v>12</v>
      </c>
      <c r="T17">
        <v>46</v>
      </c>
      <c r="U17">
        <v>0</v>
      </c>
      <c r="V17">
        <v>26</v>
      </c>
      <c r="W17">
        <v>8</v>
      </c>
      <c r="X17" s="2">
        <v>0</v>
      </c>
      <c r="Y17">
        <v>0</v>
      </c>
      <c r="Z17">
        <v>88</v>
      </c>
      <c r="AA17">
        <v>20</v>
      </c>
      <c r="AB17">
        <v>8</v>
      </c>
      <c r="AC17">
        <v>6</v>
      </c>
      <c r="AD17">
        <v>2</v>
      </c>
      <c r="AE17">
        <v>6</v>
      </c>
      <c r="AF17">
        <v>4</v>
      </c>
      <c r="AG17">
        <v>6</v>
      </c>
      <c r="AH17">
        <v>6</v>
      </c>
      <c r="AI17">
        <v>4</v>
      </c>
      <c r="AJ17">
        <v>32</v>
      </c>
      <c r="AK17">
        <v>0</v>
      </c>
      <c r="AL17">
        <v>2</v>
      </c>
      <c r="AM17">
        <v>0</v>
      </c>
      <c r="AN17">
        <v>0</v>
      </c>
      <c r="AO17">
        <v>0</v>
      </c>
      <c r="AP17">
        <v>4</v>
      </c>
      <c r="AQ17">
        <v>0</v>
      </c>
      <c r="AR17">
        <v>0</v>
      </c>
      <c r="AS17">
        <v>0</v>
      </c>
      <c r="AT17">
        <v>52</v>
      </c>
      <c r="AU17">
        <v>4</v>
      </c>
      <c r="AV17">
        <v>0</v>
      </c>
      <c r="AW17">
        <v>2</v>
      </c>
      <c r="AX17">
        <v>0</v>
      </c>
      <c r="AY17">
        <v>0</v>
      </c>
      <c r="AZ17">
        <v>6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2</v>
      </c>
      <c r="BO17">
        <v>4</v>
      </c>
      <c r="BP17">
        <v>2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4</v>
      </c>
      <c r="BY17">
        <v>0</v>
      </c>
      <c r="BZ17">
        <v>0</v>
      </c>
      <c r="CA17">
        <v>0</v>
      </c>
      <c r="CB17">
        <v>0</v>
      </c>
      <c r="CC17">
        <v>8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4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4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2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4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</row>
    <row r="18" spans="1:189" x14ac:dyDescent="0.25">
      <c r="B18" t="s">
        <v>40</v>
      </c>
      <c r="C18" s="23">
        <v>596</v>
      </c>
      <c r="D18">
        <f t="shared" si="11"/>
        <v>2236</v>
      </c>
      <c r="E18">
        <f t="shared" si="6"/>
        <v>6</v>
      </c>
      <c r="F18" s="38">
        <f t="shared" si="7"/>
        <v>3.3494717992143856</v>
      </c>
      <c r="G18">
        <f t="shared" si="12"/>
        <v>55</v>
      </c>
      <c r="H18">
        <f t="shared" si="8"/>
        <v>7</v>
      </c>
      <c r="I18" s="38">
        <f t="shared" si="9"/>
        <v>1.7403626894942439</v>
      </c>
      <c r="J18">
        <f t="shared" si="10"/>
        <v>6.5</v>
      </c>
      <c r="K18">
        <v>74</v>
      </c>
      <c r="L18">
        <v>32</v>
      </c>
      <c r="M18">
        <v>598</v>
      </c>
      <c r="N18">
        <v>10</v>
      </c>
      <c r="O18">
        <v>32</v>
      </c>
      <c r="P18">
        <v>4</v>
      </c>
      <c r="Q18">
        <v>52</v>
      </c>
      <c r="R18">
        <v>368</v>
      </c>
      <c r="S18">
        <v>216</v>
      </c>
      <c r="T18">
        <v>2</v>
      </c>
      <c r="U18">
        <v>14</v>
      </c>
      <c r="V18">
        <v>90</v>
      </c>
      <c r="W18">
        <v>0</v>
      </c>
      <c r="X18">
        <v>0</v>
      </c>
      <c r="Y18" s="2">
        <v>0</v>
      </c>
      <c r="Z18">
        <v>268</v>
      </c>
      <c r="AA18">
        <v>6</v>
      </c>
      <c r="AB18">
        <v>2</v>
      </c>
      <c r="AC18">
        <v>2</v>
      </c>
      <c r="AD18">
        <v>0</v>
      </c>
      <c r="AE18">
        <v>10</v>
      </c>
      <c r="AF18">
        <v>78</v>
      </c>
      <c r="AG18">
        <v>2</v>
      </c>
      <c r="AH18">
        <v>0</v>
      </c>
      <c r="AI18">
        <v>2</v>
      </c>
      <c r="AJ18">
        <v>0</v>
      </c>
      <c r="AK18">
        <v>0</v>
      </c>
      <c r="AL18">
        <v>12</v>
      </c>
      <c r="AM18">
        <v>6</v>
      </c>
      <c r="AN18">
        <v>6</v>
      </c>
      <c r="AO18">
        <v>2</v>
      </c>
      <c r="AP18">
        <v>2</v>
      </c>
      <c r="AQ18">
        <v>6</v>
      </c>
      <c r="AR18">
        <v>6</v>
      </c>
      <c r="AS18">
        <v>18</v>
      </c>
      <c r="AT18">
        <v>20</v>
      </c>
      <c r="AU18">
        <v>4</v>
      </c>
      <c r="AV18">
        <v>0</v>
      </c>
      <c r="AW18">
        <v>48</v>
      </c>
      <c r="AX18">
        <v>0</v>
      </c>
      <c r="AY18">
        <v>0</v>
      </c>
      <c r="AZ18">
        <v>46</v>
      </c>
      <c r="BA18">
        <v>0</v>
      </c>
      <c r="BB18">
        <v>0</v>
      </c>
      <c r="BC18">
        <v>22</v>
      </c>
      <c r="BD18">
        <v>0</v>
      </c>
      <c r="BE18">
        <v>2</v>
      </c>
      <c r="BF18">
        <v>22</v>
      </c>
      <c r="BG18">
        <v>0</v>
      </c>
      <c r="BH18">
        <v>0</v>
      </c>
      <c r="BI18">
        <v>0</v>
      </c>
      <c r="BJ18">
        <v>2</v>
      </c>
      <c r="BK18">
        <v>26</v>
      </c>
      <c r="BL18">
        <v>48</v>
      </c>
      <c r="BM18">
        <v>2</v>
      </c>
      <c r="BN18">
        <v>0</v>
      </c>
      <c r="BO18">
        <v>22</v>
      </c>
      <c r="BP18">
        <v>4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2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4</v>
      </c>
      <c r="CP18">
        <v>0</v>
      </c>
      <c r="CQ18">
        <v>0</v>
      </c>
      <c r="CR18">
        <v>0</v>
      </c>
      <c r="CS18">
        <v>2</v>
      </c>
      <c r="CT18">
        <v>2</v>
      </c>
      <c r="CU18">
        <v>0</v>
      </c>
      <c r="CV18">
        <v>0</v>
      </c>
      <c r="CW18">
        <v>4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2</v>
      </c>
      <c r="DF18">
        <v>2</v>
      </c>
      <c r="DG18">
        <v>0</v>
      </c>
      <c r="DH18">
        <v>0</v>
      </c>
      <c r="DI18">
        <v>2</v>
      </c>
      <c r="DJ18">
        <v>0</v>
      </c>
      <c r="DK18">
        <v>2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10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2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2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2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10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</row>
    <row r="19" spans="1:189" x14ac:dyDescent="0.25">
      <c r="A19" t="s">
        <v>199</v>
      </c>
      <c r="B19" s="8" t="s">
        <v>13</v>
      </c>
      <c r="C19" s="23">
        <v>568</v>
      </c>
      <c r="D19">
        <f t="shared" si="11"/>
        <v>1604</v>
      </c>
      <c r="E19">
        <f t="shared" si="6"/>
        <v>11</v>
      </c>
      <c r="F19" s="38">
        <f t="shared" si="7"/>
        <v>3.2052043639481447</v>
      </c>
      <c r="G19">
        <f t="shared" si="12"/>
        <v>57</v>
      </c>
      <c r="H19">
        <f t="shared" si="8"/>
        <v>6</v>
      </c>
      <c r="I19" s="38">
        <f t="shared" si="9"/>
        <v>1.7558748556724915</v>
      </c>
      <c r="J19">
        <f t="shared" si="10"/>
        <v>8.5</v>
      </c>
      <c r="K19">
        <v>64</v>
      </c>
      <c r="L19">
        <v>58</v>
      </c>
      <c r="M19">
        <v>82</v>
      </c>
      <c r="N19">
        <v>4</v>
      </c>
      <c r="O19">
        <v>108</v>
      </c>
      <c r="P19">
        <v>6</v>
      </c>
      <c r="Q19">
        <v>108</v>
      </c>
      <c r="R19">
        <v>182</v>
      </c>
      <c r="S19">
        <v>158</v>
      </c>
      <c r="T19">
        <v>10</v>
      </c>
      <c r="U19">
        <v>2</v>
      </c>
      <c r="V19">
        <v>80</v>
      </c>
      <c r="W19">
        <v>2</v>
      </c>
      <c r="X19">
        <v>88</v>
      </c>
      <c r="Y19">
        <v>268</v>
      </c>
      <c r="Z19" s="2">
        <v>0</v>
      </c>
      <c r="AA19">
        <v>18</v>
      </c>
      <c r="AB19">
        <v>4</v>
      </c>
      <c r="AC19">
        <v>2</v>
      </c>
      <c r="AD19">
        <v>0</v>
      </c>
      <c r="AE19">
        <v>6</v>
      </c>
      <c r="AF19">
        <v>8</v>
      </c>
      <c r="AG19">
        <v>4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4</v>
      </c>
      <c r="AN19">
        <v>0</v>
      </c>
      <c r="AO19">
        <v>6</v>
      </c>
      <c r="AP19">
        <v>6</v>
      </c>
      <c r="AQ19">
        <v>0</v>
      </c>
      <c r="AR19">
        <v>6</v>
      </c>
      <c r="AS19">
        <v>14</v>
      </c>
      <c r="AT19">
        <v>40</v>
      </c>
      <c r="AU19">
        <v>4</v>
      </c>
      <c r="AV19">
        <v>0</v>
      </c>
      <c r="AW19">
        <v>66</v>
      </c>
      <c r="AX19">
        <v>2</v>
      </c>
      <c r="AY19">
        <v>0</v>
      </c>
      <c r="AZ19">
        <v>4</v>
      </c>
      <c r="BA19">
        <v>0</v>
      </c>
      <c r="BB19">
        <v>0</v>
      </c>
      <c r="BC19">
        <v>0</v>
      </c>
      <c r="BD19">
        <v>0</v>
      </c>
      <c r="BE19">
        <v>4</v>
      </c>
      <c r="BF19">
        <v>6</v>
      </c>
      <c r="BG19">
        <v>0</v>
      </c>
      <c r="BH19">
        <v>0</v>
      </c>
      <c r="BI19">
        <v>0</v>
      </c>
      <c r="BJ19">
        <v>4</v>
      </c>
      <c r="BK19">
        <v>4</v>
      </c>
      <c r="BL19">
        <v>60</v>
      </c>
      <c r="BM19">
        <v>10</v>
      </c>
      <c r="BN19">
        <v>2</v>
      </c>
      <c r="BO19">
        <v>12</v>
      </c>
      <c r="BP19">
        <v>6</v>
      </c>
      <c r="BQ19">
        <v>0</v>
      </c>
      <c r="BR19">
        <v>0</v>
      </c>
      <c r="BS19">
        <v>0</v>
      </c>
      <c r="BT19">
        <v>0</v>
      </c>
      <c r="BU19">
        <v>2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8</v>
      </c>
      <c r="CB19">
        <v>0</v>
      </c>
      <c r="CC19">
        <v>8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12</v>
      </c>
      <c r="CL19">
        <v>0</v>
      </c>
      <c r="CM19">
        <v>4</v>
      </c>
      <c r="CN19">
        <v>0</v>
      </c>
      <c r="CO19">
        <v>2</v>
      </c>
      <c r="CP19">
        <v>0</v>
      </c>
      <c r="CQ19">
        <v>0</v>
      </c>
      <c r="CR19">
        <v>0</v>
      </c>
      <c r="CS19">
        <v>2</v>
      </c>
      <c r="CT19">
        <v>4</v>
      </c>
      <c r="CU19">
        <v>0</v>
      </c>
      <c r="CV19">
        <v>2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6</v>
      </c>
      <c r="DF19">
        <v>0</v>
      </c>
      <c r="DG19">
        <v>8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8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2</v>
      </c>
      <c r="EJ19">
        <v>0</v>
      </c>
      <c r="EK19">
        <v>0</v>
      </c>
      <c r="EL19">
        <v>0</v>
      </c>
      <c r="EM19">
        <v>0</v>
      </c>
      <c r="EN19">
        <v>6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2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4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2</v>
      </c>
      <c r="GD19">
        <v>0</v>
      </c>
      <c r="GE19">
        <v>0</v>
      </c>
      <c r="GF19">
        <v>0</v>
      </c>
      <c r="GG19">
        <v>0</v>
      </c>
    </row>
    <row r="20" spans="1:189" x14ac:dyDescent="0.25">
      <c r="A20" t="s">
        <v>200</v>
      </c>
      <c r="B20" s="8" t="s">
        <v>19</v>
      </c>
      <c r="C20" s="23">
        <v>528</v>
      </c>
      <c r="D20">
        <f t="shared" si="11"/>
        <v>668</v>
      </c>
      <c r="E20">
        <f t="shared" si="6"/>
        <v>23</v>
      </c>
      <c r="F20" s="38">
        <f t="shared" si="7"/>
        <v>2.8247764624755458</v>
      </c>
      <c r="G20">
        <f t="shared" si="12"/>
        <v>47</v>
      </c>
      <c r="H20">
        <f t="shared" si="8"/>
        <v>14</v>
      </c>
      <c r="I20" s="38">
        <f t="shared" si="9"/>
        <v>1.6720978579357175</v>
      </c>
      <c r="J20">
        <f t="shared" si="10"/>
        <v>18.5</v>
      </c>
      <c r="K20">
        <v>14</v>
      </c>
      <c r="L20">
        <v>4</v>
      </c>
      <c r="M20">
        <v>46</v>
      </c>
      <c r="N20">
        <v>10</v>
      </c>
      <c r="O20">
        <v>48</v>
      </c>
      <c r="P20">
        <v>0</v>
      </c>
      <c r="Q20">
        <v>8</v>
      </c>
      <c r="R20">
        <v>70</v>
      </c>
      <c r="S20">
        <v>8</v>
      </c>
      <c r="T20">
        <v>6</v>
      </c>
      <c r="U20">
        <v>2</v>
      </c>
      <c r="V20">
        <v>30</v>
      </c>
      <c r="W20">
        <v>38</v>
      </c>
      <c r="X20">
        <v>20</v>
      </c>
      <c r="Y20">
        <v>6</v>
      </c>
      <c r="Z20">
        <v>18</v>
      </c>
      <c r="AA20" s="2">
        <v>0</v>
      </c>
      <c r="AB20">
        <v>10</v>
      </c>
      <c r="AC20">
        <v>4</v>
      </c>
      <c r="AD20">
        <v>0</v>
      </c>
      <c r="AE20">
        <v>4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8</v>
      </c>
      <c r="AN20">
        <v>0</v>
      </c>
      <c r="AO20">
        <v>32</v>
      </c>
      <c r="AP20">
        <v>0</v>
      </c>
      <c r="AQ20">
        <v>0</v>
      </c>
      <c r="AR20">
        <v>0</v>
      </c>
      <c r="AS20">
        <v>16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14</v>
      </c>
      <c r="AZ20">
        <v>12</v>
      </c>
      <c r="BA20">
        <v>0</v>
      </c>
      <c r="BB20">
        <v>0</v>
      </c>
      <c r="BC20">
        <v>2</v>
      </c>
      <c r="BD20">
        <v>0</v>
      </c>
      <c r="BE20">
        <v>0</v>
      </c>
      <c r="BF20">
        <v>0</v>
      </c>
      <c r="BG20">
        <v>4</v>
      </c>
      <c r="BH20">
        <v>0</v>
      </c>
      <c r="BI20">
        <v>0</v>
      </c>
      <c r="BJ20">
        <v>0</v>
      </c>
      <c r="BK20">
        <v>2</v>
      </c>
      <c r="BL20">
        <v>0</v>
      </c>
      <c r="BM20">
        <v>6</v>
      </c>
      <c r="BN20">
        <v>0</v>
      </c>
      <c r="BO20">
        <v>8</v>
      </c>
      <c r="BP20">
        <v>0</v>
      </c>
      <c r="BQ20">
        <v>4</v>
      </c>
      <c r="BR20">
        <v>4</v>
      </c>
      <c r="BS20">
        <v>72</v>
      </c>
      <c r="BT20">
        <v>0</v>
      </c>
      <c r="BU20">
        <v>0</v>
      </c>
      <c r="BV20">
        <v>0</v>
      </c>
      <c r="BW20">
        <v>0</v>
      </c>
      <c r="BX20">
        <v>54</v>
      </c>
      <c r="BY20">
        <v>2</v>
      </c>
      <c r="BZ20">
        <v>0</v>
      </c>
      <c r="CA20">
        <v>6</v>
      </c>
      <c r="CB20">
        <v>0</v>
      </c>
      <c r="CC20">
        <v>8</v>
      </c>
      <c r="CD20">
        <v>2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30</v>
      </c>
      <c r="CM20">
        <v>0</v>
      </c>
      <c r="CN20">
        <v>0</v>
      </c>
      <c r="CO20">
        <v>0</v>
      </c>
      <c r="CP20">
        <v>0</v>
      </c>
      <c r="CQ20">
        <v>2</v>
      </c>
      <c r="CR20">
        <v>0</v>
      </c>
      <c r="CS20">
        <v>0</v>
      </c>
      <c r="CT20">
        <v>0</v>
      </c>
      <c r="CU20">
        <v>6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4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2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2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2</v>
      </c>
      <c r="FE20">
        <v>4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10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2</v>
      </c>
      <c r="FX20">
        <v>0</v>
      </c>
      <c r="FY20">
        <v>2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</row>
    <row r="21" spans="1:189" x14ac:dyDescent="0.25">
      <c r="A21" t="s">
        <v>197</v>
      </c>
      <c r="B21" s="8" t="s">
        <v>28</v>
      </c>
      <c r="C21" s="23">
        <v>498</v>
      </c>
      <c r="D21">
        <f t="shared" si="11"/>
        <v>848</v>
      </c>
      <c r="E21">
        <f t="shared" si="6"/>
        <v>17</v>
      </c>
      <c r="F21" s="38">
        <f t="shared" si="7"/>
        <v>2.9283958522567137</v>
      </c>
      <c r="G21">
        <f t="shared" si="12"/>
        <v>48</v>
      </c>
      <c r="H21">
        <f t="shared" si="8"/>
        <v>13</v>
      </c>
      <c r="I21" s="38">
        <f t="shared" si="9"/>
        <v>1.6812412373755872</v>
      </c>
      <c r="J21">
        <f t="shared" si="10"/>
        <v>15</v>
      </c>
      <c r="K21">
        <v>156</v>
      </c>
      <c r="L21">
        <v>8</v>
      </c>
      <c r="M21">
        <v>0</v>
      </c>
      <c r="N21">
        <v>80</v>
      </c>
      <c r="O21">
        <v>30</v>
      </c>
      <c r="P21">
        <v>0</v>
      </c>
      <c r="Q21">
        <v>2</v>
      </c>
      <c r="R21">
        <v>2</v>
      </c>
      <c r="S21">
        <v>6</v>
      </c>
      <c r="T21">
        <v>2</v>
      </c>
      <c r="U21">
        <v>2</v>
      </c>
      <c r="V21">
        <v>10</v>
      </c>
      <c r="W21">
        <v>28</v>
      </c>
      <c r="X21">
        <v>8</v>
      </c>
      <c r="Y21">
        <v>2</v>
      </c>
      <c r="Z21">
        <v>4</v>
      </c>
      <c r="AA21">
        <v>10</v>
      </c>
      <c r="AB21" s="2">
        <v>0</v>
      </c>
      <c r="AC21">
        <v>10</v>
      </c>
      <c r="AD21">
        <v>10</v>
      </c>
      <c r="AE21">
        <v>2</v>
      </c>
      <c r="AF21">
        <v>0</v>
      </c>
      <c r="AG21">
        <v>28</v>
      </c>
      <c r="AH21">
        <v>184</v>
      </c>
      <c r="AI21">
        <v>4</v>
      </c>
      <c r="AJ21">
        <v>0</v>
      </c>
      <c r="AK21">
        <v>8</v>
      </c>
      <c r="AL21">
        <v>0</v>
      </c>
      <c r="AM21">
        <v>0</v>
      </c>
      <c r="AN21">
        <v>0</v>
      </c>
      <c r="AO21">
        <v>80</v>
      </c>
      <c r="AP21">
        <v>0</v>
      </c>
      <c r="AQ21">
        <v>0</v>
      </c>
      <c r="AR21">
        <v>2</v>
      </c>
      <c r="AS21">
        <v>14</v>
      </c>
      <c r="AT21">
        <v>10</v>
      </c>
      <c r="AU21">
        <v>0</v>
      </c>
      <c r="AV21">
        <v>0</v>
      </c>
      <c r="AW21">
        <v>2</v>
      </c>
      <c r="AX21">
        <v>0</v>
      </c>
      <c r="AY21">
        <v>6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2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2</v>
      </c>
      <c r="BN21">
        <v>0</v>
      </c>
      <c r="BO21">
        <v>4</v>
      </c>
      <c r="BP21">
        <v>8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2</v>
      </c>
      <c r="BX21">
        <v>0</v>
      </c>
      <c r="BY21">
        <v>0</v>
      </c>
      <c r="BZ21">
        <v>0</v>
      </c>
      <c r="CA21">
        <v>2</v>
      </c>
      <c r="CB21">
        <v>48</v>
      </c>
      <c r="CC21">
        <v>0</v>
      </c>
      <c r="CD21">
        <v>14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2</v>
      </c>
      <c r="CM21">
        <v>0</v>
      </c>
      <c r="CN21">
        <v>0</v>
      </c>
      <c r="CO21">
        <v>8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2</v>
      </c>
      <c r="CY21">
        <v>14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14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2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2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4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2</v>
      </c>
      <c r="FK21">
        <v>0</v>
      </c>
      <c r="FL21">
        <v>0</v>
      </c>
      <c r="FM21">
        <v>2</v>
      </c>
      <c r="FN21">
        <v>0</v>
      </c>
      <c r="FO21">
        <v>0</v>
      </c>
      <c r="FP21">
        <v>0</v>
      </c>
      <c r="FQ21">
        <v>0</v>
      </c>
      <c r="FR21">
        <v>2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</row>
    <row r="22" spans="1:189" x14ac:dyDescent="0.25">
      <c r="A22" t="s">
        <v>218</v>
      </c>
      <c r="B22" s="10" t="s">
        <v>64</v>
      </c>
      <c r="C22" s="23">
        <v>468</v>
      </c>
      <c r="D22">
        <f t="shared" si="11"/>
        <v>302</v>
      </c>
      <c r="E22">
        <f t="shared" si="6"/>
        <v>38</v>
      </c>
      <c r="F22" s="38">
        <f t="shared" si="7"/>
        <v>2.4800069429571505</v>
      </c>
      <c r="G22">
        <f t="shared" si="12"/>
        <v>37</v>
      </c>
      <c r="H22">
        <f t="shared" si="8"/>
        <v>20</v>
      </c>
      <c r="I22" s="38">
        <f t="shared" si="9"/>
        <v>1.568201724066995</v>
      </c>
      <c r="J22">
        <f t="shared" si="10"/>
        <v>29</v>
      </c>
      <c r="K22">
        <v>36</v>
      </c>
      <c r="L22">
        <v>0</v>
      </c>
      <c r="M22">
        <v>6</v>
      </c>
      <c r="N22">
        <v>14</v>
      </c>
      <c r="O22">
        <v>14</v>
      </c>
      <c r="P22">
        <v>2</v>
      </c>
      <c r="Q22">
        <v>2</v>
      </c>
      <c r="R22">
        <v>16</v>
      </c>
      <c r="S22">
        <v>0</v>
      </c>
      <c r="T22">
        <v>0</v>
      </c>
      <c r="U22">
        <v>4</v>
      </c>
      <c r="V22">
        <v>6</v>
      </c>
      <c r="W22">
        <v>0</v>
      </c>
      <c r="X22">
        <v>6</v>
      </c>
      <c r="Y22">
        <v>2</v>
      </c>
      <c r="Z22">
        <v>2</v>
      </c>
      <c r="AA22">
        <v>4</v>
      </c>
      <c r="AB22">
        <v>10</v>
      </c>
      <c r="AC22" s="2">
        <v>0</v>
      </c>
      <c r="AD22">
        <v>0</v>
      </c>
      <c r="AE22">
        <v>8</v>
      </c>
      <c r="AF22">
        <v>2</v>
      </c>
      <c r="AG22">
        <v>0</v>
      </c>
      <c r="AH22">
        <v>12</v>
      </c>
      <c r="AI22">
        <v>6</v>
      </c>
      <c r="AJ22">
        <v>2</v>
      </c>
      <c r="AK22">
        <v>24</v>
      </c>
      <c r="AL22">
        <v>2</v>
      </c>
      <c r="AM22">
        <v>0</v>
      </c>
      <c r="AN22">
        <v>0</v>
      </c>
      <c r="AO22">
        <v>10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2</v>
      </c>
      <c r="BC22">
        <v>0</v>
      </c>
      <c r="BD22">
        <v>0</v>
      </c>
      <c r="BE22">
        <v>0</v>
      </c>
      <c r="BF22">
        <v>0</v>
      </c>
      <c r="BG22">
        <v>70</v>
      </c>
      <c r="BH22">
        <v>0</v>
      </c>
      <c r="BI22">
        <v>2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2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2</v>
      </c>
      <c r="BW22">
        <v>4</v>
      </c>
      <c r="BX22">
        <v>0</v>
      </c>
      <c r="BY22">
        <v>0</v>
      </c>
      <c r="BZ22">
        <v>0</v>
      </c>
      <c r="CA22">
        <v>4</v>
      </c>
      <c r="CB22">
        <v>0</v>
      </c>
      <c r="CC22">
        <v>2</v>
      </c>
      <c r="CD22">
        <v>0</v>
      </c>
      <c r="CE22">
        <v>0</v>
      </c>
      <c r="CF22">
        <v>0</v>
      </c>
      <c r="CG22">
        <v>2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2</v>
      </c>
      <c r="CY22">
        <v>0</v>
      </c>
      <c r="CZ22">
        <v>0</v>
      </c>
      <c r="DA22">
        <v>2</v>
      </c>
      <c r="DB22">
        <v>0</v>
      </c>
      <c r="DC22">
        <v>0</v>
      </c>
      <c r="DD22">
        <v>12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2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2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2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</row>
    <row r="23" spans="1:189" x14ac:dyDescent="0.25">
      <c r="B23" t="s">
        <v>10</v>
      </c>
      <c r="C23" s="23">
        <v>425</v>
      </c>
      <c r="D23">
        <f t="shared" si="11"/>
        <v>792</v>
      </c>
      <c r="E23">
        <f t="shared" si="6"/>
        <v>20</v>
      </c>
      <c r="F23" s="38">
        <f t="shared" si="7"/>
        <v>2.8987251815894934</v>
      </c>
      <c r="G23">
        <f t="shared" si="12"/>
        <v>21</v>
      </c>
      <c r="H23">
        <f t="shared" si="8"/>
        <v>36</v>
      </c>
      <c r="I23" s="38">
        <f t="shared" si="9"/>
        <v>1.3222192947339193</v>
      </c>
      <c r="J23">
        <f t="shared" si="10"/>
        <v>28</v>
      </c>
      <c r="K23">
        <v>2</v>
      </c>
      <c r="L23">
        <v>610</v>
      </c>
      <c r="M23">
        <v>0</v>
      </c>
      <c r="N23">
        <v>0</v>
      </c>
      <c r="O23">
        <v>12</v>
      </c>
      <c r="P23">
        <v>6</v>
      </c>
      <c r="Q23">
        <v>4</v>
      </c>
      <c r="R23">
        <v>0</v>
      </c>
      <c r="S23">
        <v>2</v>
      </c>
      <c r="T23">
        <v>0</v>
      </c>
      <c r="U23">
        <v>0</v>
      </c>
      <c r="V23">
        <v>2</v>
      </c>
      <c r="W23">
        <v>32</v>
      </c>
      <c r="X23">
        <v>2</v>
      </c>
      <c r="Y23">
        <v>0</v>
      </c>
      <c r="Z23">
        <v>0</v>
      </c>
      <c r="AA23">
        <v>0</v>
      </c>
      <c r="AB23">
        <v>10</v>
      </c>
      <c r="AC23">
        <v>0</v>
      </c>
      <c r="AD23" s="2">
        <v>0</v>
      </c>
      <c r="AE23">
        <v>0</v>
      </c>
      <c r="AF23">
        <v>0</v>
      </c>
      <c r="AG23">
        <v>10</v>
      </c>
      <c r="AH23">
        <v>0</v>
      </c>
      <c r="AI23">
        <v>2</v>
      </c>
      <c r="AJ23">
        <v>4</v>
      </c>
      <c r="AK23">
        <v>0</v>
      </c>
      <c r="AL23">
        <v>0</v>
      </c>
      <c r="AM23">
        <v>4</v>
      </c>
      <c r="AN23">
        <v>0</v>
      </c>
      <c r="AO23">
        <v>0</v>
      </c>
      <c r="AP23">
        <v>12</v>
      </c>
      <c r="AQ23">
        <v>0</v>
      </c>
      <c r="AR23">
        <v>0</v>
      </c>
      <c r="AS23">
        <v>0</v>
      </c>
      <c r="AT23">
        <v>2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4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28</v>
      </c>
      <c r="CF23">
        <v>0</v>
      </c>
      <c r="CG23">
        <v>0</v>
      </c>
      <c r="CH23">
        <v>0</v>
      </c>
      <c r="CI23">
        <v>38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2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4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</row>
    <row r="24" spans="1:189" x14ac:dyDescent="0.25">
      <c r="B24" t="s">
        <v>12</v>
      </c>
      <c r="C24" s="23">
        <v>364</v>
      </c>
      <c r="D24">
        <f t="shared" si="11"/>
        <v>964</v>
      </c>
      <c r="E24">
        <f t="shared" si="6"/>
        <v>15</v>
      </c>
      <c r="F24" s="38">
        <f t="shared" si="7"/>
        <v>2.9840770339028309</v>
      </c>
      <c r="G24">
        <f t="shared" si="12"/>
        <v>40</v>
      </c>
      <c r="H24">
        <f t="shared" si="8"/>
        <v>17</v>
      </c>
      <c r="I24" s="38">
        <f t="shared" si="9"/>
        <v>1.6020599913279623</v>
      </c>
      <c r="J24">
        <f t="shared" si="10"/>
        <v>16</v>
      </c>
      <c r="K24">
        <v>54</v>
      </c>
      <c r="L24">
        <v>4</v>
      </c>
      <c r="M24">
        <v>2</v>
      </c>
      <c r="N24">
        <v>16</v>
      </c>
      <c r="O24">
        <v>28</v>
      </c>
      <c r="P24">
        <v>0</v>
      </c>
      <c r="Q24">
        <v>4</v>
      </c>
      <c r="R24">
        <v>62</v>
      </c>
      <c r="S24">
        <v>32</v>
      </c>
      <c r="T24">
        <v>8</v>
      </c>
      <c r="U24">
        <v>64</v>
      </c>
      <c r="V24">
        <v>4</v>
      </c>
      <c r="W24">
        <v>0</v>
      </c>
      <c r="X24">
        <v>6</v>
      </c>
      <c r="Y24">
        <v>10</v>
      </c>
      <c r="Z24">
        <v>6</v>
      </c>
      <c r="AA24">
        <v>4</v>
      </c>
      <c r="AB24">
        <v>2</v>
      </c>
      <c r="AC24">
        <v>8</v>
      </c>
      <c r="AD24">
        <v>0</v>
      </c>
      <c r="AE24" s="2">
        <v>0</v>
      </c>
      <c r="AF24">
        <v>0</v>
      </c>
      <c r="AG24">
        <v>4</v>
      </c>
      <c r="AH24">
        <v>4</v>
      </c>
      <c r="AI24">
        <v>512</v>
      </c>
      <c r="AJ24">
        <v>0</v>
      </c>
      <c r="AK24">
        <v>0</v>
      </c>
      <c r="AL24">
        <v>44</v>
      </c>
      <c r="AM24">
        <v>4</v>
      </c>
      <c r="AN24">
        <v>4</v>
      </c>
      <c r="AO24">
        <v>14</v>
      </c>
      <c r="AP24">
        <v>0</v>
      </c>
      <c r="AQ24">
        <v>0</v>
      </c>
      <c r="AR24">
        <v>4</v>
      </c>
      <c r="AS24">
        <v>2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2</v>
      </c>
      <c r="BE24">
        <v>2</v>
      </c>
      <c r="BF24">
        <v>2</v>
      </c>
      <c r="BG24">
        <v>0</v>
      </c>
      <c r="BH24">
        <v>0</v>
      </c>
      <c r="BI24">
        <v>0</v>
      </c>
      <c r="BJ24">
        <v>8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6</v>
      </c>
      <c r="BR24">
        <v>0</v>
      </c>
      <c r="BS24">
        <v>0</v>
      </c>
      <c r="BT24">
        <v>2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14</v>
      </c>
      <c r="CW24">
        <v>0</v>
      </c>
      <c r="CX24">
        <v>0</v>
      </c>
      <c r="CY24">
        <v>0</v>
      </c>
      <c r="CZ24">
        <v>0</v>
      </c>
      <c r="DA24">
        <v>4</v>
      </c>
      <c r="DB24">
        <v>0</v>
      </c>
      <c r="DC24">
        <v>0</v>
      </c>
      <c r="DD24">
        <v>4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2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2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2</v>
      </c>
      <c r="EX24">
        <v>0</v>
      </c>
      <c r="EY24">
        <v>6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2</v>
      </c>
      <c r="GC24">
        <v>0</v>
      </c>
      <c r="GD24">
        <v>0</v>
      </c>
      <c r="GE24">
        <v>0</v>
      </c>
      <c r="GF24">
        <v>0</v>
      </c>
      <c r="GG24">
        <v>0</v>
      </c>
    </row>
    <row r="25" spans="1:189" x14ac:dyDescent="0.25">
      <c r="B25" t="s">
        <v>23</v>
      </c>
      <c r="C25" s="23">
        <v>315</v>
      </c>
      <c r="D25">
        <f t="shared" si="11"/>
        <v>956</v>
      </c>
      <c r="E25">
        <f t="shared" si="6"/>
        <v>16</v>
      </c>
      <c r="F25" s="38">
        <f t="shared" si="7"/>
        <v>2.9804578922761</v>
      </c>
      <c r="G25">
        <f t="shared" si="12"/>
        <v>27</v>
      </c>
      <c r="H25">
        <f t="shared" si="8"/>
        <v>27</v>
      </c>
      <c r="I25" s="38">
        <f t="shared" si="9"/>
        <v>1.4313637641589874</v>
      </c>
      <c r="J25">
        <f t="shared" si="10"/>
        <v>21.5</v>
      </c>
      <c r="K25">
        <v>38</v>
      </c>
      <c r="L25">
        <v>14</v>
      </c>
      <c r="M25">
        <v>570</v>
      </c>
      <c r="N25">
        <v>38</v>
      </c>
      <c r="O25">
        <v>8</v>
      </c>
      <c r="P25">
        <v>0</v>
      </c>
      <c r="Q25">
        <v>12</v>
      </c>
      <c r="R25">
        <v>62</v>
      </c>
      <c r="S25">
        <v>18</v>
      </c>
      <c r="T25">
        <v>0</v>
      </c>
      <c r="U25">
        <v>12</v>
      </c>
      <c r="V25">
        <v>2</v>
      </c>
      <c r="W25">
        <v>0</v>
      </c>
      <c r="X25">
        <v>4</v>
      </c>
      <c r="Y25">
        <v>78</v>
      </c>
      <c r="Z25">
        <v>8</v>
      </c>
      <c r="AA25">
        <v>0</v>
      </c>
      <c r="AB25">
        <v>0</v>
      </c>
      <c r="AC25">
        <v>2</v>
      </c>
      <c r="AD25">
        <v>0</v>
      </c>
      <c r="AE25">
        <v>0</v>
      </c>
      <c r="AF25" s="2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2</v>
      </c>
      <c r="AM25">
        <v>4</v>
      </c>
      <c r="AN25">
        <v>4</v>
      </c>
      <c r="AO25">
        <v>0</v>
      </c>
      <c r="AP25">
        <v>12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2</v>
      </c>
      <c r="AX25">
        <v>4</v>
      </c>
      <c r="AY25">
        <v>0</v>
      </c>
      <c r="AZ25">
        <v>34</v>
      </c>
      <c r="BA25">
        <v>0</v>
      </c>
      <c r="BB25">
        <v>0</v>
      </c>
      <c r="BC25">
        <v>6</v>
      </c>
      <c r="BD25">
        <v>0</v>
      </c>
      <c r="BE25">
        <v>0</v>
      </c>
      <c r="BF25">
        <v>4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2</v>
      </c>
      <c r="BM25">
        <v>0</v>
      </c>
      <c r="BN25">
        <v>0</v>
      </c>
      <c r="BO25">
        <v>2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2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12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</row>
    <row r="26" spans="1:189" x14ac:dyDescent="0.25">
      <c r="B26" t="s">
        <v>29</v>
      </c>
      <c r="C26" s="23">
        <v>313</v>
      </c>
      <c r="D26">
        <f t="shared" si="11"/>
        <v>470</v>
      </c>
      <c r="E26">
        <f t="shared" si="6"/>
        <v>29</v>
      </c>
      <c r="F26" s="38">
        <f t="shared" si="7"/>
        <v>2.6720978579357175</v>
      </c>
      <c r="G26">
        <f t="shared" si="12"/>
        <v>41</v>
      </c>
      <c r="H26">
        <f t="shared" si="8"/>
        <v>16</v>
      </c>
      <c r="I26" s="38">
        <f t="shared" si="9"/>
        <v>1.6127838567197355</v>
      </c>
      <c r="J26">
        <f t="shared" si="10"/>
        <v>22.5</v>
      </c>
      <c r="K26">
        <v>144</v>
      </c>
      <c r="L26">
        <v>28</v>
      </c>
      <c r="M26">
        <v>10</v>
      </c>
      <c r="N26">
        <v>30</v>
      </c>
      <c r="O26">
        <v>8</v>
      </c>
      <c r="P26">
        <v>8</v>
      </c>
      <c r="Q26">
        <v>8</v>
      </c>
      <c r="R26">
        <v>4</v>
      </c>
      <c r="S26">
        <v>6</v>
      </c>
      <c r="T26">
        <v>80</v>
      </c>
      <c r="U26">
        <v>0</v>
      </c>
      <c r="V26">
        <v>10</v>
      </c>
      <c r="W26">
        <v>0</v>
      </c>
      <c r="X26">
        <v>6</v>
      </c>
      <c r="Y26">
        <v>2</v>
      </c>
      <c r="Z26">
        <v>4</v>
      </c>
      <c r="AA26">
        <v>0</v>
      </c>
      <c r="AB26">
        <v>28</v>
      </c>
      <c r="AC26">
        <v>0</v>
      </c>
      <c r="AD26">
        <v>10</v>
      </c>
      <c r="AE26">
        <v>4</v>
      </c>
      <c r="AF26">
        <v>0</v>
      </c>
      <c r="AG26" s="2">
        <v>0</v>
      </c>
      <c r="AH26">
        <v>14</v>
      </c>
      <c r="AI26">
        <v>4</v>
      </c>
      <c r="AJ26">
        <v>0</v>
      </c>
      <c r="AK26">
        <v>0</v>
      </c>
      <c r="AL26">
        <v>0</v>
      </c>
      <c r="AM26">
        <v>10</v>
      </c>
      <c r="AN26">
        <v>0</v>
      </c>
      <c r="AO26">
        <v>2</v>
      </c>
      <c r="AP26">
        <v>2</v>
      </c>
      <c r="AQ26">
        <v>0</v>
      </c>
      <c r="AR26">
        <v>4</v>
      </c>
      <c r="AS26">
        <v>4</v>
      </c>
      <c r="AT26">
        <v>4</v>
      </c>
      <c r="AU26">
        <v>2</v>
      </c>
      <c r="AV26">
        <v>0</v>
      </c>
      <c r="AW26">
        <v>0</v>
      </c>
      <c r="AX26">
        <v>2</v>
      </c>
      <c r="AY26">
        <v>0</v>
      </c>
      <c r="AZ26">
        <v>0</v>
      </c>
      <c r="BA26">
        <v>2</v>
      </c>
      <c r="BB26">
        <v>0</v>
      </c>
      <c r="BC26">
        <v>2</v>
      </c>
      <c r="BD26">
        <v>0</v>
      </c>
      <c r="BE26">
        <v>0</v>
      </c>
      <c r="BF26">
        <v>2</v>
      </c>
      <c r="BG26">
        <v>0</v>
      </c>
      <c r="BH26">
        <v>0</v>
      </c>
      <c r="BI26">
        <v>0</v>
      </c>
      <c r="BJ26">
        <v>2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2</v>
      </c>
      <c r="BQ26">
        <v>0</v>
      </c>
      <c r="BR26">
        <v>0</v>
      </c>
      <c r="BS26">
        <v>0</v>
      </c>
      <c r="BT26">
        <v>0</v>
      </c>
      <c r="BU26">
        <v>2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2</v>
      </c>
      <c r="CC26">
        <v>4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2</v>
      </c>
      <c r="CN26">
        <v>0</v>
      </c>
      <c r="CO26">
        <v>2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2</v>
      </c>
      <c r="CW26">
        <v>0</v>
      </c>
      <c r="CX26">
        <v>2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4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2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</row>
    <row r="27" spans="1:189" x14ac:dyDescent="0.25">
      <c r="B27" t="s">
        <v>34</v>
      </c>
      <c r="C27" s="23">
        <v>308</v>
      </c>
      <c r="D27">
        <f t="shared" si="11"/>
        <v>726</v>
      </c>
      <c r="E27">
        <f t="shared" si="6"/>
        <v>21</v>
      </c>
      <c r="F27" s="38">
        <f t="shared" si="7"/>
        <v>2.8609366207000937</v>
      </c>
      <c r="G27">
        <f t="shared" si="12"/>
        <v>23</v>
      </c>
      <c r="H27">
        <f t="shared" si="8"/>
        <v>34</v>
      </c>
      <c r="I27" s="38">
        <f t="shared" si="9"/>
        <v>1.3617278360175928</v>
      </c>
      <c r="J27">
        <f t="shared" si="10"/>
        <v>27.5</v>
      </c>
      <c r="K27">
        <v>358</v>
      </c>
      <c r="L27">
        <v>0</v>
      </c>
      <c r="M27">
        <v>0</v>
      </c>
      <c r="N27">
        <v>24</v>
      </c>
      <c r="O27">
        <v>4</v>
      </c>
      <c r="P27">
        <v>0</v>
      </c>
      <c r="Q27">
        <v>0</v>
      </c>
      <c r="R27">
        <v>2</v>
      </c>
      <c r="S27">
        <v>0</v>
      </c>
      <c r="T27">
        <v>14</v>
      </c>
      <c r="U27">
        <v>16</v>
      </c>
      <c r="V27">
        <v>0</v>
      </c>
      <c r="W27">
        <v>0</v>
      </c>
      <c r="X27">
        <v>6</v>
      </c>
      <c r="Y27">
        <v>0</v>
      </c>
      <c r="Z27">
        <v>0</v>
      </c>
      <c r="AA27">
        <v>0</v>
      </c>
      <c r="AB27">
        <v>184</v>
      </c>
      <c r="AC27">
        <v>12</v>
      </c>
      <c r="AD27">
        <v>0</v>
      </c>
      <c r="AE27">
        <v>4</v>
      </c>
      <c r="AF27">
        <v>0</v>
      </c>
      <c r="AG27">
        <v>14</v>
      </c>
      <c r="AH27" s="2">
        <v>0</v>
      </c>
      <c r="AI27">
        <v>4</v>
      </c>
      <c r="AJ27">
        <v>0</v>
      </c>
      <c r="AK27">
        <v>20</v>
      </c>
      <c r="AL27">
        <v>0</v>
      </c>
      <c r="AM27">
        <v>0</v>
      </c>
      <c r="AN27">
        <v>0</v>
      </c>
      <c r="AO27">
        <v>12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4</v>
      </c>
      <c r="AW27">
        <v>2</v>
      </c>
      <c r="AX27">
        <v>0</v>
      </c>
      <c r="AY27">
        <v>2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22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2</v>
      </c>
      <c r="BZ27">
        <v>0</v>
      </c>
      <c r="CA27">
        <v>0</v>
      </c>
      <c r="CB27">
        <v>6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4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6</v>
      </c>
      <c r="EM27">
        <v>0</v>
      </c>
      <c r="EN27">
        <v>0</v>
      </c>
      <c r="EO27">
        <v>0</v>
      </c>
      <c r="EP27">
        <v>4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</row>
    <row r="28" spans="1:189" x14ac:dyDescent="0.25">
      <c r="A28" t="s">
        <v>207</v>
      </c>
      <c r="B28" s="6" t="s">
        <v>35</v>
      </c>
      <c r="C28" s="23">
        <v>307</v>
      </c>
      <c r="D28">
        <f t="shared" si="11"/>
        <v>844</v>
      </c>
      <c r="E28">
        <f t="shared" si="6"/>
        <v>18</v>
      </c>
      <c r="F28" s="38">
        <f t="shared" si="7"/>
        <v>2.9263424466256551</v>
      </c>
      <c r="G28">
        <f t="shared" si="12"/>
        <v>36</v>
      </c>
      <c r="H28">
        <f t="shared" si="8"/>
        <v>21</v>
      </c>
      <c r="I28" s="38">
        <f t="shared" si="9"/>
        <v>1.5563025007672873</v>
      </c>
      <c r="J28">
        <f t="shared" si="10"/>
        <v>19.5</v>
      </c>
      <c r="K28">
        <v>46</v>
      </c>
      <c r="L28">
        <v>4</v>
      </c>
      <c r="M28">
        <v>2</v>
      </c>
      <c r="N28">
        <v>12</v>
      </c>
      <c r="O28">
        <v>26</v>
      </c>
      <c r="P28">
        <v>0</v>
      </c>
      <c r="Q28">
        <v>4</v>
      </c>
      <c r="R28">
        <v>46</v>
      </c>
      <c r="S28">
        <v>26</v>
      </c>
      <c r="T28">
        <v>2</v>
      </c>
      <c r="U28">
        <v>44</v>
      </c>
      <c r="V28">
        <v>6</v>
      </c>
      <c r="W28">
        <v>0</v>
      </c>
      <c r="X28">
        <v>4</v>
      </c>
      <c r="Y28">
        <v>2</v>
      </c>
      <c r="Z28">
        <v>0</v>
      </c>
      <c r="AA28">
        <v>0</v>
      </c>
      <c r="AB28">
        <v>4</v>
      </c>
      <c r="AC28">
        <v>6</v>
      </c>
      <c r="AD28">
        <v>2</v>
      </c>
      <c r="AE28">
        <v>512</v>
      </c>
      <c r="AF28">
        <v>0</v>
      </c>
      <c r="AG28">
        <v>4</v>
      </c>
      <c r="AH28">
        <v>4</v>
      </c>
      <c r="AI28" s="2">
        <v>0</v>
      </c>
      <c r="AJ28">
        <v>0</v>
      </c>
      <c r="AK28">
        <v>2</v>
      </c>
      <c r="AL28">
        <v>32</v>
      </c>
      <c r="AM28">
        <v>0</v>
      </c>
      <c r="AN28">
        <v>4</v>
      </c>
      <c r="AO28">
        <v>8</v>
      </c>
      <c r="AP28">
        <v>0</v>
      </c>
      <c r="AQ28">
        <v>0</v>
      </c>
      <c r="AR28">
        <v>2</v>
      </c>
      <c r="AS28">
        <v>2</v>
      </c>
      <c r="AT28">
        <v>0</v>
      </c>
      <c r="AU28">
        <v>2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2</v>
      </c>
      <c r="BE28">
        <v>2</v>
      </c>
      <c r="BF28">
        <v>2</v>
      </c>
      <c r="BG28">
        <v>2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4</v>
      </c>
      <c r="BR28">
        <v>0</v>
      </c>
      <c r="BS28">
        <v>0</v>
      </c>
      <c r="BT28">
        <v>0</v>
      </c>
      <c r="BU28">
        <v>2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16</v>
      </c>
      <c r="CW28">
        <v>0</v>
      </c>
      <c r="CX28">
        <v>0</v>
      </c>
      <c r="CY28">
        <v>0</v>
      </c>
      <c r="CZ28">
        <v>0</v>
      </c>
      <c r="DA28">
        <v>2</v>
      </c>
      <c r="DB28">
        <v>0</v>
      </c>
      <c r="DC28">
        <v>0</v>
      </c>
      <c r="DD28">
        <v>2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2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</row>
    <row r="29" spans="1:189" x14ac:dyDescent="0.25">
      <c r="B29" t="s">
        <v>16</v>
      </c>
      <c r="C29" s="23">
        <v>297</v>
      </c>
      <c r="D29">
        <f t="shared" si="11"/>
        <v>644</v>
      </c>
      <c r="E29">
        <f t="shared" si="6"/>
        <v>24</v>
      </c>
      <c r="F29" s="38">
        <f t="shared" si="7"/>
        <v>2.808885867359812</v>
      </c>
      <c r="G29">
        <f t="shared" si="12"/>
        <v>13</v>
      </c>
      <c r="H29">
        <f t="shared" si="8"/>
        <v>52</v>
      </c>
      <c r="I29" s="38">
        <f t="shared" si="9"/>
        <v>1.1139433523068367</v>
      </c>
      <c r="J29">
        <f t="shared" si="10"/>
        <v>38</v>
      </c>
      <c r="K29">
        <v>2</v>
      </c>
      <c r="L29">
        <v>434</v>
      </c>
      <c r="M29">
        <v>0</v>
      </c>
      <c r="N29">
        <v>2</v>
      </c>
      <c r="O29">
        <v>0</v>
      </c>
      <c r="P29">
        <v>142</v>
      </c>
      <c r="Q29">
        <v>0</v>
      </c>
      <c r="R29">
        <v>0</v>
      </c>
      <c r="S29">
        <v>0</v>
      </c>
      <c r="T29">
        <v>2</v>
      </c>
      <c r="U29">
        <v>0</v>
      </c>
      <c r="V29">
        <v>2</v>
      </c>
      <c r="W29">
        <v>0</v>
      </c>
      <c r="X29">
        <v>32</v>
      </c>
      <c r="Y29">
        <v>0</v>
      </c>
      <c r="Z29">
        <v>0</v>
      </c>
      <c r="AA29">
        <v>0</v>
      </c>
      <c r="AB29">
        <v>0</v>
      </c>
      <c r="AC29">
        <v>2</v>
      </c>
      <c r="AD29">
        <v>4</v>
      </c>
      <c r="AE29">
        <v>0</v>
      </c>
      <c r="AF29">
        <v>0</v>
      </c>
      <c r="AG29">
        <v>0</v>
      </c>
      <c r="AH29">
        <v>0</v>
      </c>
      <c r="AI29">
        <v>0</v>
      </c>
      <c r="AJ29" s="2">
        <v>0</v>
      </c>
      <c r="AK29">
        <v>0</v>
      </c>
      <c r="AL29">
        <v>0</v>
      </c>
      <c r="AM29">
        <v>2</v>
      </c>
      <c r="AN29">
        <v>0</v>
      </c>
      <c r="AO29">
        <v>0</v>
      </c>
      <c r="AP29">
        <v>6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12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2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</row>
    <row r="30" spans="1:189" x14ac:dyDescent="0.25">
      <c r="A30" t="s">
        <v>211</v>
      </c>
      <c r="B30" s="9" t="s">
        <v>54</v>
      </c>
      <c r="C30" s="23">
        <v>284</v>
      </c>
      <c r="D30">
        <f t="shared" si="11"/>
        <v>106</v>
      </c>
      <c r="E30">
        <f t="shared" si="6"/>
        <v>57</v>
      </c>
      <c r="F30" s="38">
        <f t="shared" si="7"/>
        <v>2.0253058652647704</v>
      </c>
      <c r="G30">
        <f t="shared" si="12"/>
        <v>10</v>
      </c>
      <c r="H30">
        <f t="shared" si="8"/>
        <v>57</v>
      </c>
      <c r="I30" s="38">
        <f t="shared" si="9"/>
        <v>1</v>
      </c>
      <c r="J30">
        <f t="shared" si="10"/>
        <v>57</v>
      </c>
      <c r="K30">
        <v>28</v>
      </c>
      <c r="L30">
        <v>0</v>
      </c>
      <c r="M30">
        <v>2</v>
      </c>
      <c r="N30">
        <v>0</v>
      </c>
      <c r="O30">
        <v>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8</v>
      </c>
      <c r="AC30">
        <v>24</v>
      </c>
      <c r="AD30">
        <v>0</v>
      </c>
      <c r="AE30">
        <v>0</v>
      </c>
      <c r="AF30">
        <v>0</v>
      </c>
      <c r="AG30">
        <v>0</v>
      </c>
      <c r="AH30">
        <v>20</v>
      </c>
      <c r="AI30">
        <v>2</v>
      </c>
      <c r="AJ30">
        <v>0</v>
      </c>
      <c r="AK30" s="2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4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10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6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</row>
    <row r="31" spans="1:189" x14ac:dyDescent="0.25">
      <c r="B31" t="s">
        <v>30</v>
      </c>
      <c r="C31" s="23">
        <v>273</v>
      </c>
      <c r="D31">
        <f t="shared" si="11"/>
        <v>726</v>
      </c>
      <c r="E31">
        <f t="shared" si="6"/>
        <v>21</v>
      </c>
      <c r="F31" s="38">
        <f t="shared" si="7"/>
        <v>2.8609366207000937</v>
      </c>
      <c r="G31">
        <f t="shared" si="12"/>
        <v>26</v>
      </c>
      <c r="H31">
        <f t="shared" si="8"/>
        <v>28</v>
      </c>
      <c r="I31" s="38">
        <f t="shared" si="9"/>
        <v>1.414973347970818</v>
      </c>
      <c r="J31">
        <f t="shared" si="10"/>
        <v>24.5</v>
      </c>
      <c r="K31">
        <v>24</v>
      </c>
      <c r="L31">
        <v>4</v>
      </c>
      <c r="M31">
        <v>26</v>
      </c>
      <c r="N31">
        <v>12</v>
      </c>
      <c r="O31">
        <v>4</v>
      </c>
      <c r="P31">
        <v>0</v>
      </c>
      <c r="Q31">
        <v>0</v>
      </c>
      <c r="R31">
        <v>36</v>
      </c>
      <c r="S31">
        <v>42</v>
      </c>
      <c r="T31">
        <v>4</v>
      </c>
      <c r="U31">
        <v>402</v>
      </c>
      <c r="V31">
        <v>2</v>
      </c>
      <c r="W31">
        <v>0</v>
      </c>
      <c r="X31">
        <v>2</v>
      </c>
      <c r="Y31">
        <v>12</v>
      </c>
      <c r="Z31">
        <v>0</v>
      </c>
      <c r="AA31">
        <v>0</v>
      </c>
      <c r="AB31">
        <v>0</v>
      </c>
      <c r="AC31">
        <v>2</v>
      </c>
      <c r="AD31">
        <v>0</v>
      </c>
      <c r="AE31">
        <v>44</v>
      </c>
      <c r="AF31">
        <v>2</v>
      </c>
      <c r="AG31">
        <v>0</v>
      </c>
      <c r="AH31">
        <v>0</v>
      </c>
      <c r="AI31">
        <v>32</v>
      </c>
      <c r="AJ31">
        <v>0</v>
      </c>
      <c r="AK31">
        <v>0</v>
      </c>
      <c r="AL31" s="2">
        <v>0</v>
      </c>
      <c r="AM31">
        <v>0</v>
      </c>
      <c r="AN31">
        <v>34</v>
      </c>
      <c r="AO31">
        <v>0</v>
      </c>
      <c r="AP31">
        <v>2</v>
      </c>
      <c r="AQ31">
        <v>0</v>
      </c>
      <c r="AR31">
        <v>4</v>
      </c>
      <c r="AS31">
        <v>0</v>
      </c>
      <c r="AT31">
        <v>0</v>
      </c>
      <c r="AU31">
        <v>2</v>
      </c>
      <c r="AV31">
        <v>0</v>
      </c>
      <c r="AW31">
        <v>8</v>
      </c>
      <c r="AX31">
        <v>0</v>
      </c>
      <c r="AY31">
        <v>0</v>
      </c>
      <c r="AZ31">
        <v>2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2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2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18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2</v>
      </c>
    </row>
    <row r="32" spans="1:189" x14ac:dyDescent="0.25">
      <c r="A32" t="s">
        <v>205</v>
      </c>
      <c r="B32" s="8" t="s">
        <v>42</v>
      </c>
      <c r="C32" s="23">
        <v>222</v>
      </c>
      <c r="D32">
        <f t="shared" si="11"/>
        <v>452</v>
      </c>
      <c r="E32">
        <f t="shared" si="6"/>
        <v>30</v>
      </c>
      <c r="F32" s="38">
        <f t="shared" si="7"/>
        <v>2.655138434811382</v>
      </c>
      <c r="G32">
        <f t="shared" si="12"/>
        <v>31</v>
      </c>
      <c r="H32">
        <f t="shared" si="8"/>
        <v>24</v>
      </c>
      <c r="I32" s="38">
        <f t="shared" si="9"/>
        <v>1.4913616938342726</v>
      </c>
      <c r="J32">
        <f t="shared" si="10"/>
        <v>27</v>
      </c>
      <c r="K32">
        <v>28</v>
      </c>
      <c r="L32">
        <v>42</v>
      </c>
      <c r="M32">
        <v>4</v>
      </c>
      <c r="N32">
        <v>2</v>
      </c>
      <c r="O32">
        <v>6</v>
      </c>
      <c r="P32">
        <v>8</v>
      </c>
      <c r="Q32">
        <v>8</v>
      </c>
      <c r="R32">
        <v>26</v>
      </c>
      <c r="S32">
        <v>4</v>
      </c>
      <c r="T32">
        <v>24</v>
      </c>
      <c r="U32">
        <v>20</v>
      </c>
      <c r="V32">
        <v>58</v>
      </c>
      <c r="W32">
        <v>2</v>
      </c>
      <c r="X32">
        <v>0</v>
      </c>
      <c r="Y32">
        <v>6</v>
      </c>
      <c r="Z32">
        <v>4</v>
      </c>
      <c r="AA32">
        <v>8</v>
      </c>
      <c r="AB32">
        <v>0</v>
      </c>
      <c r="AC32">
        <v>0</v>
      </c>
      <c r="AD32">
        <v>4</v>
      </c>
      <c r="AE32">
        <v>4</v>
      </c>
      <c r="AF32">
        <v>4</v>
      </c>
      <c r="AG32">
        <v>10</v>
      </c>
      <c r="AH32">
        <v>0</v>
      </c>
      <c r="AI32">
        <v>0</v>
      </c>
      <c r="AJ32">
        <v>2</v>
      </c>
      <c r="AK32">
        <v>0</v>
      </c>
      <c r="AL32">
        <v>0</v>
      </c>
      <c r="AM32" s="2">
        <v>0</v>
      </c>
      <c r="AN32">
        <v>0</v>
      </c>
      <c r="AO32">
        <v>0</v>
      </c>
      <c r="AP32">
        <v>4</v>
      </c>
      <c r="AQ32">
        <v>102</v>
      </c>
      <c r="AR32">
        <v>0</v>
      </c>
      <c r="AS32">
        <v>2</v>
      </c>
      <c r="AT32">
        <v>0</v>
      </c>
      <c r="AU32">
        <v>2</v>
      </c>
      <c r="AV32">
        <v>0</v>
      </c>
      <c r="AW32">
        <v>0</v>
      </c>
      <c r="AX32">
        <v>8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2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42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2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2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12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</row>
    <row r="33" spans="1:189" x14ac:dyDescent="0.25">
      <c r="B33" t="s">
        <v>27</v>
      </c>
      <c r="C33" s="23">
        <v>195</v>
      </c>
      <c r="D33">
        <f t="shared" si="11"/>
        <v>558</v>
      </c>
      <c r="E33">
        <f t="shared" si="6"/>
        <v>26</v>
      </c>
      <c r="F33" s="38">
        <f t="shared" si="7"/>
        <v>2.7466341989375787</v>
      </c>
      <c r="G33">
        <f t="shared" si="12"/>
        <v>21</v>
      </c>
      <c r="H33">
        <f t="shared" si="8"/>
        <v>36</v>
      </c>
      <c r="I33" s="38">
        <f t="shared" si="9"/>
        <v>1.3222192947339193</v>
      </c>
      <c r="J33">
        <f t="shared" si="10"/>
        <v>31</v>
      </c>
      <c r="K33">
        <v>2</v>
      </c>
      <c r="L33">
        <v>0</v>
      </c>
      <c r="M33">
        <v>100</v>
      </c>
      <c r="N33">
        <v>0</v>
      </c>
      <c r="O33">
        <v>4</v>
      </c>
      <c r="P33">
        <v>0</v>
      </c>
      <c r="Q33">
        <v>2</v>
      </c>
      <c r="R33">
        <v>6</v>
      </c>
      <c r="S33">
        <v>16</v>
      </c>
      <c r="T33">
        <v>4</v>
      </c>
      <c r="U33">
        <v>304</v>
      </c>
      <c r="V33">
        <v>0</v>
      </c>
      <c r="W33">
        <v>0</v>
      </c>
      <c r="X33">
        <v>0</v>
      </c>
      <c r="Y33">
        <v>6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4</v>
      </c>
      <c r="AF33">
        <v>4</v>
      </c>
      <c r="AG33">
        <v>0</v>
      </c>
      <c r="AH33">
        <v>0</v>
      </c>
      <c r="AI33">
        <v>4</v>
      </c>
      <c r="AJ33">
        <v>0</v>
      </c>
      <c r="AK33">
        <v>0</v>
      </c>
      <c r="AL33">
        <v>34</v>
      </c>
      <c r="AM33">
        <v>0</v>
      </c>
      <c r="AN33" s="2">
        <v>0</v>
      </c>
      <c r="AO33">
        <v>0</v>
      </c>
      <c r="AP33">
        <v>2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2</v>
      </c>
      <c r="BA33">
        <v>0</v>
      </c>
      <c r="BB33">
        <v>0</v>
      </c>
      <c r="BC33">
        <v>4</v>
      </c>
      <c r="BD33">
        <v>0</v>
      </c>
      <c r="BE33">
        <v>0</v>
      </c>
      <c r="BF33">
        <v>10</v>
      </c>
      <c r="BG33">
        <v>0</v>
      </c>
      <c r="BH33">
        <v>0</v>
      </c>
      <c r="BI33">
        <v>0</v>
      </c>
      <c r="BJ33">
        <v>2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44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2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2</v>
      </c>
      <c r="GF33">
        <v>0</v>
      </c>
      <c r="GG33">
        <v>0</v>
      </c>
    </row>
    <row r="34" spans="1:189" x14ac:dyDescent="0.25">
      <c r="A34" t="s">
        <v>202</v>
      </c>
      <c r="B34" s="8" t="s">
        <v>65</v>
      </c>
      <c r="C34" s="23">
        <v>165</v>
      </c>
      <c r="D34">
        <f t="shared" si="11"/>
        <v>408</v>
      </c>
      <c r="E34">
        <f t="shared" si="6"/>
        <v>32</v>
      </c>
      <c r="F34" s="38">
        <f t="shared" si="7"/>
        <v>2.61066016308988</v>
      </c>
      <c r="G34">
        <f t="shared" si="12"/>
        <v>39</v>
      </c>
      <c r="H34">
        <f t="shared" si="8"/>
        <v>19</v>
      </c>
      <c r="I34" s="38">
        <f t="shared" si="9"/>
        <v>1.5910646070264991</v>
      </c>
      <c r="J34">
        <f t="shared" si="10"/>
        <v>25.5</v>
      </c>
      <c r="K34">
        <v>16</v>
      </c>
      <c r="L34">
        <v>0</v>
      </c>
      <c r="M34">
        <v>30</v>
      </c>
      <c r="N34">
        <v>0</v>
      </c>
      <c r="O34">
        <v>30</v>
      </c>
      <c r="P34">
        <v>0</v>
      </c>
      <c r="Q34">
        <v>8</v>
      </c>
      <c r="R34">
        <v>2</v>
      </c>
      <c r="S34">
        <v>24</v>
      </c>
      <c r="T34">
        <v>0</v>
      </c>
      <c r="U34">
        <v>2</v>
      </c>
      <c r="V34">
        <v>10</v>
      </c>
      <c r="W34">
        <v>8</v>
      </c>
      <c r="X34">
        <v>0</v>
      </c>
      <c r="Y34">
        <v>2</v>
      </c>
      <c r="Z34">
        <v>6</v>
      </c>
      <c r="AA34">
        <v>32</v>
      </c>
      <c r="AB34">
        <v>80</v>
      </c>
      <c r="AC34">
        <v>10</v>
      </c>
      <c r="AD34">
        <v>0</v>
      </c>
      <c r="AE34">
        <v>14</v>
      </c>
      <c r="AF34">
        <v>0</v>
      </c>
      <c r="AG34">
        <v>2</v>
      </c>
      <c r="AH34">
        <v>12</v>
      </c>
      <c r="AI34">
        <v>8</v>
      </c>
      <c r="AJ34">
        <v>0</v>
      </c>
      <c r="AK34">
        <v>0</v>
      </c>
      <c r="AL34">
        <v>0</v>
      </c>
      <c r="AM34">
        <v>0</v>
      </c>
      <c r="AN34">
        <v>0</v>
      </c>
      <c r="AO34" s="2">
        <v>0</v>
      </c>
      <c r="AP34">
        <v>0</v>
      </c>
      <c r="AQ34">
        <v>0</v>
      </c>
      <c r="AR34">
        <v>0</v>
      </c>
      <c r="AS34">
        <v>2</v>
      </c>
      <c r="AT34">
        <v>0</v>
      </c>
      <c r="AU34">
        <v>0</v>
      </c>
      <c r="AV34">
        <v>0</v>
      </c>
      <c r="AW34">
        <v>2</v>
      </c>
      <c r="AX34">
        <v>0</v>
      </c>
      <c r="AY34">
        <v>10</v>
      </c>
      <c r="AZ34">
        <v>0</v>
      </c>
      <c r="BA34">
        <v>0</v>
      </c>
      <c r="BB34">
        <v>2</v>
      </c>
      <c r="BC34">
        <v>0</v>
      </c>
      <c r="BD34">
        <v>0</v>
      </c>
      <c r="BE34">
        <v>0</v>
      </c>
      <c r="BF34">
        <v>2</v>
      </c>
      <c r="BG34">
        <v>4</v>
      </c>
      <c r="BH34">
        <v>0</v>
      </c>
      <c r="BI34">
        <v>4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2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4</v>
      </c>
      <c r="BX34">
        <v>0</v>
      </c>
      <c r="BY34">
        <v>0</v>
      </c>
      <c r="BZ34">
        <v>0</v>
      </c>
      <c r="CA34">
        <v>6</v>
      </c>
      <c r="CB34">
        <v>0</v>
      </c>
      <c r="CC34">
        <v>0</v>
      </c>
      <c r="CD34">
        <v>26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2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10</v>
      </c>
      <c r="CY34">
        <v>2</v>
      </c>
      <c r="CZ34">
        <v>0</v>
      </c>
      <c r="DA34">
        <v>2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12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2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6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8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2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2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</row>
    <row r="35" spans="1:189" x14ac:dyDescent="0.25">
      <c r="A35" t="s">
        <v>195</v>
      </c>
      <c r="B35" s="7" t="s">
        <v>82</v>
      </c>
      <c r="C35" s="23">
        <v>161</v>
      </c>
      <c r="D35">
        <f t="shared" si="11"/>
        <v>630</v>
      </c>
      <c r="E35">
        <f t="shared" si="6"/>
        <v>25</v>
      </c>
      <c r="F35" s="38">
        <f t="shared" si="7"/>
        <v>2.7993405494535817</v>
      </c>
      <c r="G35">
        <f t="shared" si="12"/>
        <v>28</v>
      </c>
      <c r="H35">
        <f t="shared" si="8"/>
        <v>26</v>
      </c>
      <c r="I35" s="38">
        <f t="shared" si="9"/>
        <v>1.4471580313422192</v>
      </c>
      <c r="J35">
        <f t="shared" si="10"/>
        <v>25.5</v>
      </c>
      <c r="K35">
        <v>0</v>
      </c>
      <c r="L35">
        <v>272</v>
      </c>
      <c r="M35">
        <v>20</v>
      </c>
      <c r="N35">
        <v>4</v>
      </c>
      <c r="O35">
        <v>2</v>
      </c>
      <c r="P35">
        <v>238</v>
      </c>
      <c r="Q35">
        <v>12</v>
      </c>
      <c r="R35">
        <v>4</v>
      </c>
      <c r="S35">
        <v>0</v>
      </c>
      <c r="T35">
        <v>2</v>
      </c>
      <c r="U35">
        <v>2</v>
      </c>
      <c r="V35">
        <v>2</v>
      </c>
      <c r="W35">
        <v>0</v>
      </c>
      <c r="X35">
        <v>4</v>
      </c>
      <c r="Y35">
        <v>2</v>
      </c>
      <c r="Z35">
        <v>6</v>
      </c>
      <c r="AA35">
        <v>0</v>
      </c>
      <c r="AB35">
        <v>0</v>
      </c>
      <c r="AC35">
        <v>0</v>
      </c>
      <c r="AD35">
        <v>12</v>
      </c>
      <c r="AE35">
        <v>0</v>
      </c>
      <c r="AF35">
        <v>12</v>
      </c>
      <c r="AG35">
        <v>2</v>
      </c>
      <c r="AH35">
        <v>0</v>
      </c>
      <c r="AI35">
        <v>0</v>
      </c>
      <c r="AJ35">
        <v>6</v>
      </c>
      <c r="AK35">
        <v>0</v>
      </c>
      <c r="AL35">
        <v>2</v>
      </c>
      <c r="AM35">
        <v>4</v>
      </c>
      <c r="AN35">
        <v>2</v>
      </c>
      <c r="AO35">
        <v>0</v>
      </c>
      <c r="AP35" s="2">
        <v>0</v>
      </c>
      <c r="AQ35">
        <v>4</v>
      </c>
      <c r="AR35">
        <v>0</v>
      </c>
      <c r="AS35">
        <v>2</v>
      </c>
      <c r="AT35">
        <v>2</v>
      </c>
      <c r="AU35">
        <v>0</v>
      </c>
      <c r="AV35">
        <v>0</v>
      </c>
      <c r="AW35">
        <v>2</v>
      </c>
      <c r="AX35">
        <v>0</v>
      </c>
      <c r="AY35">
        <v>0</v>
      </c>
      <c r="AZ35">
        <v>4</v>
      </c>
      <c r="BA35">
        <v>2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2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2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</row>
    <row r="36" spans="1:189" x14ac:dyDescent="0.25">
      <c r="B36" t="s">
        <v>39</v>
      </c>
      <c r="C36" s="23">
        <v>154</v>
      </c>
      <c r="D36">
        <f t="shared" si="11"/>
        <v>296</v>
      </c>
      <c r="E36">
        <f t="shared" ref="E36:E67" si="13">RANK(D36,D$4:D$182)</f>
        <v>39</v>
      </c>
      <c r="F36" s="38">
        <f t="shared" ref="F36:F67" si="14">LOG(D36)</f>
        <v>2.4712917110589387</v>
      </c>
      <c r="G36">
        <f t="shared" si="12"/>
        <v>9</v>
      </c>
      <c r="H36">
        <f t="shared" ref="H36:H67" si="15">RANK(G36,G$4:G$182)</f>
        <v>62</v>
      </c>
      <c r="I36" s="38">
        <f t="shared" ref="I36:I67" si="16">LOG(G36)</f>
        <v>0.95424250943932487</v>
      </c>
      <c r="J36">
        <f t="shared" ref="J36:J67" si="17">AVERAGE(H36,E36)</f>
        <v>50.5</v>
      </c>
      <c r="K36">
        <v>30</v>
      </c>
      <c r="L36">
        <v>118</v>
      </c>
      <c r="M36">
        <v>0</v>
      </c>
      <c r="N36">
        <v>0</v>
      </c>
      <c r="O36">
        <v>0</v>
      </c>
      <c r="P36">
        <v>4</v>
      </c>
      <c r="Q36">
        <v>12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6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102</v>
      </c>
      <c r="AN36">
        <v>0</v>
      </c>
      <c r="AO36">
        <v>0</v>
      </c>
      <c r="AP36">
        <v>4</v>
      </c>
      <c r="AQ36" s="2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18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2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</row>
    <row r="37" spans="1:189" x14ac:dyDescent="0.25">
      <c r="B37" t="s">
        <v>69</v>
      </c>
      <c r="C37" s="23">
        <v>127</v>
      </c>
      <c r="D37">
        <f t="shared" si="11"/>
        <v>328</v>
      </c>
      <c r="E37">
        <f t="shared" si="13"/>
        <v>36</v>
      </c>
      <c r="F37" s="38">
        <f t="shared" si="14"/>
        <v>2.5158738437116792</v>
      </c>
      <c r="G37">
        <f t="shared" si="12"/>
        <v>25</v>
      </c>
      <c r="H37">
        <f t="shared" si="15"/>
        <v>31</v>
      </c>
      <c r="I37" s="38">
        <f t="shared" si="16"/>
        <v>1.3979400086720377</v>
      </c>
      <c r="J37">
        <f t="shared" si="17"/>
        <v>33.5</v>
      </c>
      <c r="K37">
        <v>218</v>
      </c>
      <c r="L37">
        <v>4</v>
      </c>
      <c r="M37">
        <v>2</v>
      </c>
      <c r="N37">
        <v>6</v>
      </c>
      <c r="O37">
        <v>10</v>
      </c>
      <c r="P37">
        <v>0</v>
      </c>
      <c r="Q37">
        <v>6</v>
      </c>
      <c r="R37">
        <v>12</v>
      </c>
      <c r="S37">
        <v>2</v>
      </c>
      <c r="T37">
        <v>4</v>
      </c>
      <c r="U37">
        <v>4</v>
      </c>
      <c r="V37">
        <v>12</v>
      </c>
      <c r="W37">
        <v>0</v>
      </c>
      <c r="X37">
        <v>0</v>
      </c>
      <c r="Y37">
        <v>6</v>
      </c>
      <c r="Z37">
        <v>6</v>
      </c>
      <c r="AA37">
        <v>0</v>
      </c>
      <c r="AB37">
        <v>2</v>
      </c>
      <c r="AC37">
        <v>0</v>
      </c>
      <c r="AD37">
        <v>0</v>
      </c>
      <c r="AE37">
        <v>4</v>
      </c>
      <c r="AF37">
        <v>0</v>
      </c>
      <c r="AG37">
        <v>4</v>
      </c>
      <c r="AH37">
        <v>0</v>
      </c>
      <c r="AI37">
        <v>2</v>
      </c>
      <c r="AJ37">
        <v>0</v>
      </c>
      <c r="AK37">
        <v>0</v>
      </c>
      <c r="AL37">
        <v>4</v>
      </c>
      <c r="AM37">
        <v>0</v>
      </c>
      <c r="AN37">
        <v>0</v>
      </c>
      <c r="AO37">
        <v>0</v>
      </c>
      <c r="AP37">
        <v>0</v>
      </c>
      <c r="AQ37">
        <v>0</v>
      </c>
      <c r="AR37" s="2">
        <v>0</v>
      </c>
      <c r="AS37">
        <v>2</v>
      </c>
      <c r="AT37">
        <v>2</v>
      </c>
      <c r="AU37">
        <v>4</v>
      </c>
      <c r="AV37">
        <v>0</v>
      </c>
      <c r="AW37">
        <v>2</v>
      </c>
      <c r="AX37">
        <v>0</v>
      </c>
      <c r="AY37">
        <v>0</v>
      </c>
      <c r="AZ37">
        <v>2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6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2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</row>
    <row r="38" spans="1:189" x14ac:dyDescent="0.25">
      <c r="A38" t="s">
        <v>193</v>
      </c>
      <c r="B38" s="4" t="s">
        <v>9</v>
      </c>
      <c r="C38" s="23">
        <v>118</v>
      </c>
      <c r="D38">
        <f t="shared" si="11"/>
        <v>382</v>
      </c>
      <c r="E38">
        <f t="shared" si="13"/>
        <v>33</v>
      </c>
      <c r="F38" s="38">
        <f t="shared" si="14"/>
        <v>2.5820633629117089</v>
      </c>
      <c r="G38">
        <f t="shared" si="12"/>
        <v>40</v>
      </c>
      <c r="H38">
        <f t="shared" si="15"/>
        <v>17</v>
      </c>
      <c r="I38" s="38">
        <f t="shared" si="16"/>
        <v>1.6020599913279623</v>
      </c>
      <c r="J38">
        <f t="shared" si="17"/>
        <v>25</v>
      </c>
      <c r="K38">
        <v>40</v>
      </c>
      <c r="L38">
        <v>18</v>
      </c>
      <c r="M38">
        <v>6</v>
      </c>
      <c r="N38">
        <v>50</v>
      </c>
      <c r="O38">
        <v>44</v>
      </c>
      <c r="P38">
        <v>0</v>
      </c>
      <c r="Q38">
        <v>8</v>
      </c>
      <c r="R38">
        <v>26</v>
      </c>
      <c r="S38">
        <v>32</v>
      </c>
      <c r="T38">
        <v>14</v>
      </c>
      <c r="U38">
        <v>0</v>
      </c>
      <c r="V38">
        <v>6</v>
      </c>
      <c r="W38">
        <v>4</v>
      </c>
      <c r="X38">
        <v>0</v>
      </c>
      <c r="Y38">
        <v>18</v>
      </c>
      <c r="Z38">
        <v>14</v>
      </c>
      <c r="AA38">
        <v>16</v>
      </c>
      <c r="AB38">
        <v>14</v>
      </c>
      <c r="AC38">
        <v>0</v>
      </c>
      <c r="AD38">
        <v>0</v>
      </c>
      <c r="AE38">
        <v>2</v>
      </c>
      <c r="AF38">
        <v>0</v>
      </c>
      <c r="AG38">
        <v>4</v>
      </c>
      <c r="AH38">
        <v>0</v>
      </c>
      <c r="AI38">
        <v>2</v>
      </c>
      <c r="AJ38">
        <v>0</v>
      </c>
      <c r="AK38">
        <v>0</v>
      </c>
      <c r="AL38">
        <v>0</v>
      </c>
      <c r="AM38">
        <v>2</v>
      </c>
      <c r="AN38">
        <v>0</v>
      </c>
      <c r="AO38">
        <v>2</v>
      </c>
      <c r="AP38">
        <v>2</v>
      </c>
      <c r="AQ38">
        <v>0</v>
      </c>
      <c r="AR38">
        <v>2</v>
      </c>
      <c r="AS38" s="2">
        <v>0</v>
      </c>
      <c r="AT38">
        <v>0</v>
      </c>
      <c r="AU38">
        <v>2</v>
      </c>
      <c r="AV38">
        <v>0</v>
      </c>
      <c r="AW38">
        <v>14</v>
      </c>
      <c r="AX38">
        <v>0</v>
      </c>
      <c r="AY38">
        <v>2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2</v>
      </c>
      <c r="BF38">
        <v>0</v>
      </c>
      <c r="BG38">
        <v>0</v>
      </c>
      <c r="BH38">
        <v>2</v>
      </c>
      <c r="BI38">
        <v>0</v>
      </c>
      <c r="BJ38">
        <v>0</v>
      </c>
      <c r="BK38">
        <v>0</v>
      </c>
      <c r="BL38">
        <v>2</v>
      </c>
      <c r="BM38">
        <v>4</v>
      </c>
      <c r="BN38">
        <v>0</v>
      </c>
      <c r="BO38">
        <v>4</v>
      </c>
      <c r="BP38">
        <v>4</v>
      </c>
      <c r="BQ38">
        <v>0</v>
      </c>
      <c r="BR38">
        <v>0</v>
      </c>
      <c r="BS38">
        <v>0</v>
      </c>
      <c r="BT38">
        <v>2</v>
      </c>
      <c r="BU38">
        <v>0</v>
      </c>
      <c r="BV38">
        <v>0</v>
      </c>
      <c r="BW38">
        <v>2</v>
      </c>
      <c r="BX38">
        <v>4</v>
      </c>
      <c r="BY38">
        <v>0</v>
      </c>
      <c r="BZ38">
        <v>0</v>
      </c>
      <c r="CA38">
        <v>2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2</v>
      </c>
      <c r="CX38">
        <v>2</v>
      </c>
      <c r="CY38">
        <v>2</v>
      </c>
      <c r="CZ38">
        <v>0</v>
      </c>
      <c r="DA38">
        <v>2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2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</row>
    <row r="39" spans="1:189" x14ac:dyDescent="0.25">
      <c r="B39" t="s">
        <v>37</v>
      </c>
      <c r="C39" s="23">
        <v>113</v>
      </c>
      <c r="D39">
        <f t="shared" si="11"/>
        <v>532</v>
      </c>
      <c r="E39">
        <f t="shared" si="13"/>
        <v>28</v>
      </c>
      <c r="F39" s="38">
        <f t="shared" si="14"/>
        <v>2.7259116322950483</v>
      </c>
      <c r="G39">
        <f t="shared" si="12"/>
        <v>24</v>
      </c>
      <c r="H39">
        <f t="shared" si="15"/>
        <v>33</v>
      </c>
      <c r="I39" s="38">
        <f t="shared" si="16"/>
        <v>1.3802112417116059</v>
      </c>
      <c r="J39">
        <f t="shared" si="17"/>
        <v>30.5</v>
      </c>
      <c r="K39">
        <v>42</v>
      </c>
      <c r="L39">
        <v>114</v>
      </c>
      <c r="M39">
        <v>2</v>
      </c>
      <c r="N39">
        <v>0</v>
      </c>
      <c r="O39">
        <v>12</v>
      </c>
      <c r="P39">
        <v>0</v>
      </c>
      <c r="Q39">
        <v>46</v>
      </c>
      <c r="R39">
        <v>16</v>
      </c>
      <c r="S39">
        <v>4</v>
      </c>
      <c r="T39">
        <v>62</v>
      </c>
      <c r="U39">
        <v>0</v>
      </c>
      <c r="V39">
        <v>64</v>
      </c>
      <c r="W39">
        <v>0</v>
      </c>
      <c r="X39">
        <v>52</v>
      </c>
      <c r="Y39">
        <v>20</v>
      </c>
      <c r="Z39">
        <v>40</v>
      </c>
      <c r="AA39">
        <v>0</v>
      </c>
      <c r="AB39">
        <v>10</v>
      </c>
      <c r="AC39">
        <v>0</v>
      </c>
      <c r="AD39">
        <v>2</v>
      </c>
      <c r="AE39">
        <v>0</v>
      </c>
      <c r="AF39">
        <v>0</v>
      </c>
      <c r="AG39">
        <v>4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2</v>
      </c>
      <c r="AQ39">
        <v>0</v>
      </c>
      <c r="AR39">
        <v>2</v>
      </c>
      <c r="AS39">
        <v>0</v>
      </c>
      <c r="AT39" s="2">
        <v>0</v>
      </c>
      <c r="AU39">
        <v>8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2</v>
      </c>
      <c r="BI39">
        <v>0</v>
      </c>
      <c r="BJ39">
        <v>0</v>
      </c>
      <c r="BK39">
        <v>0</v>
      </c>
      <c r="BL39">
        <v>8</v>
      </c>
      <c r="BM39">
        <v>2</v>
      </c>
      <c r="BN39">
        <v>0</v>
      </c>
      <c r="BO39">
        <v>0</v>
      </c>
      <c r="BP39">
        <v>2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2</v>
      </c>
      <c r="CB39">
        <v>0</v>
      </c>
      <c r="CC39">
        <v>14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</row>
    <row r="40" spans="1:189" x14ac:dyDescent="0.25">
      <c r="B40" t="s">
        <v>4</v>
      </c>
      <c r="C40" s="23">
        <v>110</v>
      </c>
      <c r="D40">
        <f t="shared" si="11"/>
        <v>368</v>
      </c>
      <c r="E40">
        <f t="shared" si="13"/>
        <v>34</v>
      </c>
      <c r="F40" s="38">
        <f t="shared" si="14"/>
        <v>2.5658478186735176</v>
      </c>
      <c r="G40">
        <f t="shared" si="12"/>
        <v>26</v>
      </c>
      <c r="H40">
        <f t="shared" si="15"/>
        <v>28</v>
      </c>
      <c r="I40" s="38">
        <f t="shared" si="16"/>
        <v>1.414973347970818</v>
      </c>
      <c r="J40">
        <f t="shared" si="17"/>
        <v>31</v>
      </c>
      <c r="K40">
        <v>12</v>
      </c>
      <c r="L40">
        <v>44</v>
      </c>
      <c r="M40">
        <v>14</v>
      </c>
      <c r="N40">
        <v>0</v>
      </c>
      <c r="O40">
        <v>8</v>
      </c>
      <c r="P40">
        <v>2</v>
      </c>
      <c r="Q40">
        <v>4</v>
      </c>
      <c r="R40">
        <v>0</v>
      </c>
      <c r="S40">
        <v>0</v>
      </c>
      <c r="T40">
        <v>6</v>
      </c>
      <c r="U40">
        <v>2</v>
      </c>
      <c r="V40">
        <v>160</v>
      </c>
      <c r="W40">
        <v>0</v>
      </c>
      <c r="X40">
        <v>4</v>
      </c>
      <c r="Y40">
        <v>4</v>
      </c>
      <c r="Z40">
        <v>4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2</v>
      </c>
      <c r="AH40">
        <v>0</v>
      </c>
      <c r="AI40">
        <v>2</v>
      </c>
      <c r="AJ40">
        <v>0</v>
      </c>
      <c r="AK40">
        <v>0</v>
      </c>
      <c r="AL40">
        <v>2</v>
      </c>
      <c r="AM40">
        <v>2</v>
      </c>
      <c r="AN40">
        <v>0</v>
      </c>
      <c r="AO40">
        <v>0</v>
      </c>
      <c r="AP40">
        <v>0</v>
      </c>
      <c r="AQ40">
        <v>0</v>
      </c>
      <c r="AR40">
        <v>4</v>
      </c>
      <c r="AS40">
        <v>2</v>
      </c>
      <c r="AT40">
        <v>8</v>
      </c>
      <c r="AU40" s="2">
        <v>0</v>
      </c>
      <c r="AV40">
        <v>0</v>
      </c>
      <c r="AW40">
        <v>0</v>
      </c>
      <c r="AX40">
        <v>6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2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64</v>
      </c>
      <c r="BO40">
        <v>0</v>
      </c>
      <c r="BP40">
        <v>0</v>
      </c>
      <c r="BQ40">
        <v>2</v>
      </c>
      <c r="BR40">
        <v>0</v>
      </c>
      <c r="BS40">
        <v>0</v>
      </c>
      <c r="BT40">
        <v>0</v>
      </c>
      <c r="BU40">
        <v>4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2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2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</row>
    <row r="41" spans="1:189" x14ac:dyDescent="0.25">
      <c r="A41" t="s">
        <v>215</v>
      </c>
      <c r="B41" s="9" t="s">
        <v>31</v>
      </c>
      <c r="C41" s="23">
        <v>107</v>
      </c>
      <c r="D41">
        <f t="shared" si="11"/>
        <v>28</v>
      </c>
      <c r="E41">
        <f t="shared" si="13"/>
        <v>89</v>
      </c>
      <c r="F41" s="38">
        <f t="shared" si="14"/>
        <v>1.4471580313422192</v>
      </c>
      <c r="G41">
        <f t="shared" si="12"/>
        <v>4</v>
      </c>
      <c r="H41">
        <f t="shared" si="15"/>
        <v>92</v>
      </c>
      <c r="I41" s="38">
        <f t="shared" si="16"/>
        <v>0.6020599913279624</v>
      </c>
      <c r="J41">
        <f t="shared" si="17"/>
        <v>90.5</v>
      </c>
      <c r="K41">
        <v>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12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4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 s="2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4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</row>
    <row r="42" spans="1:189" x14ac:dyDescent="0.25">
      <c r="A42" t="s">
        <v>186</v>
      </c>
      <c r="B42" s="8" t="s">
        <v>157</v>
      </c>
      <c r="C42" s="23">
        <v>102</v>
      </c>
      <c r="D42">
        <f t="shared" si="11"/>
        <v>556</v>
      </c>
      <c r="E42">
        <f t="shared" si="13"/>
        <v>27</v>
      </c>
      <c r="F42" s="38">
        <f t="shared" si="14"/>
        <v>2.7450747915820575</v>
      </c>
      <c r="G42">
        <f t="shared" si="12"/>
        <v>29</v>
      </c>
      <c r="H42">
        <f t="shared" si="15"/>
        <v>25</v>
      </c>
      <c r="I42" s="38">
        <f t="shared" si="16"/>
        <v>1.4623979978989561</v>
      </c>
      <c r="J42">
        <f t="shared" si="17"/>
        <v>26</v>
      </c>
      <c r="K42">
        <v>56</v>
      </c>
      <c r="L42">
        <v>38</v>
      </c>
      <c r="M42">
        <v>14</v>
      </c>
      <c r="N42">
        <v>2</v>
      </c>
      <c r="O42">
        <v>10</v>
      </c>
      <c r="P42">
        <v>0</v>
      </c>
      <c r="Q42">
        <v>38</v>
      </c>
      <c r="R42">
        <v>44</v>
      </c>
      <c r="S42">
        <v>102</v>
      </c>
      <c r="T42">
        <v>10</v>
      </c>
      <c r="U42">
        <v>28</v>
      </c>
      <c r="V42">
        <v>2</v>
      </c>
      <c r="W42">
        <v>0</v>
      </c>
      <c r="X42">
        <v>2</v>
      </c>
      <c r="Y42">
        <v>48</v>
      </c>
      <c r="Z42">
        <v>66</v>
      </c>
      <c r="AA42">
        <v>0</v>
      </c>
      <c r="AB42">
        <v>2</v>
      </c>
      <c r="AC42">
        <v>0</v>
      </c>
      <c r="AD42">
        <v>0</v>
      </c>
      <c r="AE42">
        <v>0</v>
      </c>
      <c r="AF42">
        <v>2</v>
      </c>
      <c r="AG42">
        <v>0</v>
      </c>
      <c r="AH42">
        <v>2</v>
      </c>
      <c r="AI42">
        <v>0</v>
      </c>
      <c r="AJ42">
        <v>0</v>
      </c>
      <c r="AK42">
        <v>0</v>
      </c>
      <c r="AL42">
        <v>8</v>
      </c>
      <c r="AM42">
        <v>0</v>
      </c>
      <c r="AN42">
        <v>0</v>
      </c>
      <c r="AO42">
        <v>2</v>
      </c>
      <c r="AP42">
        <v>2</v>
      </c>
      <c r="AQ42">
        <v>0</v>
      </c>
      <c r="AR42">
        <v>2</v>
      </c>
      <c r="AS42">
        <v>14</v>
      </c>
      <c r="AT42">
        <v>0</v>
      </c>
      <c r="AU42">
        <v>0</v>
      </c>
      <c r="AV42">
        <v>0</v>
      </c>
      <c r="AW42" s="2">
        <v>0</v>
      </c>
      <c r="AX42">
        <v>0</v>
      </c>
      <c r="AY42">
        <v>0</v>
      </c>
      <c r="AZ42">
        <v>4</v>
      </c>
      <c r="BA42">
        <v>0</v>
      </c>
      <c r="BB42">
        <v>0</v>
      </c>
      <c r="BC42">
        <v>0</v>
      </c>
      <c r="BD42">
        <v>2</v>
      </c>
      <c r="BE42">
        <v>0</v>
      </c>
      <c r="BF42">
        <v>10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32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2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8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4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</row>
    <row r="43" spans="1:189" x14ac:dyDescent="0.25">
      <c r="B43" t="s">
        <v>41</v>
      </c>
      <c r="C43" s="23">
        <v>92</v>
      </c>
      <c r="D43">
        <f t="shared" si="11"/>
        <v>222</v>
      </c>
      <c r="E43">
        <f t="shared" si="13"/>
        <v>43</v>
      </c>
      <c r="F43" s="38">
        <f t="shared" si="14"/>
        <v>2.3463529744506388</v>
      </c>
      <c r="G43">
        <f t="shared" si="12"/>
        <v>17</v>
      </c>
      <c r="H43">
        <f t="shared" si="15"/>
        <v>45</v>
      </c>
      <c r="I43" s="38">
        <f t="shared" si="16"/>
        <v>1.2304489213782739</v>
      </c>
      <c r="J43">
        <f t="shared" si="17"/>
        <v>44</v>
      </c>
      <c r="K43">
        <v>12</v>
      </c>
      <c r="L43">
        <v>34</v>
      </c>
      <c r="M43">
        <v>8</v>
      </c>
      <c r="N43">
        <v>2</v>
      </c>
      <c r="O43">
        <v>2</v>
      </c>
      <c r="P43">
        <v>0</v>
      </c>
      <c r="Q43">
        <v>102</v>
      </c>
      <c r="R43">
        <v>8</v>
      </c>
      <c r="S43">
        <v>0</v>
      </c>
      <c r="T43">
        <v>2</v>
      </c>
      <c r="U43">
        <v>6</v>
      </c>
      <c r="V43">
        <v>4</v>
      </c>
      <c r="W43">
        <v>0</v>
      </c>
      <c r="X43">
        <v>0</v>
      </c>
      <c r="Y43">
        <v>0</v>
      </c>
      <c r="Z43">
        <v>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4</v>
      </c>
      <c r="AG43">
        <v>2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8</v>
      </c>
      <c r="AN43">
        <v>0</v>
      </c>
      <c r="AO43">
        <v>0</v>
      </c>
      <c r="AP43">
        <v>0</v>
      </c>
      <c r="AQ43">
        <v>18</v>
      </c>
      <c r="AR43">
        <v>0</v>
      </c>
      <c r="AS43">
        <v>0</v>
      </c>
      <c r="AT43">
        <v>0</v>
      </c>
      <c r="AU43">
        <v>6</v>
      </c>
      <c r="AV43">
        <v>0</v>
      </c>
      <c r="AW43">
        <v>0</v>
      </c>
      <c r="AX43" s="2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2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</row>
    <row r="44" spans="1:189" x14ac:dyDescent="0.25">
      <c r="A44" t="s">
        <v>208</v>
      </c>
      <c r="B44" s="6" t="s">
        <v>38</v>
      </c>
      <c r="C44" s="23">
        <v>86</v>
      </c>
      <c r="D44">
        <f t="shared" si="11"/>
        <v>120</v>
      </c>
      <c r="E44">
        <f t="shared" si="13"/>
        <v>55</v>
      </c>
      <c r="F44" s="38">
        <f t="shared" si="14"/>
        <v>2.0791812460476247</v>
      </c>
      <c r="G44">
        <f t="shared" si="12"/>
        <v>18</v>
      </c>
      <c r="H44">
        <f t="shared" si="15"/>
        <v>43</v>
      </c>
      <c r="I44" s="38">
        <f t="shared" si="16"/>
        <v>1.255272505103306</v>
      </c>
      <c r="J44">
        <f t="shared" si="17"/>
        <v>49</v>
      </c>
      <c r="K44">
        <v>4</v>
      </c>
      <c r="L44">
        <v>0</v>
      </c>
      <c r="M44">
        <v>0</v>
      </c>
      <c r="N44">
        <v>4</v>
      </c>
      <c r="O44">
        <v>2</v>
      </c>
      <c r="P44">
        <v>0</v>
      </c>
      <c r="Q44">
        <v>0</v>
      </c>
      <c r="R44">
        <v>2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14</v>
      </c>
      <c r="AB44">
        <v>6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2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10</v>
      </c>
      <c r="AP44">
        <v>0</v>
      </c>
      <c r="AQ44">
        <v>0</v>
      </c>
      <c r="AR44">
        <v>0</v>
      </c>
      <c r="AS44">
        <v>2</v>
      </c>
      <c r="AT44">
        <v>0</v>
      </c>
      <c r="AU44">
        <v>0</v>
      </c>
      <c r="AV44">
        <v>0</v>
      </c>
      <c r="AW44">
        <v>0</v>
      </c>
      <c r="AX44">
        <v>0</v>
      </c>
      <c r="AY44" s="2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4</v>
      </c>
      <c r="BP44">
        <v>0</v>
      </c>
      <c r="BQ44">
        <v>2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4</v>
      </c>
      <c r="BX44">
        <v>0</v>
      </c>
      <c r="BY44">
        <v>50</v>
      </c>
      <c r="BZ44">
        <v>0</v>
      </c>
      <c r="CA44">
        <v>4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2</v>
      </c>
      <c r="DM44">
        <v>0</v>
      </c>
      <c r="DN44">
        <v>0</v>
      </c>
      <c r="DO44">
        <v>4</v>
      </c>
      <c r="DP44">
        <v>0</v>
      </c>
      <c r="DQ44">
        <v>0</v>
      </c>
      <c r="DR44">
        <v>0</v>
      </c>
      <c r="DS44">
        <v>0</v>
      </c>
      <c r="DT44">
        <v>2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2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</row>
    <row r="45" spans="1:189" x14ac:dyDescent="0.25">
      <c r="A45" t="s">
        <v>188</v>
      </c>
      <c r="B45" s="3" t="s">
        <v>74</v>
      </c>
      <c r="C45" s="23">
        <v>74</v>
      </c>
      <c r="D45">
        <f t="shared" si="11"/>
        <v>334</v>
      </c>
      <c r="E45">
        <f t="shared" si="13"/>
        <v>35</v>
      </c>
      <c r="F45" s="38">
        <f t="shared" si="14"/>
        <v>2.5237464668115646</v>
      </c>
      <c r="G45">
        <f t="shared" si="12"/>
        <v>25</v>
      </c>
      <c r="H45">
        <f t="shared" si="15"/>
        <v>31</v>
      </c>
      <c r="I45" s="38">
        <f t="shared" si="16"/>
        <v>1.3979400086720377</v>
      </c>
      <c r="J45">
        <f t="shared" si="17"/>
        <v>33</v>
      </c>
      <c r="K45">
        <v>16</v>
      </c>
      <c r="L45">
        <v>12</v>
      </c>
      <c r="M45">
        <v>72</v>
      </c>
      <c r="N45">
        <v>16</v>
      </c>
      <c r="O45">
        <v>4</v>
      </c>
      <c r="P45">
        <v>0</v>
      </c>
      <c r="Q45">
        <v>2</v>
      </c>
      <c r="R45">
        <v>46</v>
      </c>
      <c r="S45">
        <v>16</v>
      </c>
      <c r="T45">
        <v>2</v>
      </c>
      <c r="U45">
        <v>6</v>
      </c>
      <c r="V45">
        <v>6</v>
      </c>
      <c r="W45">
        <v>0</v>
      </c>
      <c r="X45">
        <v>6</v>
      </c>
      <c r="Y45">
        <v>46</v>
      </c>
      <c r="Z45">
        <v>4</v>
      </c>
      <c r="AA45">
        <v>12</v>
      </c>
      <c r="AB45">
        <v>0</v>
      </c>
      <c r="AC45">
        <v>0</v>
      </c>
      <c r="AD45">
        <v>0</v>
      </c>
      <c r="AE45">
        <v>0</v>
      </c>
      <c r="AF45">
        <v>34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2</v>
      </c>
      <c r="AM45">
        <v>0</v>
      </c>
      <c r="AN45">
        <v>2</v>
      </c>
      <c r="AO45">
        <v>0</v>
      </c>
      <c r="AP45">
        <v>4</v>
      </c>
      <c r="AQ45">
        <v>0</v>
      </c>
      <c r="AR45">
        <v>2</v>
      </c>
      <c r="AS45">
        <v>0</v>
      </c>
      <c r="AT45">
        <v>0</v>
      </c>
      <c r="AU45">
        <v>0</v>
      </c>
      <c r="AV45">
        <v>0</v>
      </c>
      <c r="AW45">
        <v>4</v>
      </c>
      <c r="AX45">
        <v>0</v>
      </c>
      <c r="AY45">
        <v>0</v>
      </c>
      <c r="AZ45" s="2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6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4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2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8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</row>
    <row r="46" spans="1:189" x14ac:dyDescent="0.25">
      <c r="B46" t="s">
        <v>62</v>
      </c>
      <c r="C46" s="23">
        <v>72</v>
      </c>
      <c r="D46">
        <f t="shared" si="11"/>
        <v>252</v>
      </c>
      <c r="E46">
        <f t="shared" si="13"/>
        <v>40</v>
      </c>
      <c r="F46" s="38">
        <f t="shared" si="14"/>
        <v>2.4014005407815442</v>
      </c>
      <c r="G46">
        <f t="shared" si="12"/>
        <v>5</v>
      </c>
      <c r="H46">
        <f t="shared" si="15"/>
        <v>84</v>
      </c>
      <c r="I46" s="38">
        <f t="shared" si="16"/>
        <v>0.69897000433601886</v>
      </c>
      <c r="J46">
        <f t="shared" si="17"/>
        <v>62</v>
      </c>
      <c r="K46">
        <v>6</v>
      </c>
      <c r="L46">
        <v>136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106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2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2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 s="2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</row>
    <row r="47" spans="1:189" x14ac:dyDescent="0.25">
      <c r="B47" t="s">
        <v>67</v>
      </c>
      <c r="C47" s="23">
        <v>69</v>
      </c>
      <c r="D47">
        <f t="shared" si="11"/>
        <v>74</v>
      </c>
      <c r="E47">
        <f t="shared" si="13"/>
        <v>63</v>
      </c>
      <c r="F47" s="38">
        <f t="shared" si="14"/>
        <v>1.8692317197309762</v>
      </c>
      <c r="G47">
        <f t="shared" si="12"/>
        <v>5</v>
      </c>
      <c r="H47">
        <f t="shared" si="15"/>
        <v>84</v>
      </c>
      <c r="I47" s="38">
        <f t="shared" si="16"/>
        <v>0.69897000433601886</v>
      </c>
      <c r="J47">
        <f t="shared" si="17"/>
        <v>73.5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36</v>
      </c>
      <c r="X47">
        <v>0</v>
      </c>
      <c r="Y47">
        <v>0</v>
      </c>
      <c r="Z47">
        <v>0</v>
      </c>
      <c r="AA47">
        <v>0</v>
      </c>
      <c r="AB47">
        <v>0</v>
      </c>
      <c r="AC47">
        <v>2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2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 s="2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30</v>
      </c>
      <c r="BX47">
        <v>0</v>
      </c>
      <c r="BY47">
        <v>0</v>
      </c>
      <c r="BZ47">
        <v>0</v>
      </c>
      <c r="CA47">
        <v>4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</row>
    <row r="48" spans="1:189" x14ac:dyDescent="0.25">
      <c r="B48" t="s">
        <v>33</v>
      </c>
      <c r="C48" s="23">
        <v>66</v>
      </c>
      <c r="D48">
        <f t="shared" si="11"/>
        <v>126</v>
      </c>
      <c r="E48">
        <f t="shared" si="13"/>
        <v>52</v>
      </c>
      <c r="F48" s="38">
        <f t="shared" si="14"/>
        <v>2.1003705451175629</v>
      </c>
      <c r="G48">
        <f t="shared" si="12"/>
        <v>14</v>
      </c>
      <c r="H48">
        <f t="shared" si="15"/>
        <v>50</v>
      </c>
      <c r="I48" s="38">
        <f t="shared" si="16"/>
        <v>1.146128035678238</v>
      </c>
      <c r="J48">
        <f t="shared" si="17"/>
        <v>51</v>
      </c>
      <c r="K48">
        <v>10</v>
      </c>
      <c r="L48">
        <v>2</v>
      </c>
      <c r="M48">
        <v>32</v>
      </c>
      <c r="N48">
        <v>8</v>
      </c>
      <c r="O48">
        <v>0</v>
      </c>
      <c r="P48">
        <v>0</v>
      </c>
      <c r="Q48">
        <v>0</v>
      </c>
      <c r="R48">
        <v>6</v>
      </c>
      <c r="S48">
        <v>20</v>
      </c>
      <c r="T48">
        <v>2</v>
      </c>
      <c r="U48">
        <v>2</v>
      </c>
      <c r="V48">
        <v>0</v>
      </c>
      <c r="W48">
        <v>0</v>
      </c>
      <c r="X48">
        <v>0</v>
      </c>
      <c r="Y48">
        <v>22</v>
      </c>
      <c r="Z48">
        <v>0</v>
      </c>
      <c r="AA48">
        <v>2</v>
      </c>
      <c r="AB48">
        <v>0</v>
      </c>
      <c r="AC48">
        <v>0</v>
      </c>
      <c r="AD48">
        <v>0</v>
      </c>
      <c r="AE48">
        <v>0</v>
      </c>
      <c r="AF48">
        <v>6</v>
      </c>
      <c r="AG48">
        <v>2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4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 s="2">
        <v>0</v>
      </c>
      <c r="BD48">
        <v>0</v>
      </c>
      <c r="BE48">
        <v>0</v>
      </c>
      <c r="BF48">
        <v>8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</row>
    <row r="49" spans="1:189" x14ac:dyDescent="0.25">
      <c r="B49" t="s">
        <v>163</v>
      </c>
      <c r="C49" s="23">
        <v>66</v>
      </c>
      <c r="D49">
        <f t="shared" si="11"/>
        <v>10</v>
      </c>
      <c r="E49">
        <f t="shared" si="13"/>
        <v>121</v>
      </c>
      <c r="F49" s="38">
        <f t="shared" si="14"/>
        <v>1</v>
      </c>
      <c r="G49">
        <f t="shared" si="12"/>
        <v>5</v>
      </c>
      <c r="H49">
        <f t="shared" si="15"/>
        <v>84</v>
      </c>
      <c r="I49" s="38">
        <f t="shared" si="16"/>
        <v>0.69897000433601886</v>
      </c>
      <c r="J49">
        <f t="shared" si="17"/>
        <v>102.5</v>
      </c>
      <c r="K49">
        <v>0</v>
      </c>
      <c r="L49">
        <v>0</v>
      </c>
      <c r="M49">
        <v>0</v>
      </c>
      <c r="N49">
        <v>0</v>
      </c>
      <c r="O49">
        <v>2</v>
      </c>
      <c r="P49">
        <v>0</v>
      </c>
      <c r="Q49">
        <v>0</v>
      </c>
      <c r="R49">
        <v>0</v>
      </c>
      <c r="S49">
        <v>2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2</v>
      </c>
      <c r="AF49">
        <v>0</v>
      </c>
      <c r="AG49">
        <v>0</v>
      </c>
      <c r="AH49">
        <v>0</v>
      </c>
      <c r="AI49">
        <v>2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2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 s="2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</row>
    <row r="50" spans="1:189" x14ac:dyDescent="0.25">
      <c r="B50" t="s">
        <v>57</v>
      </c>
      <c r="C50" s="23">
        <v>63</v>
      </c>
      <c r="D50">
        <f t="shared" si="11"/>
        <v>180</v>
      </c>
      <c r="E50">
        <f t="shared" si="13"/>
        <v>45</v>
      </c>
      <c r="F50" s="38">
        <f t="shared" si="14"/>
        <v>2.255272505103306</v>
      </c>
      <c r="G50">
        <f t="shared" si="12"/>
        <v>18</v>
      </c>
      <c r="H50">
        <f t="shared" si="15"/>
        <v>43</v>
      </c>
      <c r="I50" s="38">
        <f t="shared" si="16"/>
        <v>1.255272505103306</v>
      </c>
      <c r="J50">
        <f t="shared" si="17"/>
        <v>44</v>
      </c>
      <c r="K50">
        <v>8</v>
      </c>
      <c r="L50">
        <v>36</v>
      </c>
      <c r="M50">
        <v>2</v>
      </c>
      <c r="N50">
        <v>0</v>
      </c>
      <c r="O50">
        <v>14</v>
      </c>
      <c r="P50">
        <v>0</v>
      </c>
      <c r="Q50">
        <v>50</v>
      </c>
      <c r="R50">
        <v>2</v>
      </c>
      <c r="S50">
        <v>16</v>
      </c>
      <c r="T50">
        <v>0</v>
      </c>
      <c r="U50">
        <v>0</v>
      </c>
      <c r="V50">
        <v>12</v>
      </c>
      <c r="W50">
        <v>0</v>
      </c>
      <c r="X50">
        <v>0</v>
      </c>
      <c r="Y50">
        <v>2</v>
      </c>
      <c r="Z50">
        <v>4</v>
      </c>
      <c r="AA50">
        <v>0</v>
      </c>
      <c r="AB50">
        <v>0</v>
      </c>
      <c r="AC50">
        <v>0</v>
      </c>
      <c r="AD50">
        <v>0</v>
      </c>
      <c r="AE50">
        <v>2</v>
      </c>
      <c r="AF50">
        <v>0</v>
      </c>
      <c r="AG50">
        <v>0</v>
      </c>
      <c r="AH50">
        <v>0</v>
      </c>
      <c r="AI50">
        <v>2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2</v>
      </c>
      <c r="AT50">
        <v>0</v>
      </c>
      <c r="AU50">
        <v>2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 s="2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2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2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20</v>
      </c>
      <c r="CU50">
        <v>0</v>
      </c>
      <c r="CV50">
        <v>2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</row>
    <row r="51" spans="1:189" x14ac:dyDescent="0.25">
      <c r="B51" t="s">
        <v>96</v>
      </c>
      <c r="C51" s="23">
        <v>62</v>
      </c>
      <c r="D51">
        <f t="shared" si="11"/>
        <v>250</v>
      </c>
      <c r="E51">
        <f t="shared" si="13"/>
        <v>41</v>
      </c>
      <c r="F51" s="38">
        <f t="shared" si="14"/>
        <v>2.3979400086720375</v>
      </c>
      <c r="G51">
        <f t="shared" si="12"/>
        <v>22</v>
      </c>
      <c r="H51">
        <f t="shared" si="15"/>
        <v>35</v>
      </c>
      <c r="I51" s="38">
        <f t="shared" si="16"/>
        <v>1.3424226808222062</v>
      </c>
      <c r="J51">
        <f t="shared" si="17"/>
        <v>38</v>
      </c>
      <c r="K51">
        <v>30</v>
      </c>
      <c r="L51">
        <v>2</v>
      </c>
      <c r="M51">
        <v>40</v>
      </c>
      <c r="N51">
        <v>4</v>
      </c>
      <c r="O51">
        <v>6</v>
      </c>
      <c r="P51">
        <v>0</v>
      </c>
      <c r="Q51">
        <v>0</v>
      </c>
      <c r="R51">
        <v>8</v>
      </c>
      <c r="S51">
        <v>62</v>
      </c>
      <c r="T51">
        <v>6</v>
      </c>
      <c r="U51">
        <v>14</v>
      </c>
      <c r="V51">
        <v>0</v>
      </c>
      <c r="W51">
        <v>0</v>
      </c>
      <c r="X51">
        <v>0</v>
      </c>
      <c r="Y51">
        <v>22</v>
      </c>
      <c r="Z51">
        <v>6</v>
      </c>
      <c r="AA51">
        <v>0</v>
      </c>
      <c r="AB51">
        <v>0</v>
      </c>
      <c r="AC51">
        <v>0</v>
      </c>
      <c r="AD51">
        <v>0</v>
      </c>
      <c r="AE51">
        <v>2</v>
      </c>
      <c r="AF51">
        <v>4</v>
      </c>
      <c r="AG51">
        <v>2</v>
      </c>
      <c r="AH51">
        <v>0</v>
      </c>
      <c r="AI51">
        <v>2</v>
      </c>
      <c r="AJ51">
        <v>0</v>
      </c>
      <c r="AK51">
        <v>0</v>
      </c>
      <c r="AL51">
        <v>2</v>
      </c>
      <c r="AM51">
        <v>0</v>
      </c>
      <c r="AN51">
        <v>10</v>
      </c>
      <c r="AO51">
        <v>2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10</v>
      </c>
      <c r="AX51">
        <v>0</v>
      </c>
      <c r="AY51">
        <v>0</v>
      </c>
      <c r="AZ51">
        <v>6</v>
      </c>
      <c r="BA51">
        <v>0</v>
      </c>
      <c r="BB51">
        <v>0</v>
      </c>
      <c r="BC51">
        <v>8</v>
      </c>
      <c r="BD51">
        <v>0</v>
      </c>
      <c r="BE51">
        <v>0</v>
      </c>
      <c r="BF51" s="2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2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</row>
    <row r="52" spans="1:189" x14ac:dyDescent="0.25">
      <c r="B52" t="s">
        <v>73</v>
      </c>
      <c r="C52" s="23">
        <v>56</v>
      </c>
      <c r="D52">
        <f t="shared" si="11"/>
        <v>146</v>
      </c>
      <c r="E52">
        <f t="shared" si="13"/>
        <v>47</v>
      </c>
      <c r="F52" s="38">
        <f t="shared" si="14"/>
        <v>2.1643528557844371</v>
      </c>
      <c r="G52">
        <f t="shared" si="12"/>
        <v>11</v>
      </c>
      <c r="H52">
        <f t="shared" si="15"/>
        <v>56</v>
      </c>
      <c r="I52" s="38">
        <f t="shared" si="16"/>
        <v>1.0413926851582251</v>
      </c>
      <c r="J52">
        <f t="shared" si="17"/>
        <v>51.5</v>
      </c>
      <c r="K52">
        <v>30</v>
      </c>
      <c r="L52">
        <v>0</v>
      </c>
      <c r="M52">
        <v>2</v>
      </c>
      <c r="N52">
        <v>4</v>
      </c>
      <c r="O52">
        <v>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4</v>
      </c>
      <c r="AB52">
        <v>2</v>
      </c>
      <c r="AC52">
        <v>70</v>
      </c>
      <c r="AD52">
        <v>0</v>
      </c>
      <c r="AE52">
        <v>0</v>
      </c>
      <c r="AF52">
        <v>0</v>
      </c>
      <c r="AG52">
        <v>0</v>
      </c>
      <c r="AH52">
        <v>22</v>
      </c>
      <c r="AI52">
        <v>2</v>
      </c>
      <c r="AJ52">
        <v>0</v>
      </c>
      <c r="AK52">
        <v>4</v>
      </c>
      <c r="AL52">
        <v>0</v>
      </c>
      <c r="AM52">
        <v>0</v>
      </c>
      <c r="AN52">
        <v>0</v>
      </c>
      <c r="AO52">
        <v>4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 s="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</row>
    <row r="53" spans="1:189" x14ac:dyDescent="0.25">
      <c r="B53" t="s">
        <v>51</v>
      </c>
      <c r="C53" s="23">
        <v>55</v>
      </c>
      <c r="D53">
        <f t="shared" si="11"/>
        <v>144</v>
      </c>
      <c r="E53">
        <f t="shared" si="13"/>
        <v>48</v>
      </c>
      <c r="F53" s="38">
        <f t="shared" si="14"/>
        <v>2.1583624920952498</v>
      </c>
      <c r="G53">
        <f t="shared" si="12"/>
        <v>10</v>
      </c>
      <c r="H53">
        <f t="shared" si="15"/>
        <v>57</v>
      </c>
      <c r="I53" s="38">
        <f t="shared" si="16"/>
        <v>1</v>
      </c>
      <c r="J53">
        <f t="shared" si="17"/>
        <v>52.5</v>
      </c>
      <c r="K53">
        <v>98</v>
      </c>
      <c r="L53">
        <v>0</v>
      </c>
      <c r="M53">
        <v>0</v>
      </c>
      <c r="N53">
        <v>2</v>
      </c>
      <c r="O53">
        <v>4</v>
      </c>
      <c r="P53">
        <v>0</v>
      </c>
      <c r="Q53">
        <v>0</v>
      </c>
      <c r="R53">
        <v>0</v>
      </c>
      <c r="S53">
        <v>0</v>
      </c>
      <c r="T53">
        <v>18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6</v>
      </c>
      <c r="AS53">
        <v>2</v>
      </c>
      <c r="AT53">
        <v>2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s="2">
        <v>0</v>
      </c>
      <c r="BI53">
        <v>0</v>
      </c>
      <c r="BJ53">
        <v>0</v>
      </c>
      <c r="BK53">
        <v>0</v>
      </c>
      <c r="BL53">
        <v>0</v>
      </c>
      <c r="BM53">
        <v>2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4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6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</row>
    <row r="54" spans="1:189" x14ac:dyDescent="0.25">
      <c r="A54" t="s">
        <v>191</v>
      </c>
      <c r="B54" s="9" t="s">
        <v>102</v>
      </c>
      <c r="C54" s="23">
        <v>52</v>
      </c>
      <c r="D54">
        <f t="shared" si="11"/>
        <v>22</v>
      </c>
      <c r="E54">
        <f t="shared" si="13"/>
        <v>94</v>
      </c>
      <c r="F54" s="38">
        <f t="shared" si="14"/>
        <v>1.3424226808222062</v>
      </c>
      <c r="G54">
        <f t="shared" si="12"/>
        <v>5</v>
      </c>
      <c r="H54">
        <f t="shared" si="15"/>
        <v>84</v>
      </c>
      <c r="I54" s="38">
        <f t="shared" si="16"/>
        <v>0.69897000433601886</v>
      </c>
      <c r="J54">
        <f t="shared" si="17"/>
        <v>89</v>
      </c>
      <c r="K54">
        <v>0</v>
      </c>
      <c r="L54">
        <v>0</v>
      </c>
      <c r="M54">
        <v>0</v>
      </c>
      <c r="N54">
        <v>0</v>
      </c>
      <c r="O54">
        <v>2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2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4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 s="2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8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</row>
    <row r="55" spans="1:189" x14ac:dyDescent="0.25">
      <c r="B55" t="s">
        <v>52</v>
      </c>
      <c r="C55" s="23">
        <v>51</v>
      </c>
      <c r="D55">
        <f t="shared" si="11"/>
        <v>132</v>
      </c>
      <c r="E55">
        <f t="shared" si="13"/>
        <v>51</v>
      </c>
      <c r="F55" s="38">
        <f t="shared" si="14"/>
        <v>2.12057393120585</v>
      </c>
      <c r="G55">
        <f t="shared" si="12"/>
        <v>16</v>
      </c>
      <c r="H55">
        <f t="shared" si="15"/>
        <v>47</v>
      </c>
      <c r="I55" s="38">
        <f t="shared" si="16"/>
        <v>1.2041199826559248</v>
      </c>
      <c r="J55">
        <f t="shared" si="17"/>
        <v>49</v>
      </c>
      <c r="K55">
        <v>20</v>
      </c>
      <c r="L55">
        <v>0</v>
      </c>
      <c r="M55">
        <v>8</v>
      </c>
      <c r="N55">
        <v>0</v>
      </c>
      <c r="O55">
        <v>22</v>
      </c>
      <c r="P55">
        <v>0</v>
      </c>
      <c r="Q55">
        <v>2</v>
      </c>
      <c r="R55">
        <v>40</v>
      </c>
      <c r="S55">
        <v>2</v>
      </c>
      <c r="T55">
        <v>0</v>
      </c>
      <c r="U55">
        <v>2</v>
      </c>
      <c r="V55">
        <v>8</v>
      </c>
      <c r="W55">
        <v>4</v>
      </c>
      <c r="X55">
        <v>0</v>
      </c>
      <c r="Y55">
        <v>2</v>
      </c>
      <c r="Z55">
        <v>4</v>
      </c>
      <c r="AA55">
        <v>0</v>
      </c>
      <c r="AB55">
        <v>0</v>
      </c>
      <c r="AC55">
        <v>0</v>
      </c>
      <c r="AD55">
        <v>0</v>
      </c>
      <c r="AE55">
        <v>8</v>
      </c>
      <c r="AF55">
        <v>0</v>
      </c>
      <c r="AG55">
        <v>2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2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s="2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2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4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</row>
    <row r="56" spans="1:189" x14ac:dyDescent="0.25">
      <c r="B56" t="s">
        <v>105</v>
      </c>
      <c r="C56" s="23">
        <v>51</v>
      </c>
      <c r="D56">
        <f t="shared" si="11"/>
        <v>228</v>
      </c>
      <c r="E56">
        <f t="shared" si="13"/>
        <v>42</v>
      </c>
      <c r="F56" s="38">
        <f t="shared" si="14"/>
        <v>2.357934847000454</v>
      </c>
      <c r="G56">
        <f t="shared" si="12"/>
        <v>12</v>
      </c>
      <c r="H56">
        <f t="shared" si="15"/>
        <v>54</v>
      </c>
      <c r="I56" s="38">
        <f t="shared" si="16"/>
        <v>1.0791812460476249</v>
      </c>
      <c r="J56">
        <f t="shared" si="17"/>
        <v>48</v>
      </c>
      <c r="K56">
        <v>2</v>
      </c>
      <c r="L56">
        <v>0</v>
      </c>
      <c r="M56">
        <v>42</v>
      </c>
      <c r="N56">
        <v>0</v>
      </c>
      <c r="O56">
        <v>0</v>
      </c>
      <c r="P56">
        <v>0</v>
      </c>
      <c r="Q56">
        <v>38</v>
      </c>
      <c r="R56">
        <v>96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26</v>
      </c>
      <c r="Z56">
        <v>4</v>
      </c>
      <c r="AA56">
        <v>2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2</v>
      </c>
      <c r="AN56">
        <v>0</v>
      </c>
      <c r="AO56">
        <v>0</v>
      </c>
      <c r="AP56">
        <v>2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 s="2">
        <v>0</v>
      </c>
      <c r="BL56">
        <v>0</v>
      </c>
      <c r="BM56">
        <v>0</v>
      </c>
      <c r="BN56">
        <v>0</v>
      </c>
      <c r="BO56">
        <v>2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4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8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</row>
    <row r="57" spans="1:189" x14ac:dyDescent="0.25">
      <c r="B57" t="s">
        <v>76</v>
      </c>
      <c r="C57" s="23">
        <v>51</v>
      </c>
      <c r="D57">
        <f t="shared" si="11"/>
        <v>328</v>
      </c>
      <c r="E57">
        <f t="shared" si="13"/>
        <v>36</v>
      </c>
      <c r="F57" s="38">
        <f t="shared" si="14"/>
        <v>2.5158738437116792</v>
      </c>
      <c r="G57">
        <f t="shared" si="12"/>
        <v>13</v>
      </c>
      <c r="H57">
        <f t="shared" si="15"/>
        <v>52</v>
      </c>
      <c r="I57" s="38">
        <f t="shared" si="16"/>
        <v>1.1139433523068367</v>
      </c>
      <c r="J57">
        <f t="shared" si="17"/>
        <v>44</v>
      </c>
      <c r="K57">
        <v>2</v>
      </c>
      <c r="L57">
        <v>22</v>
      </c>
      <c r="M57">
        <v>10</v>
      </c>
      <c r="N57">
        <v>2</v>
      </c>
      <c r="O57">
        <v>0</v>
      </c>
      <c r="P57">
        <v>0</v>
      </c>
      <c r="Q57">
        <v>30</v>
      </c>
      <c r="R57">
        <v>76</v>
      </c>
      <c r="S57">
        <v>0</v>
      </c>
      <c r="T57">
        <v>0</v>
      </c>
      <c r="U57">
        <v>0</v>
      </c>
      <c r="V57">
        <v>34</v>
      </c>
      <c r="W57">
        <v>0</v>
      </c>
      <c r="X57">
        <v>0</v>
      </c>
      <c r="Y57">
        <v>48</v>
      </c>
      <c r="Z57">
        <v>60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2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2</v>
      </c>
      <c r="AT57">
        <v>8</v>
      </c>
      <c r="AU57">
        <v>0</v>
      </c>
      <c r="AV57">
        <v>0</v>
      </c>
      <c r="AW57">
        <v>32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 s="2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</row>
    <row r="58" spans="1:189" x14ac:dyDescent="0.25">
      <c r="B58" t="s">
        <v>81</v>
      </c>
      <c r="C58" s="23">
        <v>49</v>
      </c>
      <c r="D58">
        <f t="shared" si="11"/>
        <v>122</v>
      </c>
      <c r="E58">
        <f t="shared" si="13"/>
        <v>54</v>
      </c>
      <c r="F58" s="38">
        <f t="shared" si="14"/>
        <v>2.0863598306747484</v>
      </c>
      <c r="G58">
        <f t="shared" si="12"/>
        <v>15</v>
      </c>
      <c r="H58">
        <f t="shared" si="15"/>
        <v>49</v>
      </c>
      <c r="I58" s="38">
        <f t="shared" si="16"/>
        <v>1.1760912590556813</v>
      </c>
      <c r="J58">
        <f t="shared" si="17"/>
        <v>51.5</v>
      </c>
      <c r="K58">
        <v>8</v>
      </c>
      <c r="L58">
        <v>2</v>
      </c>
      <c r="M58">
        <v>0</v>
      </c>
      <c r="N58">
        <v>0</v>
      </c>
      <c r="O58">
        <v>64</v>
      </c>
      <c r="P58">
        <v>0</v>
      </c>
      <c r="Q58">
        <v>4</v>
      </c>
      <c r="R58">
        <v>0</v>
      </c>
      <c r="S58">
        <v>2</v>
      </c>
      <c r="T58">
        <v>2</v>
      </c>
      <c r="U58">
        <v>0</v>
      </c>
      <c r="V58">
        <v>6</v>
      </c>
      <c r="W58">
        <v>0</v>
      </c>
      <c r="X58">
        <v>0</v>
      </c>
      <c r="Y58">
        <v>2</v>
      </c>
      <c r="Z58">
        <v>10</v>
      </c>
      <c r="AA58">
        <v>6</v>
      </c>
      <c r="AB58">
        <v>2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4</v>
      </c>
      <c r="AT58">
        <v>2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2</v>
      </c>
      <c r="BI58">
        <v>0</v>
      </c>
      <c r="BJ58">
        <v>0</v>
      </c>
      <c r="BK58">
        <v>0</v>
      </c>
      <c r="BL58">
        <v>0</v>
      </c>
      <c r="BM58" s="2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6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</row>
    <row r="59" spans="1:189" x14ac:dyDescent="0.25">
      <c r="B59" t="s">
        <v>6</v>
      </c>
      <c r="C59" s="23">
        <v>41</v>
      </c>
      <c r="D59">
        <f t="shared" si="11"/>
        <v>144</v>
      </c>
      <c r="E59">
        <f t="shared" si="13"/>
        <v>48</v>
      </c>
      <c r="F59" s="38">
        <f t="shared" si="14"/>
        <v>2.1583624920952498</v>
      </c>
      <c r="G59">
        <f t="shared" si="12"/>
        <v>4</v>
      </c>
      <c r="H59">
        <f t="shared" si="15"/>
        <v>92</v>
      </c>
      <c r="I59" s="38">
        <f t="shared" si="16"/>
        <v>0.6020599913279624</v>
      </c>
      <c r="J59">
        <f t="shared" si="17"/>
        <v>70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76</v>
      </c>
      <c r="W59">
        <v>0</v>
      </c>
      <c r="X59">
        <v>2</v>
      </c>
      <c r="Y59">
        <v>0</v>
      </c>
      <c r="Z59">
        <v>2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64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 s="2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</row>
    <row r="60" spans="1:189" x14ac:dyDescent="0.25">
      <c r="B60" t="s">
        <v>123</v>
      </c>
      <c r="C60" s="23">
        <v>40</v>
      </c>
      <c r="D60">
        <f t="shared" si="11"/>
        <v>172</v>
      </c>
      <c r="E60">
        <f t="shared" si="13"/>
        <v>46</v>
      </c>
      <c r="F60" s="38">
        <f t="shared" si="14"/>
        <v>2.2355284469075487</v>
      </c>
      <c r="G60">
        <f t="shared" si="12"/>
        <v>26</v>
      </c>
      <c r="H60">
        <f t="shared" si="15"/>
        <v>28</v>
      </c>
      <c r="I60" s="38">
        <f t="shared" si="16"/>
        <v>1.414973347970818</v>
      </c>
      <c r="J60">
        <f t="shared" si="17"/>
        <v>37</v>
      </c>
      <c r="K60">
        <v>8</v>
      </c>
      <c r="L60">
        <v>0</v>
      </c>
      <c r="M60">
        <v>10</v>
      </c>
      <c r="N60">
        <v>4</v>
      </c>
      <c r="O60">
        <v>12</v>
      </c>
      <c r="P60">
        <v>0</v>
      </c>
      <c r="Q60">
        <v>6</v>
      </c>
      <c r="R60">
        <v>24</v>
      </c>
      <c r="S60">
        <v>10</v>
      </c>
      <c r="T60">
        <v>0</v>
      </c>
      <c r="U60">
        <v>2</v>
      </c>
      <c r="V60">
        <v>10</v>
      </c>
      <c r="W60">
        <v>6</v>
      </c>
      <c r="X60">
        <v>4</v>
      </c>
      <c r="Y60">
        <v>22</v>
      </c>
      <c r="Z60">
        <v>12</v>
      </c>
      <c r="AA60">
        <v>8</v>
      </c>
      <c r="AB60">
        <v>4</v>
      </c>
      <c r="AC60">
        <v>0</v>
      </c>
      <c r="AD60">
        <v>0</v>
      </c>
      <c r="AE60">
        <v>0</v>
      </c>
      <c r="AF60">
        <v>2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2</v>
      </c>
      <c r="AP60">
        <v>0</v>
      </c>
      <c r="AQ60">
        <v>0</v>
      </c>
      <c r="AR60">
        <v>0</v>
      </c>
      <c r="AS60">
        <v>4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4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2</v>
      </c>
      <c r="BL60">
        <v>0</v>
      </c>
      <c r="BM60">
        <v>0</v>
      </c>
      <c r="BN60">
        <v>0</v>
      </c>
      <c r="BO60" s="2">
        <v>0</v>
      </c>
      <c r="BP60">
        <v>4</v>
      </c>
      <c r="BQ60">
        <v>2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2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2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2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4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</row>
    <row r="61" spans="1:189" x14ac:dyDescent="0.25">
      <c r="B61" t="s">
        <v>103</v>
      </c>
      <c r="C61" s="23">
        <v>37</v>
      </c>
      <c r="D61">
        <f t="shared" si="11"/>
        <v>88</v>
      </c>
      <c r="E61">
        <f t="shared" si="13"/>
        <v>59</v>
      </c>
      <c r="F61" s="38">
        <f t="shared" si="14"/>
        <v>1.9444826721501687</v>
      </c>
      <c r="G61">
        <f t="shared" si="12"/>
        <v>21</v>
      </c>
      <c r="H61">
        <f t="shared" si="15"/>
        <v>36</v>
      </c>
      <c r="I61" s="38">
        <f t="shared" si="16"/>
        <v>1.3222192947339193</v>
      </c>
      <c r="J61">
        <f t="shared" si="17"/>
        <v>47.5</v>
      </c>
      <c r="K61">
        <v>6</v>
      </c>
      <c r="L61">
        <v>2</v>
      </c>
      <c r="M61">
        <v>0</v>
      </c>
      <c r="N61">
        <v>2</v>
      </c>
      <c r="O61">
        <v>16</v>
      </c>
      <c r="P61">
        <v>0</v>
      </c>
      <c r="Q61">
        <v>0</v>
      </c>
      <c r="R61">
        <v>8</v>
      </c>
      <c r="S61">
        <v>2</v>
      </c>
      <c r="T61">
        <v>0</v>
      </c>
      <c r="U61">
        <v>0</v>
      </c>
      <c r="V61">
        <v>6</v>
      </c>
      <c r="W61">
        <v>2</v>
      </c>
      <c r="X61">
        <v>2</v>
      </c>
      <c r="Y61">
        <v>4</v>
      </c>
      <c r="Z61">
        <v>6</v>
      </c>
      <c r="AA61">
        <v>0</v>
      </c>
      <c r="AB61">
        <v>8</v>
      </c>
      <c r="AC61">
        <v>2</v>
      </c>
      <c r="AD61">
        <v>0</v>
      </c>
      <c r="AE61">
        <v>0</v>
      </c>
      <c r="AF61">
        <v>0</v>
      </c>
      <c r="AG61">
        <v>2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4</v>
      </c>
      <c r="AT61">
        <v>2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4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4</v>
      </c>
      <c r="BP61" s="2">
        <v>0</v>
      </c>
      <c r="BQ61">
        <v>2</v>
      </c>
      <c r="BR61">
        <v>2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2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</row>
    <row r="62" spans="1:189" x14ac:dyDescent="0.25">
      <c r="A62" t="s">
        <v>206</v>
      </c>
      <c r="B62" s="6" t="s">
        <v>87</v>
      </c>
      <c r="C62" s="23">
        <v>36</v>
      </c>
      <c r="D62">
        <f t="shared" si="11"/>
        <v>50</v>
      </c>
      <c r="E62">
        <f t="shared" si="13"/>
        <v>75</v>
      </c>
      <c r="F62" s="38">
        <f t="shared" si="14"/>
        <v>1.6989700043360187</v>
      </c>
      <c r="G62">
        <f t="shared" si="12"/>
        <v>12</v>
      </c>
      <c r="H62">
        <f t="shared" si="15"/>
        <v>54</v>
      </c>
      <c r="I62" s="38">
        <f t="shared" si="16"/>
        <v>1.0791812460476249</v>
      </c>
      <c r="J62">
        <f t="shared" si="17"/>
        <v>64.5</v>
      </c>
      <c r="K62">
        <v>12</v>
      </c>
      <c r="L62">
        <v>0</v>
      </c>
      <c r="M62">
        <v>0</v>
      </c>
      <c r="N62">
        <v>0</v>
      </c>
      <c r="O62">
        <v>8</v>
      </c>
      <c r="P62">
        <v>0</v>
      </c>
      <c r="Q62">
        <v>0</v>
      </c>
      <c r="R62">
        <v>0</v>
      </c>
      <c r="S62">
        <v>0</v>
      </c>
      <c r="T62">
        <v>2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4</v>
      </c>
      <c r="AB62">
        <v>0</v>
      </c>
      <c r="AC62">
        <v>0</v>
      </c>
      <c r="AD62">
        <v>0</v>
      </c>
      <c r="AE62">
        <v>6</v>
      </c>
      <c r="AF62">
        <v>0</v>
      </c>
      <c r="AG62">
        <v>0</v>
      </c>
      <c r="AH62">
        <v>0</v>
      </c>
      <c r="AI62">
        <v>4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2</v>
      </c>
      <c r="AV62">
        <v>0</v>
      </c>
      <c r="AW62">
        <v>0</v>
      </c>
      <c r="AX62">
        <v>0</v>
      </c>
      <c r="AY62">
        <v>2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2</v>
      </c>
      <c r="BP62">
        <v>2</v>
      </c>
      <c r="BQ62" s="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2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4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</row>
    <row r="63" spans="1:189" x14ac:dyDescent="0.25">
      <c r="A63" t="s">
        <v>196</v>
      </c>
      <c r="B63" s="3" t="s">
        <v>114</v>
      </c>
      <c r="C63" s="23">
        <v>36</v>
      </c>
      <c r="D63">
        <f t="shared" si="11"/>
        <v>60</v>
      </c>
      <c r="E63">
        <f t="shared" si="13"/>
        <v>70</v>
      </c>
      <c r="F63" s="38">
        <f t="shared" si="14"/>
        <v>1.7781512503836436</v>
      </c>
      <c r="G63">
        <f t="shared" si="12"/>
        <v>7</v>
      </c>
      <c r="H63">
        <f t="shared" si="15"/>
        <v>68</v>
      </c>
      <c r="I63" s="38">
        <f t="shared" si="16"/>
        <v>0.84509804001425681</v>
      </c>
      <c r="J63">
        <f t="shared" si="17"/>
        <v>69</v>
      </c>
      <c r="K63">
        <v>0</v>
      </c>
      <c r="L63">
        <v>0</v>
      </c>
      <c r="M63">
        <v>4</v>
      </c>
      <c r="N63">
        <v>0</v>
      </c>
      <c r="O63">
        <v>8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36</v>
      </c>
      <c r="X63">
        <v>0</v>
      </c>
      <c r="Y63">
        <v>0</v>
      </c>
      <c r="Z63">
        <v>0</v>
      </c>
      <c r="AA63">
        <v>4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2</v>
      </c>
      <c r="BQ63">
        <v>0</v>
      </c>
      <c r="BR63" s="2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2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4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</row>
    <row r="64" spans="1:189" x14ac:dyDescent="0.25">
      <c r="B64" t="s">
        <v>117</v>
      </c>
      <c r="C64" s="23">
        <v>36</v>
      </c>
      <c r="D64">
        <f t="shared" si="11"/>
        <v>76</v>
      </c>
      <c r="E64">
        <f t="shared" si="13"/>
        <v>61</v>
      </c>
      <c r="F64" s="38">
        <f t="shared" si="14"/>
        <v>1.8808135922807914</v>
      </c>
      <c r="G64">
        <f t="shared" si="12"/>
        <v>3</v>
      </c>
      <c r="H64">
        <f t="shared" si="15"/>
        <v>112</v>
      </c>
      <c r="I64" s="38">
        <f t="shared" si="16"/>
        <v>0.47712125471966244</v>
      </c>
      <c r="J64">
        <f t="shared" si="17"/>
        <v>86.5</v>
      </c>
      <c r="K64">
        <v>0</v>
      </c>
      <c r="L64">
        <v>0</v>
      </c>
      <c r="M64">
        <v>2</v>
      </c>
      <c r="N64">
        <v>0</v>
      </c>
      <c r="O64">
        <v>2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72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 s="2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</row>
    <row r="65" spans="1:189" x14ac:dyDescent="0.25">
      <c r="A65" t="s">
        <v>190</v>
      </c>
      <c r="B65" s="9" t="s">
        <v>189</v>
      </c>
      <c r="C65" s="23">
        <v>32</v>
      </c>
      <c r="D65">
        <f t="shared" si="11"/>
        <v>36</v>
      </c>
      <c r="E65">
        <f t="shared" si="13"/>
        <v>85</v>
      </c>
      <c r="F65" s="38">
        <f t="shared" si="14"/>
        <v>1.5563025007672873</v>
      </c>
      <c r="G65">
        <f t="shared" si="12"/>
        <v>6</v>
      </c>
      <c r="H65">
        <f t="shared" si="15"/>
        <v>76</v>
      </c>
      <c r="I65" s="38">
        <f t="shared" si="16"/>
        <v>0.77815125038364363</v>
      </c>
      <c r="J65">
        <f t="shared" si="17"/>
        <v>80.5</v>
      </c>
      <c r="K65">
        <v>0</v>
      </c>
      <c r="L65">
        <v>16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2</v>
      </c>
      <c r="AF65">
        <v>0</v>
      </c>
      <c r="AG65">
        <v>0</v>
      </c>
      <c r="AH65">
        <v>0</v>
      </c>
      <c r="AI65">
        <v>0</v>
      </c>
      <c r="AJ65">
        <v>12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2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 s="2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2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2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</row>
    <row r="66" spans="1:189" x14ac:dyDescent="0.25">
      <c r="B66" t="s">
        <v>95</v>
      </c>
      <c r="C66" s="23">
        <v>31</v>
      </c>
      <c r="D66">
        <f t="shared" si="11"/>
        <v>114</v>
      </c>
      <c r="E66">
        <f t="shared" si="13"/>
        <v>56</v>
      </c>
      <c r="F66" s="38">
        <f t="shared" si="14"/>
        <v>2.0569048513364727</v>
      </c>
      <c r="G66">
        <f t="shared" si="12"/>
        <v>19</v>
      </c>
      <c r="H66">
        <f t="shared" si="15"/>
        <v>41</v>
      </c>
      <c r="I66" s="38">
        <f t="shared" si="16"/>
        <v>1.2787536009528289</v>
      </c>
      <c r="J66">
        <f t="shared" si="17"/>
        <v>48.5</v>
      </c>
      <c r="K66">
        <v>8</v>
      </c>
      <c r="L66">
        <v>18</v>
      </c>
      <c r="M66">
        <v>0</v>
      </c>
      <c r="N66">
        <v>0</v>
      </c>
      <c r="O66">
        <v>6</v>
      </c>
      <c r="P66">
        <v>6</v>
      </c>
      <c r="Q66">
        <v>2</v>
      </c>
      <c r="R66">
        <v>0</v>
      </c>
      <c r="S66">
        <v>0</v>
      </c>
      <c r="T66">
        <v>2</v>
      </c>
      <c r="U66">
        <v>2</v>
      </c>
      <c r="V66">
        <v>2</v>
      </c>
      <c r="W66">
        <v>0</v>
      </c>
      <c r="X66">
        <v>0</v>
      </c>
      <c r="Y66">
        <v>0</v>
      </c>
      <c r="Z66">
        <v>2</v>
      </c>
      <c r="AA66">
        <v>0</v>
      </c>
      <c r="AB66">
        <v>0</v>
      </c>
      <c r="AC66">
        <v>0</v>
      </c>
      <c r="AD66">
        <v>4</v>
      </c>
      <c r="AE66">
        <v>0</v>
      </c>
      <c r="AF66">
        <v>0</v>
      </c>
      <c r="AG66">
        <v>2</v>
      </c>
      <c r="AH66">
        <v>0</v>
      </c>
      <c r="AI66">
        <v>2</v>
      </c>
      <c r="AJ66">
        <v>0</v>
      </c>
      <c r="AK66">
        <v>0</v>
      </c>
      <c r="AL66">
        <v>0</v>
      </c>
      <c r="AM66">
        <v>42</v>
      </c>
      <c r="AN66">
        <v>0</v>
      </c>
      <c r="AO66">
        <v>0</v>
      </c>
      <c r="AP66">
        <v>0</v>
      </c>
      <c r="AQ66">
        <v>2</v>
      </c>
      <c r="AR66">
        <v>0</v>
      </c>
      <c r="AS66">
        <v>0</v>
      </c>
      <c r="AT66">
        <v>0</v>
      </c>
      <c r="AU66">
        <v>4</v>
      </c>
      <c r="AV66">
        <v>0</v>
      </c>
      <c r="AW66">
        <v>0</v>
      </c>
      <c r="AX66">
        <v>2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2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 s="2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4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2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</row>
    <row r="67" spans="1:189" x14ac:dyDescent="0.25">
      <c r="A67" t="s">
        <v>209</v>
      </c>
      <c r="B67" s="9" t="s">
        <v>59</v>
      </c>
      <c r="C67" s="23">
        <v>30</v>
      </c>
      <c r="D67">
        <f t="shared" si="11"/>
        <v>8</v>
      </c>
      <c r="E67">
        <f t="shared" si="13"/>
        <v>128</v>
      </c>
      <c r="F67" s="38">
        <f t="shared" si="14"/>
        <v>0.90308998699194354</v>
      </c>
      <c r="G67">
        <f t="shared" si="12"/>
        <v>2</v>
      </c>
      <c r="H67">
        <f t="shared" si="15"/>
        <v>133</v>
      </c>
      <c r="I67" s="38">
        <f t="shared" si="16"/>
        <v>0.3010299956639812</v>
      </c>
      <c r="J67">
        <f t="shared" si="17"/>
        <v>130.5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2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 s="2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6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</row>
    <row r="68" spans="1:189" x14ac:dyDescent="0.25">
      <c r="B68" t="s">
        <v>133</v>
      </c>
      <c r="C68" s="23">
        <v>29</v>
      </c>
      <c r="D68">
        <f t="shared" si="11"/>
        <v>60</v>
      </c>
      <c r="E68">
        <f t="shared" ref="E68:E99" si="18">RANK(D68,D$4:D$182)</f>
        <v>70</v>
      </c>
      <c r="F68" s="38">
        <f t="shared" ref="F68:F99" si="19">LOG(D68)</f>
        <v>1.7781512503836436</v>
      </c>
      <c r="G68">
        <f t="shared" si="12"/>
        <v>8</v>
      </c>
      <c r="H68">
        <f t="shared" ref="H68:H99" si="20">RANK(G68,G$4:G$182)</f>
        <v>63</v>
      </c>
      <c r="I68" s="38">
        <f t="shared" ref="I68:I99" si="21">LOG(G68)</f>
        <v>0.90308998699194354</v>
      </c>
      <c r="J68">
        <f t="shared" ref="J68:J99" si="22">AVERAGE(H68,E68)</f>
        <v>66.5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2</v>
      </c>
      <c r="X68">
        <v>0</v>
      </c>
      <c r="Y68">
        <v>0</v>
      </c>
      <c r="Z68">
        <v>0</v>
      </c>
      <c r="AA68">
        <v>0</v>
      </c>
      <c r="AB68">
        <v>2</v>
      </c>
      <c r="AC68">
        <v>4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4</v>
      </c>
      <c r="AP68">
        <v>0</v>
      </c>
      <c r="AQ68">
        <v>0</v>
      </c>
      <c r="AR68">
        <v>0</v>
      </c>
      <c r="AS68">
        <v>2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4</v>
      </c>
      <c r="AZ68">
        <v>0</v>
      </c>
      <c r="BA68">
        <v>0</v>
      </c>
      <c r="BB68">
        <v>30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 s="2">
        <v>0</v>
      </c>
      <c r="BX68">
        <v>0</v>
      </c>
      <c r="BY68">
        <v>0</v>
      </c>
      <c r="BZ68">
        <v>0</v>
      </c>
      <c r="CA68">
        <v>12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</row>
    <row r="69" spans="1:189" x14ac:dyDescent="0.25">
      <c r="B69" t="s">
        <v>56</v>
      </c>
      <c r="C69" s="23">
        <v>29</v>
      </c>
      <c r="D69">
        <f t="shared" ref="D69:D132" si="23">SUM(K69:GG69)</f>
        <v>126</v>
      </c>
      <c r="E69">
        <f t="shared" si="18"/>
        <v>52</v>
      </c>
      <c r="F69" s="38">
        <f t="shared" si="19"/>
        <v>2.1003705451175629</v>
      </c>
      <c r="G69">
        <f t="shared" ref="G69:G132" si="24">COUNTIF(K69:GG69,"&gt;0")</f>
        <v>8</v>
      </c>
      <c r="H69">
        <f t="shared" si="20"/>
        <v>63</v>
      </c>
      <c r="I69" s="38">
        <f t="shared" si="21"/>
        <v>0.90308998699194354</v>
      </c>
      <c r="J69">
        <f t="shared" si="22"/>
        <v>57.5</v>
      </c>
      <c r="K69">
        <v>2</v>
      </c>
      <c r="L69">
        <v>0</v>
      </c>
      <c r="M69">
        <v>0</v>
      </c>
      <c r="N69">
        <v>0</v>
      </c>
      <c r="O69">
        <v>8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20</v>
      </c>
      <c r="W69">
        <v>0</v>
      </c>
      <c r="X69">
        <v>4</v>
      </c>
      <c r="Y69">
        <v>0</v>
      </c>
      <c r="Z69">
        <v>0</v>
      </c>
      <c r="AA69">
        <v>54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4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 s="2">
        <v>0</v>
      </c>
      <c r="BY69">
        <v>0</v>
      </c>
      <c r="BZ69">
        <v>0</v>
      </c>
      <c r="CA69">
        <v>0</v>
      </c>
      <c r="CB69">
        <v>0</v>
      </c>
      <c r="CC69">
        <v>8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26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</row>
    <row r="70" spans="1:189" x14ac:dyDescent="0.25">
      <c r="B70" t="s">
        <v>97</v>
      </c>
      <c r="C70" s="23">
        <v>29</v>
      </c>
      <c r="D70">
        <f t="shared" si="23"/>
        <v>62</v>
      </c>
      <c r="E70">
        <f t="shared" si="18"/>
        <v>67</v>
      </c>
      <c r="F70" s="38">
        <f t="shared" si="19"/>
        <v>1.7923916894982539</v>
      </c>
      <c r="G70">
        <f t="shared" si="24"/>
        <v>7</v>
      </c>
      <c r="H70">
        <f t="shared" si="20"/>
        <v>68</v>
      </c>
      <c r="I70" s="38">
        <f t="shared" si="21"/>
        <v>0.84509804001425681</v>
      </c>
      <c r="J70">
        <f t="shared" si="22"/>
        <v>67.5</v>
      </c>
      <c r="K70">
        <v>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2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2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2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50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2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 s="2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2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</row>
    <row r="71" spans="1:189" x14ac:dyDescent="0.25">
      <c r="A71" t="s">
        <v>213</v>
      </c>
      <c r="B71" s="9" t="s">
        <v>58</v>
      </c>
      <c r="C71" s="23">
        <v>27</v>
      </c>
      <c r="D71">
        <f t="shared" si="23"/>
        <v>4</v>
      </c>
      <c r="E71">
        <f t="shared" si="18"/>
        <v>145</v>
      </c>
      <c r="F71" s="38">
        <f t="shared" si="19"/>
        <v>0.6020599913279624</v>
      </c>
      <c r="G71">
        <f t="shared" si="24"/>
        <v>2</v>
      </c>
      <c r="H71">
        <f t="shared" si="20"/>
        <v>133</v>
      </c>
      <c r="I71" s="38">
        <f t="shared" si="21"/>
        <v>0.3010299956639812</v>
      </c>
      <c r="J71">
        <f t="shared" si="22"/>
        <v>139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2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 s="2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2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</row>
    <row r="72" spans="1:189" x14ac:dyDescent="0.25">
      <c r="B72" t="s">
        <v>14</v>
      </c>
      <c r="C72" s="23">
        <v>27</v>
      </c>
      <c r="D72">
        <f t="shared" si="23"/>
        <v>74</v>
      </c>
      <c r="E72">
        <f t="shared" si="18"/>
        <v>63</v>
      </c>
      <c r="F72" s="38">
        <f t="shared" si="19"/>
        <v>1.8692317197309762</v>
      </c>
      <c r="G72">
        <f t="shared" si="24"/>
        <v>17</v>
      </c>
      <c r="H72">
        <f t="shared" si="20"/>
        <v>45</v>
      </c>
      <c r="I72" s="38">
        <f t="shared" si="21"/>
        <v>1.2304489213782739</v>
      </c>
      <c r="J72">
        <f t="shared" si="22"/>
        <v>54</v>
      </c>
      <c r="K72">
        <v>2</v>
      </c>
      <c r="L72">
        <v>0</v>
      </c>
      <c r="M72">
        <v>0</v>
      </c>
      <c r="N72">
        <v>0</v>
      </c>
      <c r="O72">
        <v>6</v>
      </c>
      <c r="P72">
        <v>0</v>
      </c>
      <c r="Q72">
        <v>2</v>
      </c>
      <c r="R72">
        <v>0</v>
      </c>
      <c r="S72">
        <v>0</v>
      </c>
      <c r="T72">
        <v>0</v>
      </c>
      <c r="U72">
        <v>0</v>
      </c>
      <c r="V72">
        <v>4</v>
      </c>
      <c r="W72">
        <v>4</v>
      </c>
      <c r="X72">
        <v>0</v>
      </c>
      <c r="Y72">
        <v>0</v>
      </c>
      <c r="Z72">
        <v>8</v>
      </c>
      <c r="AA72">
        <v>6</v>
      </c>
      <c r="AB72">
        <v>2</v>
      </c>
      <c r="AC72">
        <v>4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6</v>
      </c>
      <c r="AP72">
        <v>0</v>
      </c>
      <c r="AQ72">
        <v>0</v>
      </c>
      <c r="AR72">
        <v>0</v>
      </c>
      <c r="AS72">
        <v>2</v>
      </c>
      <c r="AT72">
        <v>2</v>
      </c>
      <c r="AU72">
        <v>0</v>
      </c>
      <c r="AV72">
        <v>0</v>
      </c>
      <c r="AW72">
        <v>0</v>
      </c>
      <c r="AX72">
        <v>0</v>
      </c>
      <c r="AY72">
        <v>4</v>
      </c>
      <c r="AZ72">
        <v>0</v>
      </c>
      <c r="BA72">
        <v>0</v>
      </c>
      <c r="BB72">
        <v>4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12</v>
      </c>
      <c r="BX72">
        <v>0</v>
      </c>
      <c r="BY72">
        <v>0</v>
      </c>
      <c r="BZ72">
        <v>0</v>
      </c>
      <c r="CA72" s="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2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4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</row>
    <row r="73" spans="1:189" x14ac:dyDescent="0.25">
      <c r="B73" t="s">
        <v>84</v>
      </c>
      <c r="C73" s="23">
        <v>26</v>
      </c>
      <c r="D73">
        <f t="shared" si="23"/>
        <v>60</v>
      </c>
      <c r="E73">
        <f t="shared" si="18"/>
        <v>70</v>
      </c>
      <c r="F73" s="38">
        <f t="shared" si="19"/>
        <v>1.7781512503836436</v>
      </c>
      <c r="G73">
        <f t="shared" si="24"/>
        <v>4</v>
      </c>
      <c r="H73">
        <f t="shared" si="20"/>
        <v>92</v>
      </c>
      <c r="I73" s="38">
        <f t="shared" si="21"/>
        <v>0.6020599913279624</v>
      </c>
      <c r="J73">
        <f t="shared" si="22"/>
        <v>81</v>
      </c>
      <c r="K73">
        <v>0</v>
      </c>
      <c r="L73">
        <v>0</v>
      </c>
      <c r="M73">
        <v>0</v>
      </c>
      <c r="N73">
        <v>4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48</v>
      </c>
      <c r="AC73">
        <v>0</v>
      </c>
      <c r="AD73">
        <v>0</v>
      </c>
      <c r="AE73">
        <v>0</v>
      </c>
      <c r="AF73">
        <v>0</v>
      </c>
      <c r="AG73">
        <v>2</v>
      </c>
      <c r="AH73">
        <v>6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 s="2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</row>
    <row r="74" spans="1:189" x14ac:dyDescent="0.25">
      <c r="B74" t="s">
        <v>36</v>
      </c>
      <c r="C74" s="23">
        <v>26</v>
      </c>
      <c r="D74">
        <f t="shared" si="23"/>
        <v>134</v>
      </c>
      <c r="E74">
        <f t="shared" si="18"/>
        <v>50</v>
      </c>
      <c r="F74" s="38">
        <f t="shared" si="19"/>
        <v>2.1271047983648077</v>
      </c>
      <c r="G74">
        <f t="shared" si="24"/>
        <v>21</v>
      </c>
      <c r="H74">
        <f t="shared" si="20"/>
        <v>36</v>
      </c>
      <c r="I74" s="38">
        <f t="shared" si="21"/>
        <v>1.3222192947339193</v>
      </c>
      <c r="J74">
        <f t="shared" si="22"/>
        <v>43</v>
      </c>
      <c r="K74">
        <v>4</v>
      </c>
      <c r="L74">
        <v>20</v>
      </c>
      <c r="M74">
        <v>0</v>
      </c>
      <c r="N74">
        <v>0</v>
      </c>
      <c r="O74">
        <v>8</v>
      </c>
      <c r="P74">
        <v>0</v>
      </c>
      <c r="Q74">
        <v>6</v>
      </c>
      <c r="R74">
        <v>4</v>
      </c>
      <c r="S74">
        <v>0</v>
      </c>
      <c r="T74">
        <v>12</v>
      </c>
      <c r="U74">
        <v>0</v>
      </c>
      <c r="V74">
        <v>8</v>
      </c>
      <c r="W74">
        <v>0</v>
      </c>
      <c r="X74">
        <v>8</v>
      </c>
      <c r="Y74">
        <v>2</v>
      </c>
      <c r="Z74">
        <v>8</v>
      </c>
      <c r="AA74">
        <v>8</v>
      </c>
      <c r="AB74">
        <v>0</v>
      </c>
      <c r="AC74">
        <v>2</v>
      </c>
      <c r="AD74">
        <v>0</v>
      </c>
      <c r="AE74">
        <v>0</v>
      </c>
      <c r="AF74">
        <v>0</v>
      </c>
      <c r="AG74">
        <v>4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2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14</v>
      </c>
      <c r="AU74">
        <v>2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2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4</v>
      </c>
      <c r="BV74">
        <v>0</v>
      </c>
      <c r="BW74">
        <v>0</v>
      </c>
      <c r="BX74">
        <v>8</v>
      </c>
      <c r="BY74">
        <v>0</v>
      </c>
      <c r="BZ74">
        <v>0</v>
      </c>
      <c r="CA74">
        <v>0</v>
      </c>
      <c r="CB74">
        <v>0</v>
      </c>
      <c r="CC74" s="2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6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2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</row>
    <row r="75" spans="1:189" x14ac:dyDescent="0.25">
      <c r="B75" t="s">
        <v>146</v>
      </c>
      <c r="C75" s="23">
        <v>24</v>
      </c>
      <c r="D75">
        <f t="shared" si="23"/>
        <v>62</v>
      </c>
      <c r="E75">
        <f t="shared" si="18"/>
        <v>67</v>
      </c>
      <c r="F75" s="38">
        <f t="shared" si="19"/>
        <v>1.7923916894982539</v>
      </c>
      <c r="G75">
        <f t="shared" si="24"/>
        <v>7</v>
      </c>
      <c r="H75">
        <f t="shared" si="20"/>
        <v>68</v>
      </c>
      <c r="I75" s="38">
        <f t="shared" si="21"/>
        <v>0.84509804001425681</v>
      </c>
      <c r="J75">
        <f t="shared" si="22"/>
        <v>67.5</v>
      </c>
      <c r="K75">
        <v>0</v>
      </c>
      <c r="L75">
        <v>0</v>
      </c>
      <c r="M75">
        <v>0</v>
      </c>
      <c r="N75">
        <v>0</v>
      </c>
      <c r="O75">
        <v>10</v>
      </c>
      <c r="P75">
        <v>0</v>
      </c>
      <c r="Q75">
        <v>0</v>
      </c>
      <c r="R75">
        <v>2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2</v>
      </c>
      <c r="AB75">
        <v>14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26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 s="2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6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2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</row>
    <row r="76" spans="1:189" x14ac:dyDescent="0.25">
      <c r="B76" t="s">
        <v>83</v>
      </c>
      <c r="C76" s="23">
        <v>23</v>
      </c>
      <c r="D76">
        <f t="shared" si="23"/>
        <v>36</v>
      </c>
      <c r="E76">
        <f t="shared" si="18"/>
        <v>85</v>
      </c>
      <c r="F76" s="38">
        <f t="shared" si="19"/>
        <v>1.5563025007672873</v>
      </c>
      <c r="G76">
        <f t="shared" si="24"/>
        <v>3</v>
      </c>
      <c r="H76">
        <f t="shared" si="20"/>
        <v>112</v>
      </c>
      <c r="I76" s="38">
        <f t="shared" si="21"/>
        <v>0.47712125471966244</v>
      </c>
      <c r="J76">
        <f t="shared" si="22"/>
        <v>98.5</v>
      </c>
      <c r="K76">
        <v>0</v>
      </c>
      <c r="L76">
        <v>6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2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28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 s="2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</row>
    <row r="77" spans="1:189" x14ac:dyDescent="0.25">
      <c r="B77" t="s">
        <v>128</v>
      </c>
      <c r="C77" s="23">
        <v>23</v>
      </c>
      <c r="D77">
        <f t="shared" si="23"/>
        <v>106</v>
      </c>
      <c r="E77">
        <f t="shared" si="18"/>
        <v>57</v>
      </c>
      <c r="F77" s="38">
        <f t="shared" si="19"/>
        <v>2.0253058652647704</v>
      </c>
      <c r="G77">
        <f t="shared" si="24"/>
        <v>4</v>
      </c>
      <c r="H77">
        <f t="shared" si="20"/>
        <v>92</v>
      </c>
      <c r="I77" s="38">
        <f t="shared" si="21"/>
        <v>0.6020599913279624</v>
      </c>
      <c r="J77">
        <f t="shared" si="22"/>
        <v>74.5</v>
      </c>
      <c r="K77">
        <v>0</v>
      </c>
      <c r="L77">
        <v>0</v>
      </c>
      <c r="M77">
        <v>26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34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2</v>
      </c>
      <c r="AM77">
        <v>0</v>
      </c>
      <c r="AN77">
        <v>44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 s="2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</row>
    <row r="78" spans="1:189" x14ac:dyDescent="0.25">
      <c r="A78" t="s">
        <v>194</v>
      </c>
      <c r="B78" s="11" t="s">
        <v>55</v>
      </c>
      <c r="C78" s="23">
        <v>21</v>
      </c>
      <c r="D78">
        <f t="shared" si="23"/>
        <v>14</v>
      </c>
      <c r="E78">
        <f t="shared" si="18"/>
        <v>109</v>
      </c>
      <c r="F78" s="38">
        <f t="shared" si="19"/>
        <v>1.146128035678238</v>
      </c>
      <c r="G78">
        <f t="shared" si="24"/>
        <v>5</v>
      </c>
      <c r="H78">
        <f t="shared" si="20"/>
        <v>84</v>
      </c>
      <c r="I78" s="38">
        <f t="shared" si="21"/>
        <v>0.69897000433601886</v>
      </c>
      <c r="J78">
        <f t="shared" si="22"/>
        <v>96.5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2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6</v>
      </c>
      <c r="BW78">
        <v>0</v>
      </c>
      <c r="BX78">
        <v>0</v>
      </c>
      <c r="BY78">
        <v>0</v>
      </c>
      <c r="BZ78">
        <v>2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 s="2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2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</row>
    <row r="79" spans="1:189" x14ac:dyDescent="0.25">
      <c r="A79" t="s">
        <v>216</v>
      </c>
      <c r="B79" s="9" t="s">
        <v>61</v>
      </c>
      <c r="C79" s="23">
        <v>20</v>
      </c>
      <c r="D79">
        <f t="shared" si="23"/>
        <v>4</v>
      </c>
      <c r="E79">
        <f t="shared" si="18"/>
        <v>145</v>
      </c>
      <c r="F79" s="38">
        <f t="shared" si="19"/>
        <v>0.6020599913279624</v>
      </c>
      <c r="G79">
        <f t="shared" si="24"/>
        <v>1</v>
      </c>
      <c r="H79">
        <f t="shared" si="20"/>
        <v>155</v>
      </c>
      <c r="I79" s="38">
        <f t="shared" si="21"/>
        <v>0</v>
      </c>
      <c r="J79">
        <f t="shared" si="22"/>
        <v>150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 s="2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4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</row>
    <row r="80" spans="1:189" x14ac:dyDescent="0.25">
      <c r="B80" t="s">
        <v>60</v>
      </c>
      <c r="C80" s="23">
        <v>20</v>
      </c>
      <c r="D80">
        <f t="shared" si="23"/>
        <v>76</v>
      </c>
      <c r="E80">
        <f t="shared" si="18"/>
        <v>61</v>
      </c>
      <c r="F80" s="38">
        <f t="shared" si="19"/>
        <v>1.8808135922807914</v>
      </c>
      <c r="G80">
        <f t="shared" si="24"/>
        <v>4</v>
      </c>
      <c r="H80">
        <f t="shared" si="20"/>
        <v>92</v>
      </c>
      <c r="I80" s="38">
        <f t="shared" si="21"/>
        <v>0.6020599913279624</v>
      </c>
      <c r="J80">
        <f t="shared" si="22"/>
        <v>76.5</v>
      </c>
      <c r="K80">
        <v>0</v>
      </c>
      <c r="L80">
        <v>30</v>
      </c>
      <c r="M80">
        <v>0</v>
      </c>
      <c r="N80">
        <v>0</v>
      </c>
      <c r="O80">
        <v>6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38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2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 s="2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</row>
    <row r="81" spans="2:189" x14ac:dyDescent="0.25">
      <c r="B81" t="s">
        <v>127</v>
      </c>
      <c r="C81" s="23">
        <v>19</v>
      </c>
      <c r="D81">
        <f t="shared" si="23"/>
        <v>44</v>
      </c>
      <c r="E81">
        <f t="shared" si="18"/>
        <v>79</v>
      </c>
      <c r="F81" s="38">
        <f t="shared" si="19"/>
        <v>1.6434526764861874</v>
      </c>
      <c r="G81">
        <f t="shared" si="24"/>
        <v>3</v>
      </c>
      <c r="H81">
        <f t="shared" si="20"/>
        <v>112</v>
      </c>
      <c r="I81" s="38">
        <f t="shared" si="21"/>
        <v>0.47712125471966244</v>
      </c>
      <c r="J81">
        <f t="shared" si="22"/>
        <v>95.5</v>
      </c>
      <c r="K81">
        <v>0</v>
      </c>
      <c r="L81">
        <v>0</v>
      </c>
      <c r="M81">
        <v>38</v>
      </c>
      <c r="N81">
        <v>0</v>
      </c>
      <c r="O81">
        <v>0</v>
      </c>
      <c r="P81">
        <v>0</v>
      </c>
      <c r="Q81">
        <v>0</v>
      </c>
      <c r="R81">
        <v>4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2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 s="2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</row>
    <row r="82" spans="2:189" x14ac:dyDescent="0.25">
      <c r="B82" t="s">
        <v>158</v>
      </c>
      <c r="C82" s="23">
        <v>18</v>
      </c>
      <c r="D82">
        <f t="shared" si="23"/>
        <v>56</v>
      </c>
      <c r="E82">
        <f t="shared" si="18"/>
        <v>73</v>
      </c>
      <c r="F82" s="38">
        <f t="shared" si="19"/>
        <v>1.7481880270062005</v>
      </c>
      <c r="G82">
        <f t="shared" si="24"/>
        <v>6</v>
      </c>
      <c r="H82">
        <f t="shared" si="20"/>
        <v>76</v>
      </c>
      <c r="I82" s="38">
        <f t="shared" si="21"/>
        <v>0.77815125038364363</v>
      </c>
      <c r="J82">
        <f t="shared" si="22"/>
        <v>74.5</v>
      </c>
      <c r="K82">
        <v>14</v>
      </c>
      <c r="L82">
        <v>0</v>
      </c>
      <c r="M82">
        <v>4</v>
      </c>
      <c r="N82">
        <v>0</v>
      </c>
      <c r="O82">
        <v>0</v>
      </c>
      <c r="P82">
        <v>0</v>
      </c>
      <c r="Q82">
        <v>0</v>
      </c>
      <c r="R82">
        <v>20</v>
      </c>
      <c r="S82">
        <v>2</v>
      </c>
      <c r="T82">
        <v>4</v>
      </c>
      <c r="U82">
        <v>0</v>
      </c>
      <c r="V82">
        <v>0</v>
      </c>
      <c r="W82">
        <v>0</v>
      </c>
      <c r="X82">
        <v>0</v>
      </c>
      <c r="Y82">
        <v>0</v>
      </c>
      <c r="Z82">
        <v>12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 s="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</row>
    <row r="83" spans="2:189" x14ac:dyDescent="0.25">
      <c r="B83" t="s">
        <v>72</v>
      </c>
      <c r="C83" s="23">
        <v>17</v>
      </c>
      <c r="D83">
        <f t="shared" si="23"/>
        <v>88</v>
      </c>
      <c r="E83">
        <f t="shared" si="18"/>
        <v>59</v>
      </c>
      <c r="F83" s="38">
        <f t="shared" si="19"/>
        <v>1.9444826721501687</v>
      </c>
      <c r="G83">
        <f t="shared" si="24"/>
        <v>8</v>
      </c>
      <c r="H83">
        <f t="shared" si="20"/>
        <v>63</v>
      </c>
      <c r="I83" s="38">
        <f t="shared" si="21"/>
        <v>0.90308998699194354</v>
      </c>
      <c r="J83">
        <f t="shared" si="22"/>
        <v>61</v>
      </c>
      <c r="K83">
        <v>0</v>
      </c>
      <c r="L83">
        <v>0</v>
      </c>
      <c r="M83">
        <v>0</v>
      </c>
      <c r="N83">
        <v>0</v>
      </c>
      <c r="O83">
        <v>8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10</v>
      </c>
      <c r="W83">
        <v>0</v>
      </c>
      <c r="X83">
        <v>4</v>
      </c>
      <c r="Y83">
        <v>0</v>
      </c>
      <c r="Z83">
        <v>0</v>
      </c>
      <c r="AA83">
        <v>30</v>
      </c>
      <c r="AB83">
        <v>2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26</v>
      </c>
      <c r="BY83">
        <v>0</v>
      </c>
      <c r="BZ83">
        <v>0</v>
      </c>
      <c r="CA83">
        <v>2</v>
      </c>
      <c r="CB83">
        <v>0</v>
      </c>
      <c r="CC83">
        <v>6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 s="2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</row>
    <row r="84" spans="2:189" x14ac:dyDescent="0.25">
      <c r="B84" t="s">
        <v>93</v>
      </c>
      <c r="C84" s="23">
        <v>17</v>
      </c>
      <c r="D84">
        <f t="shared" si="23"/>
        <v>46</v>
      </c>
      <c r="E84">
        <f t="shared" si="18"/>
        <v>77</v>
      </c>
      <c r="F84" s="38">
        <f t="shared" si="19"/>
        <v>1.6627578316815741</v>
      </c>
      <c r="G84">
        <f t="shared" si="24"/>
        <v>6</v>
      </c>
      <c r="H84">
        <f t="shared" si="20"/>
        <v>76</v>
      </c>
      <c r="I84" s="38">
        <f t="shared" si="21"/>
        <v>0.77815125038364363</v>
      </c>
      <c r="J84">
        <f t="shared" si="22"/>
        <v>76.5</v>
      </c>
      <c r="K84">
        <v>0</v>
      </c>
      <c r="L84">
        <v>0</v>
      </c>
      <c r="M84">
        <v>0</v>
      </c>
      <c r="N84">
        <v>0</v>
      </c>
      <c r="O84">
        <v>34</v>
      </c>
      <c r="P84">
        <v>0</v>
      </c>
      <c r="Q84">
        <v>2</v>
      </c>
      <c r="R84">
        <v>2</v>
      </c>
      <c r="S84">
        <v>0</v>
      </c>
      <c r="T84">
        <v>0</v>
      </c>
      <c r="U84">
        <v>0</v>
      </c>
      <c r="V84">
        <v>2</v>
      </c>
      <c r="W84">
        <v>0</v>
      </c>
      <c r="X84">
        <v>0</v>
      </c>
      <c r="Y84">
        <v>0</v>
      </c>
      <c r="Z84">
        <v>4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2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 s="2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</row>
    <row r="85" spans="2:189" x14ac:dyDescent="0.25">
      <c r="B85" t="s">
        <v>86</v>
      </c>
      <c r="C85" s="23">
        <v>16</v>
      </c>
      <c r="D85">
        <f t="shared" si="23"/>
        <v>72</v>
      </c>
      <c r="E85">
        <f t="shared" si="18"/>
        <v>65</v>
      </c>
      <c r="F85" s="38">
        <f t="shared" si="19"/>
        <v>1.8573324964312685</v>
      </c>
      <c r="G85">
        <f t="shared" si="24"/>
        <v>7</v>
      </c>
      <c r="H85">
        <f t="shared" si="20"/>
        <v>68</v>
      </c>
      <c r="I85" s="38">
        <f t="shared" si="21"/>
        <v>0.84509804001425681</v>
      </c>
      <c r="J85">
        <f t="shared" si="22"/>
        <v>66.5</v>
      </c>
      <c r="K85">
        <v>2</v>
      </c>
      <c r="L85">
        <v>30</v>
      </c>
      <c r="M85">
        <v>0</v>
      </c>
      <c r="N85">
        <v>0</v>
      </c>
      <c r="O85">
        <v>0</v>
      </c>
      <c r="P85">
        <v>32</v>
      </c>
      <c r="Q85">
        <v>0</v>
      </c>
      <c r="R85">
        <v>0</v>
      </c>
      <c r="S85">
        <v>0</v>
      </c>
      <c r="T85">
        <v>2</v>
      </c>
      <c r="U85">
        <v>2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2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2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 s="2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</row>
    <row r="86" spans="2:189" x14ac:dyDescent="0.25">
      <c r="B86" t="s">
        <v>115</v>
      </c>
      <c r="C86" s="23">
        <v>14</v>
      </c>
      <c r="D86">
        <f t="shared" si="23"/>
        <v>66</v>
      </c>
      <c r="E86">
        <f t="shared" si="18"/>
        <v>66</v>
      </c>
      <c r="F86" s="38">
        <f t="shared" si="19"/>
        <v>1.8195439355418688</v>
      </c>
      <c r="G86">
        <f t="shared" si="24"/>
        <v>19</v>
      </c>
      <c r="H86">
        <f t="shared" si="20"/>
        <v>41</v>
      </c>
      <c r="I86" s="38">
        <f t="shared" si="21"/>
        <v>1.2787536009528289</v>
      </c>
      <c r="J86">
        <f t="shared" si="22"/>
        <v>53.5</v>
      </c>
      <c r="K86">
        <v>6</v>
      </c>
      <c r="L86">
        <v>0</v>
      </c>
      <c r="M86">
        <v>2</v>
      </c>
      <c r="N86">
        <v>2</v>
      </c>
      <c r="O86">
        <v>6</v>
      </c>
      <c r="P86">
        <v>0</v>
      </c>
      <c r="Q86">
        <v>0</v>
      </c>
      <c r="R86">
        <v>10</v>
      </c>
      <c r="S86">
        <v>2</v>
      </c>
      <c r="T86">
        <v>0</v>
      </c>
      <c r="U86">
        <v>0</v>
      </c>
      <c r="V86">
        <v>4</v>
      </c>
      <c r="W86">
        <v>2</v>
      </c>
      <c r="X86">
        <v>0</v>
      </c>
      <c r="Y86">
        <v>4</v>
      </c>
      <c r="Z86">
        <v>2</v>
      </c>
      <c r="AA86">
        <v>0</v>
      </c>
      <c r="AB86">
        <v>8</v>
      </c>
      <c r="AC86">
        <v>0</v>
      </c>
      <c r="AD86">
        <v>2</v>
      </c>
      <c r="AE86">
        <v>0</v>
      </c>
      <c r="AF86">
        <v>0</v>
      </c>
      <c r="AG86">
        <v>2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2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4</v>
      </c>
      <c r="BI86">
        <v>0</v>
      </c>
      <c r="BJ86">
        <v>2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 s="2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2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2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2</v>
      </c>
      <c r="GE86">
        <v>0</v>
      </c>
      <c r="GF86">
        <v>0</v>
      </c>
      <c r="GG86">
        <v>0</v>
      </c>
    </row>
    <row r="87" spans="2:189" x14ac:dyDescent="0.25">
      <c r="B87" t="s">
        <v>45</v>
      </c>
      <c r="C87" s="23">
        <v>14</v>
      </c>
      <c r="D87">
        <f t="shared" si="23"/>
        <v>18</v>
      </c>
      <c r="E87">
        <f t="shared" si="18"/>
        <v>101</v>
      </c>
      <c r="F87" s="38">
        <f t="shared" si="19"/>
        <v>1.255272505103306</v>
      </c>
      <c r="G87">
        <f t="shared" si="24"/>
        <v>3</v>
      </c>
      <c r="H87">
        <f t="shared" si="20"/>
        <v>112</v>
      </c>
      <c r="I87" s="38">
        <f t="shared" si="21"/>
        <v>0.47712125471966244</v>
      </c>
      <c r="J87">
        <f t="shared" si="22"/>
        <v>106.5</v>
      </c>
      <c r="K87">
        <v>2</v>
      </c>
      <c r="L87">
        <v>0</v>
      </c>
      <c r="M87">
        <v>0</v>
      </c>
      <c r="N87">
        <v>0</v>
      </c>
      <c r="O87">
        <v>14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2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 s="2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</row>
    <row r="88" spans="2:189" x14ac:dyDescent="0.25">
      <c r="B88" t="s">
        <v>119</v>
      </c>
      <c r="C88" s="23">
        <v>13</v>
      </c>
      <c r="D88">
        <f t="shared" si="23"/>
        <v>26</v>
      </c>
      <c r="E88">
        <f t="shared" si="18"/>
        <v>91</v>
      </c>
      <c r="F88" s="38">
        <f t="shared" si="19"/>
        <v>1.414973347970818</v>
      </c>
      <c r="G88">
        <f t="shared" si="24"/>
        <v>2</v>
      </c>
      <c r="H88">
        <f t="shared" si="20"/>
        <v>133</v>
      </c>
      <c r="I88" s="38">
        <f t="shared" si="21"/>
        <v>0.3010299956639812</v>
      </c>
      <c r="J88">
        <f t="shared" si="22"/>
        <v>112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24</v>
      </c>
      <c r="X88">
        <v>0</v>
      </c>
      <c r="Y88">
        <v>0</v>
      </c>
      <c r="Z88">
        <v>0</v>
      </c>
      <c r="AA88">
        <v>2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 s="2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</row>
    <row r="89" spans="2:189" x14ac:dyDescent="0.25">
      <c r="B89" t="s">
        <v>88</v>
      </c>
      <c r="C89" s="23">
        <v>13</v>
      </c>
      <c r="D89">
        <f t="shared" si="23"/>
        <v>30</v>
      </c>
      <c r="E89">
        <f t="shared" si="18"/>
        <v>87</v>
      </c>
      <c r="F89" s="38">
        <f t="shared" si="19"/>
        <v>1.4771212547196624</v>
      </c>
      <c r="G89">
        <f t="shared" si="24"/>
        <v>3</v>
      </c>
      <c r="H89">
        <f t="shared" si="20"/>
        <v>112</v>
      </c>
      <c r="I89" s="38">
        <f t="shared" si="21"/>
        <v>0.47712125471966244</v>
      </c>
      <c r="J89">
        <f t="shared" si="22"/>
        <v>99.5</v>
      </c>
      <c r="K89">
        <v>0</v>
      </c>
      <c r="L89">
        <v>0</v>
      </c>
      <c r="M89">
        <v>0</v>
      </c>
      <c r="N89">
        <v>2</v>
      </c>
      <c r="O89">
        <v>24</v>
      </c>
      <c r="P89">
        <v>0</v>
      </c>
      <c r="Q89">
        <v>0</v>
      </c>
      <c r="R89">
        <v>0</v>
      </c>
      <c r="S89">
        <v>0</v>
      </c>
      <c r="T89">
        <v>0</v>
      </c>
      <c r="U89">
        <v>4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 s="2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</row>
    <row r="90" spans="2:189" x14ac:dyDescent="0.25">
      <c r="B90" t="s">
        <v>161</v>
      </c>
      <c r="C90" s="23">
        <v>12</v>
      </c>
      <c r="D90">
        <f t="shared" si="23"/>
        <v>48</v>
      </c>
      <c r="E90">
        <f t="shared" si="18"/>
        <v>76</v>
      </c>
      <c r="F90" s="38">
        <f t="shared" si="19"/>
        <v>1.6812412373755872</v>
      </c>
      <c r="G90">
        <f t="shared" si="24"/>
        <v>7</v>
      </c>
      <c r="H90">
        <f t="shared" si="20"/>
        <v>68</v>
      </c>
      <c r="I90" s="38">
        <f t="shared" si="21"/>
        <v>0.84509804001425681</v>
      </c>
      <c r="J90">
        <f t="shared" si="22"/>
        <v>72</v>
      </c>
      <c r="K90">
        <v>0</v>
      </c>
      <c r="L90">
        <v>0</v>
      </c>
      <c r="M90">
        <v>0</v>
      </c>
      <c r="N90">
        <v>0</v>
      </c>
      <c r="O90">
        <v>24</v>
      </c>
      <c r="P90">
        <v>0</v>
      </c>
      <c r="Q90">
        <v>4</v>
      </c>
      <c r="R90">
        <v>2</v>
      </c>
      <c r="S90">
        <v>0</v>
      </c>
      <c r="T90">
        <v>0</v>
      </c>
      <c r="U90">
        <v>0</v>
      </c>
      <c r="V90">
        <v>12</v>
      </c>
      <c r="W90">
        <v>0</v>
      </c>
      <c r="X90">
        <v>0</v>
      </c>
      <c r="Y90">
        <v>2</v>
      </c>
      <c r="Z90">
        <v>2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2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 s="2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</row>
    <row r="91" spans="2:189" x14ac:dyDescent="0.25">
      <c r="B91" t="s">
        <v>129</v>
      </c>
      <c r="C91" s="23">
        <v>12</v>
      </c>
      <c r="D91">
        <f t="shared" si="23"/>
        <v>56</v>
      </c>
      <c r="E91">
        <f t="shared" si="18"/>
        <v>73</v>
      </c>
      <c r="F91" s="38">
        <f t="shared" si="19"/>
        <v>1.7481880270062005</v>
      </c>
      <c r="G91">
        <f t="shared" si="24"/>
        <v>10</v>
      </c>
      <c r="H91">
        <f t="shared" si="20"/>
        <v>57</v>
      </c>
      <c r="I91" s="38">
        <f t="shared" si="21"/>
        <v>1</v>
      </c>
      <c r="J91">
        <f t="shared" si="22"/>
        <v>65</v>
      </c>
      <c r="K91">
        <v>2</v>
      </c>
      <c r="L91">
        <v>0</v>
      </c>
      <c r="M91">
        <v>2</v>
      </c>
      <c r="N91">
        <v>0</v>
      </c>
      <c r="O91">
        <v>6</v>
      </c>
      <c r="P91">
        <v>0</v>
      </c>
      <c r="Q91">
        <v>12</v>
      </c>
      <c r="R91">
        <v>4</v>
      </c>
      <c r="S91">
        <v>2</v>
      </c>
      <c r="T91">
        <v>0</v>
      </c>
      <c r="U91">
        <v>0</v>
      </c>
      <c r="V91">
        <v>0</v>
      </c>
      <c r="W91">
        <v>0</v>
      </c>
      <c r="X91">
        <v>0</v>
      </c>
      <c r="Y91">
        <v>2</v>
      </c>
      <c r="Z91">
        <v>4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2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20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 s="2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</row>
    <row r="92" spans="2:189" x14ac:dyDescent="0.25">
      <c r="B92" t="s">
        <v>68</v>
      </c>
      <c r="C92" s="23">
        <v>11</v>
      </c>
      <c r="D92">
        <f t="shared" si="23"/>
        <v>18</v>
      </c>
      <c r="E92">
        <f t="shared" si="18"/>
        <v>101</v>
      </c>
      <c r="F92" s="38">
        <f t="shared" si="19"/>
        <v>1.255272505103306</v>
      </c>
      <c r="G92">
        <f t="shared" si="24"/>
        <v>3</v>
      </c>
      <c r="H92">
        <f t="shared" si="20"/>
        <v>112</v>
      </c>
      <c r="I92" s="38">
        <f t="shared" si="21"/>
        <v>0.47712125471966244</v>
      </c>
      <c r="J92">
        <f t="shared" si="22"/>
        <v>106.5</v>
      </c>
      <c r="K92">
        <v>0</v>
      </c>
      <c r="L92">
        <v>0</v>
      </c>
      <c r="M92">
        <v>0</v>
      </c>
      <c r="N92">
        <v>0</v>
      </c>
      <c r="O92">
        <v>6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6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6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 s="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</row>
    <row r="93" spans="2:189" x14ac:dyDescent="0.25">
      <c r="B93" t="s">
        <v>94</v>
      </c>
      <c r="C93" s="23">
        <v>11</v>
      </c>
      <c r="D93">
        <f t="shared" si="23"/>
        <v>62</v>
      </c>
      <c r="E93">
        <f t="shared" si="18"/>
        <v>67</v>
      </c>
      <c r="F93" s="38">
        <f t="shared" si="19"/>
        <v>1.7923916894982539</v>
      </c>
      <c r="G93">
        <f t="shared" si="24"/>
        <v>14</v>
      </c>
      <c r="H93">
        <f t="shared" si="20"/>
        <v>50</v>
      </c>
      <c r="I93" s="38">
        <f t="shared" si="21"/>
        <v>1.146128035678238</v>
      </c>
      <c r="J93">
        <f t="shared" si="22"/>
        <v>58.5</v>
      </c>
      <c r="K93">
        <v>4</v>
      </c>
      <c r="L93">
        <v>0</v>
      </c>
      <c r="M93">
        <v>0</v>
      </c>
      <c r="N93">
        <v>2</v>
      </c>
      <c r="O93">
        <v>2</v>
      </c>
      <c r="P93">
        <v>0</v>
      </c>
      <c r="Q93">
        <v>0</v>
      </c>
      <c r="R93">
        <v>4</v>
      </c>
      <c r="S93">
        <v>2</v>
      </c>
      <c r="T93">
        <v>0</v>
      </c>
      <c r="U93">
        <v>2</v>
      </c>
      <c r="V93">
        <v>2</v>
      </c>
      <c r="W93">
        <v>0</v>
      </c>
      <c r="X93">
        <v>4</v>
      </c>
      <c r="Y93">
        <v>0</v>
      </c>
      <c r="Z93">
        <v>2</v>
      </c>
      <c r="AA93">
        <v>0</v>
      </c>
      <c r="AB93">
        <v>0</v>
      </c>
      <c r="AC93">
        <v>0</v>
      </c>
      <c r="AD93">
        <v>0</v>
      </c>
      <c r="AE93">
        <v>14</v>
      </c>
      <c r="AF93">
        <v>0</v>
      </c>
      <c r="AG93">
        <v>2</v>
      </c>
      <c r="AH93">
        <v>0</v>
      </c>
      <c r="AI93">
        <v>16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2</v>
      </c>
      <c r="BF93">
        <v>0</v>
      </c>
      <c r="BG93">
        <v>0</v>
      </c>
      <c r="BH93">
        <v>0</v>
      </c>
      <c r="BI93">
        <v>0</v>
      </c>
      <c r="BJ93">
        <v>4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 s="2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</row>
    <row r="94" spans="2:189" x14ac:dyDescent="0.25">
      <c r="B94" t="s">
        <v>136</v>
      </c>
      <c r="C94" s="23">
        <v>10</v>
      </c>
      <c r="D94">
        <f t="shared" si="23"/>
        <v>42</v>
      </c>
      <c r="E94">
        <f t="shared" si="18"/>
        <v>80</v>
      </c>
      <c r="F94" s="38">
        <f t="shared" si="19"/>
        <v>1.6232492903979006</v>
      </c>
      <c r="G94">
        <f t="shared" si="24"/>
        <v>10</v>
      </c>
      <c r="H94">
        <f t="shared" si="20"/>
        <v>57</v>
      </c>
      <c r="I94" s="38">
        <f t="shared" si="21"/>
        <v>1</v>
      </c>
      <c r="J94">
        <f t="shared" si="22"/>
        <v>68.5</v>
      </c>
      <c r="K94">
        <v>2</v>
      </c>
      <c r="L94">
        <v>0</v>
      </c>
      <c r="M94">
        <v>4</v>
      </c>
      <c r="N94">
        <v>2</v>
      </c>
      <c r="O94">
        <v>2</v>
      </c>
      <c r="P94">
        <v>0</v>
      </c>
      <c r="Q94">
        <v>0</v>
      </c>
      <c r="R94">
        <v>20</v>
      </c>
      <c r="S94">
        <v>2</v>
      </c>
      <c r="T94">
        <v>0</v>
      </c>
      <c r="U94">
        <v>0</v>
      </c>
      <c r="V94">
        <v>0</v>
      </c>
      <c r="W94">
        <v>0</v>
      </c>
      <c r="X94">
        <v>0</v>
      </c>
      <c r="Y94">
        <v>4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2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2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 s="2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2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</row>
    <row r="95" spans="2:189" x14ac:dyDescent="0.25">
      <c r="B95" t="s">
        <v>85</v>
      </c>
      <c r="C95" s="23">
        <v>10</v>
      </c>
      <c r="D95">
        <f t="shared" si="23"/>
        <v>22</v>
      </c>
      <c r="E95">
        <f t="shared" si="18"/>
        <v>94</v>
      </c>
      <c r="F95" s="38">
        <f t="shared" si="19"/>
        <v>1.3424226808222062</v>
      </c>
      <c r="G95">
        <f t="shared" si="24"/>
        <v>7</v>
      </c>
      <c r="H95">
        <f t="shared" si="20"/>
        <v>68</v>
      </c>
      <c r="I95" s="38">
        <f t="shared" si="21"/>
        <v>0.84509804001425681</v>
      </c>
      <c r="J95">
        <f t="shared" si="22"/>
        <v>81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2</v>
      </c>
      <c r="W95">
        <v>0</v>
      </c>
      <c r="X95">
        <v>0</v>
      </c>
      <c r="Y95">
        <v>0</v>
      </c>
      <c r="Z95">
        <v>0</v>
      </c>
      <c r="AA95">
        <v>0</v>
      </c>
      <c r="AB95">
        <v>2</v>
      </c>
      <c r="AC95">
        <v>2</v>
      </c>
      <c r="AD95">
        <v>0</v>
      </c>
      <c r="AE95">
        <v>0</v>
      </c>
      <c r="AF95">
        <v>0</v>
      </c>
      <c r="AG95">
        <v>2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10</v>
      </c>
      <c r="AP95">
        <v>0</v>
      </c>
      <c r="AQ95">
        <v>0</v>
      </c>
      <c r="AR95">
        <v>0</v>
      </c>
      <c r="AS95">
        <v>2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 s="2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2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</row>
    <row r="96" spans="2:189" x14ac:dyDescent="0.25">
      <c r="B96" t="s">
        <v>99</v>
      </c>
      <c r="C96" s="23">
        <v>10</v>
      </c>
      <c r="D96">
        <f t="shared" si="23"/>
        <v>20</v>
      </c>
      <c r="E96">
        <f t="shared" si="18"/>
        <v>97</v>
      </c>
      <c r="F96" s="38">
        <f t="shared" si="19"/>
        <v>1.3010299956639813</v>
      </c>
      <c r="G96">
        <f t="shared" si="24"/>
        <v>4</v>
      </c>
      <c r="H96">
        <f t="shared" si="20"/>
        <v>92</v>
      </c>
      <c r="I96" s="38">
        <f t="shared" si="21"/>
        <v>0.6020599913279624</v>
      </c>
      <c r="J96">
        <f t="shared" si="22"/>
        <v>94.5</v>
      </c>
      <c r="K96">
        <v>0</v>
      </c>
      <c r="L96">
        <v>0</v>
      </c>
      <c r="M96">
        <v>0</v>
      </c>
      <c r="N96">
        <v>2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14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2</v>
      </c>
      <c r="AP96">
        <v>0</v>
      </c>
      <c r="AQ96">
        <v>0</v>
      </c>
      <c r="AR96">
        <v>0</v>
      </c>
      <c r="AS96">
        <v>2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 s="2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</row>
    <row r="97" spans="1:189" x14ac:dyDescent="0.25">
      <c r="B97" t="s">
        <v>77</v>
      </c>
      <c r="C97" s="23">
        <v>9</v>
      </c>
      <c r="D97">
        <f t="shared" si="23"/>
        <v>38</v>
      </c>
      <c r="E97">
        <f t="shared" si="18"/>
        <v>83</v>
      </c>
      <c r="F97" s="38">
        <f t="shared" si="19"/>
        <v>1.5797835966168101</v>
      </c>
      <c r="G97">
        <f t="shared" si="24"/>
        <v>5</v>
      </c>
      <c r="H97">
        <f t="shared" si="20"/>
        <v>84</v>
      </c>
      <c r="I97" s="38">
        <f t="shared" si="21"/>
        <v>0.69897000433601886</v>
      </c>
      <c r="J97">
        <f t="shared" si="22"/>
        <v>83.5</v>
      </c>
      <c r="K97">
        <v>4</v>
      </c>
      <c r="L97">
        <v>0</v>
      </c>
      <c r="M97">
        <v>0</v>
      </c>
      <c r="N97">
        <v>0</v>
      </c>
      <c r="O97">
        <v>2</v>
      </c>
      <c r="P97">
        <v>0</v>
      </c>
      <c r="Q97">
        <v>0</v>
      </c>
      <c r="R97">
        <v>0</v>
      </c>
      <c r="S97">
        <v>0</v>
      </c>
      <c r="T97">
        <v>0</v>
      </c>
      <c r="U97">
        <v>12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18</v>
      </c>
      <c r="AM97">
        <v>0</v>
      </c>
      <c r="AN97">
        <v>2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 s="2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</row>
    <row r="98" spans="1:189" x14ac:dyDescent="0.25">
      <c r="B98" t="s">
        <v>90</v>
      </c>
      <c r="C98" s="23">
        <v>9</v>
      </c>
      <c r="D98">
        <f t="shared" si="23"/>
        <v>26</v>
      </c>
      <c r="E98">
        <f t="shared" si="18"/>
        <v>91</v>
      </c>
      <c r="F98" s="38">
        <f t="shared" si="19"/>
        <v>1.414973347970818</v>
      </c>
      <c r="G98">
        <f t="shared" si="24"/>
        <v>10</v>
      </c>
      <c r="H98">
        <f t="shared" si="20"/>
        <v>57</v>
      </c>
      <c r="I98" s="38">
        <f t="shared" si="21"/>
        <v>1</v>
      </c>
      <c r="J98">
        <f t="shared" si="22"/>
        <v>74</v>
      </c>
      <c r="K98">
        <v>0</v>
      </c>
      <c r="L98">
        <v>0</v>
      </c>
      <c r="M98">
        <v>0</v>
      </c>
      <c r="N98">
        <v>0</v>
      </c>
      <c r="O98">
        <v>2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4</v>
      </c>
      <c r="AB98">
        <v>0</v>
      </c>
      <c r="AC98">
        <v>2</v>
      </c>
      <c r="AD98">
        <v>0</v>
      </c>
      <c r="AE98">
        <v>4</v>
      </c>
      <c r="AF98">
        <v>0</v>
      </c>
      <c r="AG98">
        <v>0</v>
      </c>
      <c r="AH98">
        <v>0</v>
      </c>
      <c r="AI98">
        <v>2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2</v>
      </c>
      <c r="AP98">
        <v>0</v>
      </c>
      <c r="AQ98">
        <v>0</v>
      </c>
      <c r="AR98">
        <v>0</v>
      </c>
      <c r="AS98">
        <v>2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 s="2">
        <v>0</v>
      </c>
      <c r="DB98">
        <v>0</v>
      </c>
      <c r="DC98">
        <v>0</v>
      </c>
      <c r="DD98">
        <v>2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2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4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</row>
    <row r="99" spans="1:189" x14ac:dyDescent="0.25">
      <c r="B99" t="s">
        <v>50</v>
      </c>
      <c r="C99" s="23">
        <v>9</v>
      </c>
      <c r="D99">
        <f t="shared" si="23"/>
        <v>6</v>
      </c>
      <c r="E99">
        <f t="shared" si="18"/>
        <v>138</v>
      </c>
      <c r="F99" s="38">
        <f t="shared" si="19"/>
        <v>0.77815125038364363</v>
      </c>
      <c r="G99">
        <f t="shared" si="24"/>
        <v>3</v>
      </c>
      <c r="H99">
        <f t="shared" si="20"/>
        <v>112</v>
      </c>
      <c r="I99" s="38">
        <f t="shared" si="21"/>
        <v>0.47712125471966244</v>
      </c>
      <c r="J99">
        <f t="shared" si="22"/>
        <v>125</v>
      </c>
      <c r="K99">
        <v>0</v>
      </c>
      <c r="L99">
        <v>2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2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2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 s="2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</row>
    <row r="100" spans="1:189" x14ac:dyDescent="0.25">
      <c r="B100" t="s">
        <v>101</v>
      </c>
      <c r="C100" s="23">
        <v>8</v>
      </c>
      <c r="D100">
        <f t="shared" si="23"/>
        <v>20</v>
      </c>
      <c r="E100">
        <f t="shared" ref="E100:E131" si="25">RANK(D100,D$4:D$182)</f>
        <v>97</v>
      </c>
      <c r="F100" s="38">
        <f t="shared" ref="F100:F130" si="26">LOG(D100)</f>
        <v>1.3010299956639813</v>
      </c>
      <c r="G100">
        <f t="shared" si="24"/>
        <v>4</v>
      </c>
      <c r="H100">
        <f t="shared" ref="H100:H131" si="27">RANK(G100,G$4:G$182)</f>
        <v>92</v>
      </c>
      <c r="I100" s="38">
        <f t="shared" ref="I100:I130" si="28">LOG(G100)</f>
        <v>0.6020599913279624</v>
      </c>
      <c r="J100">
        <f t="shared" ref="J100:J131" si="29">AVERAGE(H100,E100)</f>
        <v>94.5</v>
      </c>
      <c r="K100">
        <v>0</v>
      </c>
      <c r="L100">
        <v>0</v>
      </c>
      <c r="M100">
        <v>2</v>
      </c>
      <c r="N100">
        <v>0</v>
      </c>
      <c r="O100">
        <v>6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2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10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 s="2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</row>
    <row r="101" spans="1:189" x14ac:dyDescent="0.25">
      <c r="B101" t="s">
        <v>15</v>
      </c>
      <c r="C101" s="23">
        <v>8</v>
      </c>
      <c r="D101">
        <f t="shared" si="23"/>
        <v>20</v>
      </c>
      <c r="E101">
        <f t="shared" si="25"/>
        <v>97</v>
      </c>
      <c r="F101" s="38">
        <f t="shared" si="26"/>
        <v>1.3010299956639813</v>
      </c>
      <c r="G101">
        <f t="shared" si="24"/>
        <v>4</v>
      </c>
      <c r="H101">
        <f t="shared" si="27"/>
        <v>92</v>
      </c>
      <c r="I101" s="38">
        <f t="shared" si="28"/>
        <v>0.6020599913279624</v>
      </c>
      <c r="J101">
        <f t="shared" si="29"/>
        <v>94.5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12</v>
      </c>
      <c r="AD101">
        <v>0</v>
      </c>
      <c r="AE101">
        <v>4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2</v>
      </c>
      <c r="DB101">
        <v>0</v>
      </c>
      <c r="DC101">
        <v>0</v>
      </c>
      <c r="DD101" s="2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</row>
    <row r="102" spans="1:189" x14ac:dyDescent="0.25">
      <c r="B102" t="s">
        <v>126</v>
      </c>
      <c r="C102" s="23">
        <v>8</v>
      </c>
      <c r="D102">
        <f t="shared" si="23"/>
        <v>42</v>
      </c>
      <c r="E102">
        <f t="shared" si="25"/>
        <v>80</v>
      </c>
      <c r="F102" s="38">
        <f t="shared" si="26"/>
        <v>1.6232492903979006</v>
      </c>
      <c r="G102">
        <f t="shared" si="24"/>
        <v>8</v>
      </c>
      <c r="H102">
        <f t="shared" si="27"/>
        <v>63</v>
      </c>
      <c r="I102" s="38">
        <f t="shared" si="28"/>
        <v>0.90308998699194354</v>
      </c>
      <c r="J102">
        <f t="shared" si="29"/>
        <v>71.5</v>
      </c>
      <c r="K102">
        <v>2</v>
      </c>
      <c r="L102">
        <v>0</v>
      </c>
      <c r="M102">
        <v>4</v>
      </c>
      <c r="N102">
        <v>0</v>
      </c>
      <c r="O102">
        <v>6</v>
      </c>
      <c r="P102">
        <v>0</v>
      </c>
      <c r="Q102">
        <v>0</v>
      </c>
      <c r="R102">
        <v>16</v>
      </c>
      <c r="S102">
        <v>0</v>
      </c>
      <c r="T102">
        <v>2</v>
      </c>
      <c r="U102">
        <v>0</v>
      </c>
      <c r="V102">
        <v>4</v>
      </c>
      <c r="W102">
        <v>0</v>
      </c>
      <c r="X102">
        <v>0</v>
      </c>
      <c r="Y102">
        <v>2</v>
      </c>
      <c r="Z102">
        <v>6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 s="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</row>
    <row r="103" spans="1:189" x14ac:dyDescent="0.25">
      <c r="B103" t="s">
        <v>79</v>
      </c>
      <c r="C103" s="23">
        <v>8</v>
      </c>
      <c r="D103">
        <f t="shared" si="23"/>
        <v>42</v>
      </c>
      <c r="E103">
        <f t="shared" si="25"/>
        <v>80</v>
      </c>
      <c r="F103" s="38">
        <f t="shared" si="26"/>
        <v>1.6232492903979006</v>
      </c>
      <c r="G103">
        <f t="shared" si="24"/>
        <v>8</v>
      </c>
      <c r="H103">
        <f t="shared" si="27"/>
        <v>63</v>
      </c>
      <c r="I103" s="38">
        <f t="shared" si="28"/>
        <v>0.90308998699194354</v>
      </c>
      <c r="J103">
        <f t="shared" si="29"/>
        <v>71.5</v>
      </c>
      <c r="K103">
        <v>2</v>
      </c>
      <c r="L103">
        <v>2</v>
      </c>
      <c r="M103">
        <v>16</v>
      </c>
      <c r="N103">
        <v>0</v>
      </c>
      <c r="O103">
        <v>0</v>
      </c>
      <c r="P103">
        <v>0</v>
      </c>
      <c r="Q103">
        <v>0</v>
      </c>
      <c r="R103">
        <v>4</v>
      </c>
      <c r="S103">
        <v>2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2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12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2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 s="2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</row>
    <row r="104" spans="1:189" x14ac:dyDescent="0.25">
      <c r="B104" t="s">
        <v>140</v>
      </c>
      <c r="C104" s="23">
        <v>7</v>
      </c>
      <c r="D104">
        <f t="shared" si="23"/>
        <v>46</v>
      </c>
      <c r="E104">
        <f t="shared" si="25"/>
        <v>77</v>
      </c>
      <c r="F104" s="38">
        <f t="shared" si="26"/>
        <v>1.6627578316815741</v>
      </c>
      <c r="G104">
        <f t="shared" si="24"/>
        <v>5</v>
      </c>
      <c r="H104">
        <f t="shared" si="27"/>
        <v>84</v>
      </c>
      <c r="I104" s="38">
        <f t="shared" si="28"/>
        <v>0.69897000433601886</v>
      </c>
      <c r="J104">
        <f t="shared" si="29"/>
        <v>80.5</v>
      </c>
      <c r="K104">
        <v>0</v>
      </c>
      <c r="L104">
        <v>0</v>
      </c>
      <c r="M104">
        <v>14</v>
      </c>
      <c r="N104">
        <v>0</v>
      </c>
      <c r="O104">
        <v>0</v>
      </c>
      <c r="P104">
        <v>0</v>
      </c>
      <c r="Q104">
        <v>2</v>
      </c>
      <c r="R104">
        <v>0</v>
      </c>
      <c r="S104">
        <v>10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8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12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 s="2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</row>
    <row r="105" spans="1:189" x14ac:dyDescent="0.25">
      <c r="B105" t="s">
        <v>44</v>
      </c>
      <c r="C105" s="23">
        <v>7</v>
      </c>
      <c r="D105">
        <f t="shared" si="23"/>
        <v>26</v>
      </c>
      <c r="E105">
        <f t="shared" si="25"/>
        <v>91</v>
      </c>
      <c r="F105" s="38">
        <f t="shared" si="26"/>
        <v>1.414973347970818</v>
      </c>
      <c r="G105">
        <f t="shared" si="24"/>
        <v>6</v>
      </c>
      <c r="H105">
        <f t="shared" si="27"/>
        <v>76</v>
      </c>
      <c r="I105" s="38">
        <f t="shared" si="28"/>
        <v>0.77815125038364363</v>
      </c>
      <c r="J105">
        <f t="shared" si="29"/>
        <v>83.5</v>
      </c>
      <c r="K105">
        <v>0</v>
      </c>
      <c r="L105">
        <v>0</v>
      </c>
      <c r="M105">
        <v>0</v>
      </c>
      <c r="N105">
        <v>0</v>
      </c>
      <c r="O105">
        <v>14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2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2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2</v>
      </c>
      <c r="BP105">
        <v>2</v>
      </c>
      <c r="BQ105">
        <v>0</v>
      </c>
      <c r="BR105">
        <v>4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 s="2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</row>
    <row r="106" spans="1:189" x14ac:dyDescent="0.25">
      <c r="B106" t="s">
        <v>145</v>
      </c>
      <c r="C106" s="23">
        <v>7</v>
      </c>
      <c r="D106">
        <f t="shared" si="23"/>
        <v>28</v>
      </c>
      <c r="E106">
        <f t="shared" si="25"/>
        <v>89</v>
      </c>
      <c r="F106" s="38">
        <f t="shared" si="26"/>
        <v>1.4471580313422192</v>
      </c>
      <c r="G106">
        <f t="shared" si="24"/>
        <v>6</v>
      </c>
      <c r="H106">
        <f t="shared" si="27"/>
        <v>76</v>
      </c>
      <c r="I106" s="38">
        <f t="shared" si="28"/>
        <v>0.77815125038364363</v>
      </c>
      <c r="J106">
        <f t="shared" si="29"/>
        <v>82.5</v>
      </c>
      <c r="K106">
        <v>0</v>
      </c>
      <c r="L106">
        <v>0</v>
      </c>
      <c r="M106">
        <v>4</v>
      </c>
      <c r="N106">
        <v>0</v>
      </c>
      <c r="O106">
        <v>2</v>
      </c>
      <c r="P106">
        <v>0</v>
      </c>
      <c r="Q106">
        <v>2</v>
      </c>
      <c r="R106">
        <v>14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2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4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 s="2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</row>
    <row r="107" spans="1:189" x14ac:dyDescent="0.25">
      <c r="B107" t="s">
        <v>137</v>
      </c>
      <c r="C107" s="23">
        <v>7</v>
      </c>
      <c r="D107">
        <f t="shared" si="23"/>
        <v>20</v>
      </c>
      <c r="E107">
        <f t="shared" si="25"/>
        <v>97</v>
      </c>
      <c r="F107" s="38">
        <f t="shared" si="26"/>
        <v>1.3010299956639813</v>
      </c>
      <c r="G107">
        <f t="shared" si="24"/>
        <v>4</v>
      </c>
      <c r="H107">
        <f t="shared" si="27"/>
        <v>92</v>
      </c>
      <c r="I107" s="38">
        <f t="shared" si="28"/>
        <v>0.6020599913279624</v>
      </c>
      <c r="J107">
        <f t="shared" si="29"/>
        <v>94.5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2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4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12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2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 s="2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</row>
    <row r="108" spans="1:189" x14ac:dyDescent="0.25">
      <c r="B108" t="s">
        <v>71</v>
      </c>
      <c r="C108" s="23">
        <v>7</v>
      </c>
      <c r="D108">
        <f t="shared" si="23"/>
        <v>6</v>
      </c>
      <c r="E108">
        <f t="shared" si="25"/>
        <v>138</v>
      </c>
      <c r="F108" s="38">
        <f t="shared" si="26"/>
        <v>0.77815125038364363</v>
      </c>
      <c r="G108">
        <f t="shared" si="24"/>
        <v>3</v>
      </c>
      <c r="H108">
        <f t="shared" si="27"/>
        <v>112</v>
      </c>
      <c r="I108" s="38">
        <f t="shared" si="28"/>
        <v>0.47712125471966244</v>
      </c>
      <c r="J108">
        <f t="shared" si="29"/>
        <v>125</v>
      </c>
      <c r="K108">
        <v>0</v>
      </c>
      <c r="L108">
        <v>0</v>
      </c>
      <c r="M108">
        <v>2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2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 s="2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2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</row>
    <row r="109" spans="1:189" x14ac:dyDescent="0.25">
      <c r="A109" t="s">
        <v>192</v>
      </c>
      <c r="B109" s="5" t="s">
        <v>100</v>
      </c>
      <c r="C109" s="23">
        <v>7</v>
      </c>
      <c r="D109">
        <f t="shared" si="23"/>
        <v>10</v>
      </c>
      <c r="E109">
        <f t="shared" si="25"/>
        <v>121</v>
      </c>
      <c r="F109" s="38">
        <f t="shared" si="26"/>
        <v>1</v>
      </c>
      <c r="G109">
        <f t="shared" si="24"/>
        <v>5</v>
      </c>
      <c r="H109">
        <f t="shared" si="27"/>
        <v>84</v>
      </c>
      <c r="I109" s="38">
        <f t="shared" si="28"/>
        <v>0.69897000433601886</v>
      </c>
      <c r="J109">
        <f t="shared" si="29"/>
        <v>102.5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2</v>
      </c>
      <c r="W109">
        <v>0</v>
      </c>
      <c r="X109">
        <v>2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2</v>
      </c>
      <c r="AF109">
        <v>0</v>
      </c>
      <c r="AG109">
        <v>0</v>
      </c>
      <c r="AH109">
        <v>0</v>
      </c>
      <c r="AI109">
        <v>2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2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 s="2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</row>
    <row r="110" spans="1:189" x14ac:dyDescent="0.25">
      <c r="B110" t="s">
        <v>120</v>
      </c>
      <c r="C110" s="23">
        <v>7</v>
      </c>
      <c r="D110">
        <f t="shared" si="23"/>
        <v>30</v>
      </c>
      <c r="E110">
        <f t="shared" si="25"/>
        <v>87</v>
      </c>
      <c r="F110" s="38">
        <f t="shared" si="26"/>
        <v>1.4771212547196624</v>
      </c>
      <c r="G110">
        <f t="shared" si="24"/>
        <v>6</v>
      </c>
      <c r="H110">
        <f t="shared" si="27"/>
        <v>76</v>
      </c>
      <c r="I110" s="38">
        <f t="shared" si="28"/>
        <v>0.77815125038364363</v>
      </c>
      <c r="J110">
        <f t="shared" si="29"/>
        <v>81.5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4</v>
      </c>
      <c r="X110">
        <v>0</v>
      </c>
      <c r="Y110">
        <v>0</v>
      </c>
      <c r="Z110">
        <v>0</v>
      </c>
      <c r="AA110">
        <v>0</v>
      </c>
      <c r="AB110">
        <v>14</v>
      </c>
      <c r="AC110">
        <v>0</v>
      </c>
      <c r="AD110">
        <v>4</v>
      </c>
      <c r="AE110">
        <v>0</v>
      </c>
      <c r="AF110">
        <v>0</v>
      </c>
      <c r="AG110">
        <v>4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2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2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 s="2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</row>
    <row r="111" spans="1:189" x14ac:dyDescent="0.25">
      <c r="B111" t="s">
        <v>92</v>
      </c>
      <c r="C111" s="23">
        <v>7</v>
      </c>
      <c r="D111">
        <f t="shared" si="23"/>
        <v>14</v>
      </c>
      <c r="E111">
        <f t="shared" si="25"/>
        <v>109</v>
      </c>
      <c r="F111" s="38">
        <f t="shared" si="26"/>
        <v>1.146128035678238</v>
      </c>
      <c r="G111">
        <f t="shared" si="24"/>
        <v>3</v>
      </c>
      <c r="H111">
        <f t="shared" si="27"/>
        <v>112</v>
      </c>
      <c r="I111" s="38">
        <f t="shared" si="28"/>
        <v>0.47712125471966244</v>
      </c>
      <c r="J111">
        <f t="shared" si="29"/>
        <v>110.5</v>
      </c>
      <c r="K111">
        <v>0</v>
      </c>
      <c r="L111">
        <v>0</v>
      </c>
      <c r="M111">
        <v>0</v>
      </c>
      <c r="N111">
        <v>0</v>
      </c>
      <c r="O111">
        <v>8</v>
      </c>
      <c r="P111">
        <v>0</v>
      </c>
      <c r="Q111">
        <v>0</v>
      </c>
      <c r="R111">
        <v>0</v>
      </c>
      <c r="S111">
        <v>0</v>
      </c>
      <c r="T111">
        <v>4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2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 s="2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</row>
    <row r="112" spans="1:189" x14ac:dyDescent="0.25">
      <c r="B112" t="s">
        <v>66</v>
      </c>
      <c r="C112" s="23">
        <v>6</v>
      </c>
      <c r="D112">
        <f t="shared" si="23"/>
        <v>10</v>
      </c>
      <c r="E112">
        <f t="shared" si="25"/>
        <v>121</v>
      </c>
      <c r="F112" s="38">
        <f t="shared" si="26"/>
        <v>1</v>
      </c>
      <c r="G112">
        <f t="shared" si="24"/>
        <v>2</v>
      </c>
      <c r="H112">
        <f t="shared" si="27"/>
        <v>133</v>
      </c>
      <c r="I112" s="38">
        <f t="shared" si="28"/>
        <v>0.3010299956639812</v>
      </c>
      <c r="J112">
        <f t="shared" si="29"/>
        <v>127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6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4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 s="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</row>
    <row r="113" spans="1:189" x14ac:dyDescent="0.25">
      <c r="A113" t="s">
        <v>217</v>
      </c>
      <c r="B113" s="9" t="s">
        <v>53</v>
      </c>
      <c r="C113" s="23">
        <v>6</v>
      </c>
      <c r="D113">
        <f t="shared" si="23"/>
        <v>2</v>
      </c>
      <c r="E113">
        <f t="shared" si="25"/>
        <v>161</v>
      </c>
      <c r="F113" s="38">
        <f t="shared" si="26"/>
        <v>0.3010299956639812</v>
      </c>
      <c r="G113">
        <f t="shared" si="24"/>
        <v>1</v>
      </c>
      <c r="H113">
        <f t="shared" si="27"/>
        <v>155</v>
      </c>
      <c r="I113" s="38">
        <f t="shared" si="28"/>
        <v>0</v>
      </c>
      <c r="J113">
        <f t="shared" si="29"/>
        <v>158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2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 s="2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</row>
    <row r="114" spans="1:189" x14ac:dyDescent="0.25">
      <c r="B114" t="s">
        <v>107</v>
      </c>
      <c r="C114" s="23">
        <v>6</v>
      </c>
      <c r="D114">
        <f t="shared" si="23"/>
        <v>12</v>
      </c>
      <c r="E114">
        <f t="shared" si="25"/>
        <v>113</v>
      </c>
      <c r="F114" s="38">
        <f t="shared" si="26"/>
        <v>1.0791812460476249</v>
      </c>
      <c r="G114">
        <f t="shared" si="24"/>
        <v>3</v>
      </c>
      <c r="H114">
        <f t="shared" si="27"/>
        <v>112</v>
      </c>
      <c r="I114" s="38">
        <f t="shared" si="28"/>
        <v>0.47712125471966244</v>
      </c>
      <c r="J114">
        <f t="shared" si="29"/>
        <v>112.5</v>
      </c>
      <c r="K114">
        <v>8</v>
      </c>
      <c r="L114">
        <v>0</v>
      </c>
      <c r="M114">
        <v>2</v>
      </c>
      <c r="N114">
        <v>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 s="2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</row>
    <row r="115" spans="1:189" x14ac:dyDescent="0.25">
      <c r="B115" t="s">
        <v>112</v>
      </c>
      <c r="C115" s="23">
        <v>6</v>
      </c>
      <c r="D115">
        <f t="shared" si="23"/>
        <v>22</v>
      </c>
      <c r="E115">
        <f t="shared" si="25"/>
        <v>94</v>
      </c>
      <c r="F115" s="38">
        <f t="shared" si="26"/>
        <v>1.3424226808222062</v>
      </c>
      <c r="G115">
        <f t="shared" si="24"/>
        <v>4</v>
      </c>
      <c r="H115">
        <f t="shared" si="27"/>
        <v>92</v>
      </c>
      <c r="I115" s="38">
        <f t="shared" si="28"/>
        <v>0.6020599913279624</v>
      </c>
      <c r="J115">
        <f t="shared" si="29"/>
        <v>93</v>
      </c>
      <c r="K115">
        <v>2</v>
      </c>
      <c r="L115">
        <v>0</v>
      </c>
      <c r="M115">
        <v>0</v>
      </c>
      <c r="N115">
        <v>0</v>
      </c>
      <c r="O115">
        <v>10</v>
      </c>
      <c r="P115">
        <v>0</v>
      </c>
      <c r="Q115">
        <v>0</v>
      </c>
      <c r="R115">
        <v>0</v>
      </c>
      <c r="S115">
        <v>0</v>
      </c>
      <c r="T115">
        <v>8</v>
      </c>
      <c r="U115">
        <v>2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 s="2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</row>
    <row r="116" spans="1:189" x14ac:dyDescent="0.25">
      <c r="B116" t="s">
        <v>130</v>
      </c>
      <c r="C116" s="23">
        <v>6</v>
      </c>
      <c r="D116">
        <f t="shared" si="23"/>
        <v>38</v>
      </c>
      <c r="E116">
        <f t="shared" si="25"/>
        <v>83</v>
      </c>
      <c r="F116" s="38">
        <f t="shared" si="26"/>
        <v>1.5797835966168101</v>
      </c>
      <c r="G116">
        <f t="shared" si="24"/>
        <v>7</v>
      </c>
      <c r="H116">
        <f t="shared" si="27"/>
        <v>68</v>
      </c>
      <c r="I116" s="38">
        <f t="shared" si="28"/>
        <v>0.84509804001425681</v>
      </c>
      <c r="J116">
        <f t="shared" si="29"/>
        <v>75.5</v>
      </c>
      <c r="K116">
        <v>0</v>
      </c>
      <c r="L116">
        <v>0</v>
      </c>
      <c r="M116">
        <v>2</v>
      </c>
      <c r="N116">
        <v>0</v>
      </c>
      <c r="O116">
        <v>4</v>
      </c>
      <c r="P116">
        <v>0</v>
      </c>
      <c r="Q116">
        <v>4</v>
      </c>
      <c r="R116">
        <v>0</v>
      </c>
      <c r="S116">
        <v>2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10</v>
      </c>
      <c r="Z116">
        <v>8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8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 s="2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</row>
    <row r="117" spans="1:189" x14ac:dyDescent="0.25">
      <c r="B117" t="s">
        <v>148</v>
      </c>
      <c r="C117" s="23">
        <v>5</v>
      </c>
      <c r="D117">
        <f t="shared" si="23"/>
        <v>12</v>
      </c>
      <c r="E117">
        <f t="shared" si="25"/>
        <v>113</v>
      </c>
      <c r="F117" s="38">
        <f t="shared" si="26"/>
        <v>1.0791812460476249</v>
      </c>
      <c r="G117">
        <f t="shared" si="24"/>
        <v>3</v>
      </c>
      <c r="H117">
        <f t="shared" si="27"/>
        <v>112</v>
      </c>
      <c r="I117" s="38">
        <f t="shared" si="28"/>
        <v>0.47712125471966244</v>
      </c>
      <c r="J117">
        <f t="shared" si="29"/>
        <v>112.5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2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8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 s="2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2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</row>
    <row r="118" spans="1:189" x14ac:dyDescent="0.25">
      <c r="A118" t="s">
        <v>210</v>
      </c>
      <c r="B118" s="9" t="s">
        <v>17</v>
      </c>
      <c r="C118" s="23">
        <v>5</v>
      </c>
      <c r="D118">
        <f t="shared" si="23"/>
        <v>6</v>
      </c>
      <c r="E118">
        <f t="shared" si="25"/>
        <v>138</v>
      </c>
      <c r="F118" s="38">
        <f t="shared" si="26"/>
        <v>0.77815125038364363</v>
      </c>
      <c r="G118">
        <f t="shared" si="24"/>
        <v>3</v>
      </c>
      <c r="H118">
        <f t="shared" si="27"/>
        <v>112</v>
      </c>
      <c r="I118" s="38">
        <f t="shared" si="28"/>
        <v>0.47712125471966244</v>
      </c>
      <c r="J118">
        <f t="shared" si="29"/>
        <v>125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2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2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 s="2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2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</row>
    <row r="119" spans="1:189" x14ac:dyDescent="0.25">
      <c r="B119" t="s">
        <v>147</v>
      </c>
      <c r="C119" s="23">
        <v>5</v>
      </c>
      <c r="D119">
        <f t="shared" si="23"/>
        <v>8</v>
      </c>
      <c r="E119">
        <f t="shared" si="25"/>
        <v>128</v>
      </c>
      <c r="F119" s="38">
        <f t="shared" si="26"/>
        <v>0.90308998699194354</v>
      </c>
      <c r="G119">
        <f t="shared" si="24"/>
        <v>1</v>
      </c>
      <c r="H119">
        <f t="shared" si="27"/>
        <v>155</v>
      </c>
      <c r="I119" s="38">
        <f t="shared" si="28"/>
        <v>0</v>
      </c>
      <c r="J119">
        <f t="shared" si="29"/>
        <v>141.5</v>
      </c>
      <c r="K119">
        <v>0</v>
      </c>
      <c r="L119">
        <v>0</v>
      </c>
      <c r="M119">
        <v>0</v>
      </c>
      <c r="N119">
        <v>0</v>
      </c>
      <c r="O119">
        <v>8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 s="2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</row>
    <row r="120" spans="1:189" x14ac:dyDescent="0.25">
      <c r="A120" t="s">
        <v>214</v>
      </c>
      <c r="B120" s="9" t="s">
        <v>49</v>
      </c>
      <c r="C120" s="23">
        <v>5</v>
      </c>
      <c r="D120">
        <f t="shared" si="23"/>
        <v>4</v>
      </c>
      <c r="E120">
        <f t="shared" si="25"/>
        <v>145</v>
      </c>
      <c r="F120" s="38">
        <f t="shared" si="26"/>
        <v>0.6020599913279624</v>
      </c>
      <c r="G120">
        <f t="shared" si="24"/>
        <v>1</v>
      </c>
      <c r="H120">
        <f t="shared" si="27"/>
        <v>155</v>
      </c>
      <c r="I120" s="38">
        <f t="shared" si="28"/>
        <v>0</v>
      </c>
      <c r="J120">
        <f t="shared" si="29"/>
        <v>150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4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 s="2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</row>
    <row r="121" spans="1:189" x14ac:dyDescent="0.25">
      <c r="B121" t="s">
        <v>122</v>
      </c>
      <c r="C121" s="23">
        <v>5</v>
      </c>
      <c r="D121">
        <f t="shared" si="23"/>
        <v>12</v>
      </c>
      <c r="E121">
        <f t="shared" si="25"/>
        <v>113</v>
      </c>
      <c r="F121" s="38">
        <f t="shared" si="26"/>
        <v>1.0791812460476249</v>
      </c>
      <c r="G121">
        <f t="shared" si="24"/>
        <v>2</v>
      </c>
      <c r="H121">
        <f t="shared" si="27"/>
        <v>133</v>
      </c>
      <c r="I121" s="38">
        <f t="shared" si="28"/>
        <v>0.3010299956639812</v>
      </c>
      <c r="J121">
        <f t="shared" si="29"/>
        <v>123</v>
      </c>
      <c r="K121">
        <v>0</v>
      </c>
      <c r="L121">
        <v>10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2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 s="2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</row>
    <row r="122" spans="1:189" x14ac:dyDescent="0.25">
      <c r="B122" t="s">
        <v>155</v>
      </c>
      <c r="C122" s="23">
        <v>5</v>
      </c>
      <c r="D122">
        <f t="shared" si="23"/>
        <v>16</v>
      </c>
      <c r="E122">
        <f t="shared" si="25"/>
        <v>106</v>
      </c>
      <c r="F122" s="38">
        <f t="shared" si="26"/>
        <v>1.2041199826559248</v>
      </c>
      <c r="G122">
        <f t="shared" si="24"/>
        <v>3</v>
      </c>
      <c r="H122">
        <f t="shared" si="27"/>
        <v>112</v>
      </c>
      <c r="I122" s="38">
        <f t="shared" si="28"/>
        <v>0.47712125471966244</v>
      </c>
      <c r="J122">
        <f t="shared" si="29"/>
        <v>109</v>
      </c>
      <c r="K122">
        <v>4</v>
      </c>
      <c r="L122">
        <v>0</v>
      </c>
      <c r="M122">
        <v>0</v>
      </c>
      <c r="N122">
        <v>8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4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 s="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</row>
    <row r="123" spans="1:189" x14ac:dyDescent="0.25">
      <c r="B123" t="s">
        <v>131</v>
      </c>
      <c r="C123" s="23">
        <v>5</v>
      </c>
      <c r="D123">
        <f t="shared" si="23"/>
        <v>12</v>
      </c>
      <c r="E123">
        <f t="shared" si="25"/>
        <v>113</v>
      </c>
      <c r="F123" s="38">
        <f t="shared" si="26"/>
        <v>1.0791812460476249</v>
      </c>
      <c r="G123">
        <f t="shared" si="24"/>
        <v>2</v>
      </c>
      <c r="H123">
        <f t="shared" si="27"/>
        <v>133</v>
      </c>
      <c r="I123" s="38">
        <f t="shared" si="28"/>
        <v>0.3010299956639812</v>
      </c>
      <c r="J123">
        <f t="shared" si="29"/>
        <v>123</v>
      </c>
      <c r="K123">
        <v>0</v>
      </c>
      <c r="L123">
        <v>0</v>
      </c>
      <c r="M123">
        <v>0</v>
      </c>
      <c r="N123">
        <v>0</v>
      </c>
      <c r="O123">
        <v>10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2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 s="2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</row>
    <row r="124" spans="1:189" x14ac:dyDescent="0.25">
      <c r="B124" t="s">
        <v>116</v>
      </c>
      <c r="C124" s="23">
        <v>5</v>
      </c>
      <c r="D124">
        <f t="shared" si="23"/>
        <v>16</v>
      </c>
      <c r="E124">
        <f t="shared" si="25"/>
        <v>106</v>
      </c>
      <c r="F124" s="38">
        <f t="shared" si="26"/>
        <v>1.2041199826559248</v>
      </c>
      <c r="G124">
        <f t="shared" si="24"/>
        <v>4</v>
      </c>
      <c r="H124">
        <f t="shared" si="27"/>
        <v>92</v>
      </c>
      <c r="I124" s="38">
        <f t="shared" si="28"/>
        <v>0.6020599913279624</v>
      </c>
      <c r="J124">
        <f t="shared" si="29"/>
        <v>99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2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6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6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2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 s="2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</row>
    <row r="125" spans="1:189" x14ac:dyDescent="0.25">
      <c r="B125" t="s">
        <v>80</v>
      </c>
      <c r="C125" s="23">
        <v>4</v>
      </c>
      <c r="D125">
        <f t="shared" si="23"/>
        <v>8</v>
      </c>
      <c r="E125">
        <f t="shared" si="25"/>
        <v>128</v>
      </c>
      <c r="F125" s="38">
        <f t="shared" si="26"/>
        <v>0.90308998699194354</v>
      </c>
      <c r="G125">
        <f t="shared" si="24"/>
        <v>2</v>
      </c>
      <c r="H125">
        <f t="shared" si="27"/>
        <v>133</v>
      </c>
      <c r="I125" s="38">
        <f t="shared" si="28"/>
        <v>0.3010299956639812</v>
      </c>
      <c r="J125">
        <f t="shared" si="29"/>
        <v>130.5</v>
      </c>
      <c r="K125">
        <v>0</v>
      </c>
      <c r="L125">
        <v>0</v>
      </c>
      <c r="M125">
        <v>0</v>
      </c>
      <c r="N125">
        <v>0</v>
      </c>
      <c r="O125">
        <v>6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2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 s="2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</row>
    <row r="126" spans="1:189" x14ac:dyDescent="0.25">
      <c r="B126" t="s">
        <v>124</v>
      </c>
      <c r="C126" s="23">
        <v>4</v>
      </c>
      <c r="D126">
        <f t="shared" si="23"/>
        <v>10</v>
      </c>
      <c r="E126">
        <f t="shared" si="25"/>
        <v>121</v>
      </c>
      <c r="F126" s="38">
        <f t="shared" si="26"/>
        <v>1</v>
      </c>
      <c r="G126">
        <f t="shared" si="24"/>
        <v>4</v>
      </c>
      <c r="H126">
        <f t="shared" si="27"/>
        <v>92</v>
      </c>
      <c r="I126" s="38">
        <f t="shared" si="28"/>
        <v>0.6020599913279624</v>
      </c>
      <c r="J126">
        <f t="shared" si="29"/>
        <v>106.5</v>
      </c>
      <c r="K126">
        <v>0</v>
      </c>
      <c r="L126">
        <v>0</v>
      </c>
      <c r="M126">
        <v>0</v>
      </c>
      <c r="N126">
        <v>0</v>
      </c>
      <c r="O126">
        <v>2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2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4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2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 s="2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</row>
    <row r="127" spans="1:189" x14ac:dyDescent="0.25">
      <c r="B127" t="s">
        <v>173</v>
      </c>
      <c r="C127" s="23">
        <v>4</v>
      </c>
      <c r="D127">
        <f t="shared" si="23"/>
        <v>2</v>
      </c>
      <c r="E127">
        <f t="shared" si="25"/>
        <v>161</v>
      </c>
      <c r="F127" s="38">
        <f t="shared" si="26"/>
        <v>0.3010299956639812</v>
      </c>
      <c r="G127">
        <f t="shared" si="24"/>
        <v>1</v>
      </c>
      <c r="H127">
        <f t="shared" si="27"/>
        <v>155</v>
      </c>
      <c r="I127" s="38">
        <f t="shared" si="28"/>
        <v>0</v>
      </c>
      <c r="J127">
        <f t="shared" si="29"/>
        <v>158</v>
      </c>
      <c r="K127">
        <v>0</v>
      </c>
      <c r="L127">
        <v>0</v>
      </c>
      <c r="M127">
        <v>0</v>
      </c>
      <c r="N127">
        <v>0</v>
      </c>
      <c r="O127">
        <v>2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 s="2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</row>
    <row r="128" spans="1:189" x14ac:dyDescent="0.25">
      <c r="B128" t="s">
        <v>125</v>
      </c>
      <c r="C128" s="23">
        <v>4</v>
      </c>
      <c r="D128">
        <f t="shared" si="23"/>
        <v>10</v>
      </c>
      <c r="E128">
        <f t="shared" si="25"/>
        <v>121</v>
      </c>
      <c r="F128" s="38">
        <f t="shared" si="26"/>
        <v>1</v>
      </c>
      <c r="G128">
        <f t="shared" si="24"/>
        <v>4</v>
      </c>
      <c r="H128">
        <f t="shared" si="27"/>
        <v>92</v>
      </c>
      <c r="I128" s="38">
        <f t="shared" si="28"/>
        <v>0.6020599913279624</v>
      </c>
      <c r="J128">
        <f t="shared" si="29"/>
        <v>106.5</v>
      </c>
      <c r="K128">
        <v>0</v>
      </c>
      <c r="L128">
        <v>0</v>
      </c>
      <c r="M128">
        <v>0</v>
      </c>
      <c r="N128">
        <v>0</v>
      </c>
      <c r="O128">
        <v>2</v>
      </c>
      <c r="P128">
        <v>0</v>
      </c>
      <c r="Q128">
        <v>2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4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2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 s="2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</row>
    <row r="129" spans="1:189" x14ac:dyDescent="0.25">
      <c r="B129" t="s">
        <v>104</v>
      </c>
      <c r="C129" s="23">
        <v>4</v>
      </c>
      <c r="D129">
        <f t="shared" si="23"/>
        <v>14</v>
      </c>
      <c r="E129">
        <f t="shared" si="25"/>
        <v>109</v>
      </c>
      <c r="F129" s="38">
        <f t="shared" si="26"/>
        <v>1.146128035678238</v>
      </c>
      <c r="G129">
        <f t="shared" si="24"/>
        <v>4</v>
      </c>
      <c r="H129">
        <f t="shared" si="27"/>
        <v>92</v>
      </c>
      <c r="I129" s="38">
        <f t="shared" si="28"/>
        <v>0.6020599913279624</v>
      </c>
      <c r="J129">
        <f t="shared" si="29"/>
        <v>100.5</v>
      </c>
      <c r="K129">
        <v>4</v>
      </c>
      <c r="L129">
        <v>0</v>
      </c>
      <c r="M129">
        <v>0</v>
      </c>
      <c r="N129">
        <v>2</v>
      </c>
      <c r="O129">
        <v>0</v>
      </c>
      <c r="P129">
        <v>0</v>
      </c>
      <c r="Q129">
        <v>0</v>
      </c>
      <c r="R129">
        <v>0</v>
      </c>
      <c r="S129">
        <v>6</v>
      </c>
      <c r="T129">
        <v>2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 s="2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</row>
    <row r="130" spans="1:189" x14ac:dyDescent="0.25">
      <c r="B130" t="s">
        <v>108</v>
      </c>
      <c r="C130" s="23">
        <v>4</v>
      </c>
      <c r="D130">
        <f t="shared" si="23"/>
        <v>18</v>
      </c>
      <c r="E130">
        <f t="shared" si="25"/>
        <v>101</v>
      </c>
      <c r="F130" s="38">
        <f t="shared" si="26"/>
        <v>1.255272505103306</v>
      </c>
      <c r="G130">
        <f t="shared" si="24"/>
        <v>3</v>
      </c>
      <c r="H130">
        <f t="shared" si="27"/>
        <v>112</v>
      </c>
      <c r="I130" s="38">
        <f t="shared" si="28"/>
        <v>0.47712125471966244</v>
      </c>
      <c r="J130">
        <f t="shared" si="29"/>
        <v>106.5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6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8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4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 s="2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</row>
    <row r="131" spans="1:189" x14ac:dyDescent="0.25">
      <c r="B131" t="s">
        <v>176</v>
      </c>
      <c r="C131" s="23">
        <v>4</v>
      </c>
      <c r="D131">
        <f t="shared" si="23"/>
        <v>0</v>
      </c>
      <c r="E131">
        <f t="shared" si="25"/>
        <v>178</v>
      </c>
      <c r="F131" s="38">
        <v>0</v>
      </c>
      <c r="G131">
        <f t="shared" si="24"/>
        <v>0</v>
      </c>
      <c r="H131">
        <f t="shared" si="27"/>
        <v>178</v>
      </c>
      <c r="I131" s="38">
        <v>0</v>
      </c>
      <c r="J131">
        <f t="shared" si="29"/>
        <v>178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 s="2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</row>
    <row r="132" spans="1:189" x14ac:dyDescent="0.25">
      <c r="B132" t="s">
        <v>149</v>
      </c>
      <c r="C132" s="23">
        <v>4</v>
      </c>
      <c r="D132">
        <f t="shared" si="23"/>
        <v>4</v>
      </c>
      <c r="E132">
        <f t="shared" ref="E132:E163" si="30">RANK(D132,D$4:D$182)</f>
        <v>145</v>
      </c>
      <c r="F132" s="38">
        <f t="shared" ref="F132:F170" si="31">LOG(D132)</f>
        <v>0.6020599913279624</v>
      </c>
      <c r="G132">
        <f t="shared" si="24"/>
        <v>2</v>
      </c>
      <c r="H132">
        <f t="shared" ref="H132:H163" si="32">RANK(G132,G$4:G$182)</f>
        <v>133</v>
      </c>
      <c r="I132" s="38">
        <f t="shared" ref="I132:I170" si="33">LOG(G132)</f>
        <v>0.3010299956639812</v>
      </c>
      <c r="J132">
        <f t="shared" ref="J132:J163" si="34">AVERAGE(H132,E132)</f>
        <v>139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2</v>
      </c>
      <c r="AA132">
        <v>0</v>
      </c>
      <c r="AB132">
        <v>2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 s="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</row>
    <row r="133" spans="1:189" x14ac:dyDescent="0.25">
      <c r="B133" t="s">
        <v>98</v>
      </c>
      <c r="C133" s="23">
        <v>4</v>
      </c>
      <c r="D133">
        <f t="shared" ref="D133:D182" si="35">SUM(K133:GG133)</f>
        <v>10</v>
      </c>
      <c r="E133">
        <f t="shared" si="30"/>
        <v>121</v>
      </c>
      <c r="F133" s="38">
        <f t="shared" si="31"/>
        <v>1</v>
      </c>
      <c r="G133">
        <f t="shared" ref="G133:G182" si="36">COUNTIF(K133:GG133,"&gt;0")</f>
        <v>2</v>
      </c>
      <c r="H133">
        <f t="shared" si="32"/>
        <v>133</v>
      </c>
      <c r="I133" s="38">
        <f t="shared" si="33"/>
        <v>0.3010299956639812</v>
      </c>
      <c r="J133">
        <f t="shared" si="34"/>
        <v>127</v>
      </c>
      <c r="K133">
        <v>0</v>
      </c>
      <c r="L133">
        <v>0</v>
      </c>
      <c r="M133">
        <v>0</v>
      </c>
      <c r="N133">
        <v>0</v>
      </c>
      <c r="O133">
        <v>8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2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 s="2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</row>
    <row r="134" spans="1:189" x14ac:dyDescent="0.25">
      <c r="B134" t="s">
        <v>159</v>
      </c>
      <c r="C134" s="23">
        <v>4</v>
      </c>
      <c r="D134">
        <f t="shared" si="35"/>
        <v>12</v>
      </c>
      <c r="E134">
        <f t="shared" si="30"/>
        <v>113</v>
      </c>
      <c r="F134" s="38">
        <f t="shared" si="31"/>
        <v>1.0791812460476249</v>
      </c>
      <c r="G134">
        <f t="shared" si="36"/>
        <v>4</v>
      </c>
      <c r="H134">
        <f t="shared" si="32"/>
        <v>92</v>
      </c>
      <c r="I134" s="38">
        <f t="shared" si="33"/>
        <v>0.6020599913279624</v>
      </c>
      <c r="J134">
        <f t="shared" si="34"/>
        <v>102.5</v>
      </c>
      <c r="K134">
        <v>2</v>
      </c>
      <c r="L134">
        <v>4</v>
      </c>
      <c r="M134">
        <v>0</v>
      </c>
      <c r="N134">
        <v>2</v>
      </c>
      <c r="O134">
        <v>4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 s="2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</row>
    <row r="135" spans="1:189" x14ac:dyDescent="0.25">
      <c r="B135" t="s">
        <v>106</v>
      </c>
      <c r="C135" s="23">
        <v>4</v>
      </c>
      <c r="D135">
        <f t="shared" si="35"/>
        <v>16</v>
      </c>
      <c r="E135">
        <f t="shared" si="30"/>
        <v>106</v>
      </c>
      <c r="F135" s="38">
        <f t="shared" si="31"/>
        <v>1.2041199826559248</v>
      </c>
      <c r="G135">
        <f t="shared" si="36"/>
        <v>3</v>
      </c>
      <c r="H135">
        <f t="shared" si="32"/>
        <v>112</v>
      </c>
      <c r="I135" s="38">
        <f t="shared" si="33"/>
        <v>0.47712125471966244</v>
      </c>
      <c r="J135">
        <f t="shared" si="34"/>
        <v>109</v>
      </c>
      <c r="K135">
        <v>8</v>
      </c>
      <c r="L135">
        <v>0</v>
      </c>
      <c r="M135">
        <v>0</v>
      </c>
      <c r="N135">
        <v>2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6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 s="2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</row>
    <row r="136" spans="1:189" x14ac:dyDescent="0.25">
      <c r="B136" t="s">
        <v>132</v>
      </c>
      <c r="C136" s="23">
        <v>3</v>
      </c>
      <c r="D136">
        <f t="shared" si="35"/>
        <v>2</v>
      </c>
      <c r="E136">
        <f t="shared" si="30"/>
        <v>161</v>
      </c>
      <c r="F136" s="38">
        <f t="shared" si="31"/>
        <v>0.3010299956639812</v>
      </c>
      <c r="G136">
        <f t="shared" si="36"/>
        <v>1</v>
      </c>
      <c r="H136">
        <f t="shared" si="32"/>
        <v>155</v>
      </c>
      <c r="I136" s="38">
        <f t="shared" si="33"/>
        <v>0</v>
      </c>
      <c r="J136">
        <f t="shared" si="34"/>
        <v>158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2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 s="2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</row>
    <row r="137" spans="1:189" x14ac:dyDescent="0.25">
      <c r="B137" t="s">
        <v>156</v>
      </c>
      <c r="C137" s="23">
        <v>3</v>
      </c>
      <c r="D137">
        <f t="shared" si="35"/>
        <v>18</v>
      </c>
      <c r="E137">
        <f t="shared" si="30"/>
        <v>101</v>
      </c>
      <c r="F137" s="38">
        <f t="shared" si="31"/>
        <v>1.255272505103306</v>
      </c>
      <c r="G137">
        <f t="shared" si="36"/>
        <v>6</v>
      </c>
      <c r="H137">
        <f t="shared" si="32"/>
        <v>76</v>
      </c>
      <c r="I137" s="38">
        <f t="shared" si="33"/>
        <v>0.77815125038364363</v>
      </c>
      <c r="J137">
        <f t="shared" si="34"/>
        <v>88.5</v>
      </c>
      <c r="K137">
        <v>0</v>
      </c>
      <c r="L137">
        <v>0</v>
      </c>
      <c r="M137">
        <v>0</v>
      </c>
      <c r="N137">
        <v>0</v>
      </c>
      <c r="O137">
        <v>2</v>
      </c>
      <c r="P137">
        <v>0</v>
      </c>
      <c r="Q137">
        <v>0</v>
      </c>
      <c r="R137">
        <v>4</v>
      </c>
      <c r="S137">
        <v>0</v>
      </c>
      <c r="T137">
        <v>0</v>
      </c>
      <c r="U137">
        <v>0</v>
      </c>
      <c r="V137">
        <v>2</v>
      </c>
      <c r="W137">
        <v>0</v>
      </c>
      <c r="X137">
        <v>0</v>
      </c>
      <c r="Y137">
        <v>2</v>
      </c>
      <c r="Z137">
        <v>6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 s="2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2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</row>
    <row r="138" spans="1:189" x14ac:dyDescent="0.25">
      <c r="B138" t="s">
        <v>138</v>
      </c>
      <c r="C138" s="23">
        <v>3</v>
      </c>
      <c r="D138">
        <f t="shared" si="35"/>
        <v>12</v>
      </c>
      <c r="E138">
        <f t="shared" si="30"/>
        <v>113</v>
      </c>
      <c r="F138" s="38">
        <f t="shared" si="31"/>
        <v>1.0791812460476249</v>
      </c>
      <c r="G138">
        <f t="shared" si="36"/>
        <v>3</v>
      </c>
      <c r="H138">
        <f t="shared" si="32"/>
        <v>112</v>
      </c>
      <c r="I138" s="38">
        <f t="shared" si="33"/>
        <v>0.47712125471966244</v>
      </c>
      <c r="J138">
        <f t="shared" si="34"/>
        <v>112.5</v>
      </c>
      <c r="K138">
        <v>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4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4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 s="2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</row>
    <row r="139" spans="1:189" x14ac:dyDescent="0.25">
      <c r="A139" t="s">
        <v>212</v>
      </c>
      <c r="B139" s="9" t="s">
        <v>89</v>
      </c>
      <c r="C139" s="23">
        <v>3</v>
      </c>
      <c r="D139">
        <f t="shared" si="35"/>
        <v>12</v>
      </c>
      <c r="E139">
        <f t="shared" si="30"/>
        <v>113</v>
      </c>
      <c r="F139" s="38">
        <f t="shared" si="31"/>
        <v>1.0791812460476249</v>
      </c>
      <c r="G139">
        <f t="shared" si="36"/>
        <v>3</v>
      </c>
      <c r="H139">
        <f t="shared" si="32"/>
        <v>112</v>
      </c>
      <c r="I139" s="38">
        <f t="shared" si="33"/>
        <v>0.47712125471966244</v>
      </c>
      <c r="J139">
        <f t="shared" si="34"/>
        <v>112.5</v>
      </c>
      <c r="K139">
        <v>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4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4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 s="2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</row>
    <row r="140" spans="1:189" x14ac:dyDescent="0.25">
      <c r="B140" t="s">
        <v>134</v>
      </c>
      <c r="C140" s="23">
        <v>3</v>
      </c>
      <c r="D140">
        <f t="shared" si="35"/>
        <v>18</v>
      </c>
      <c r="E140">
        <f t="shared" si="30"/>
        <v>101</v>
      </c>
      <c r="F140" s="38">
        <f t="shared" si="31"/>
        <v>1.255272505103306</v>
      </c>
      <c r="G140">
        <f t="shared" si="36"/>
        <v>3</v>
      </c>
      <c r="H140">
        <f t="shared" si="32"/>
        <v>112</v>
      </c>
      <c r="I140" s="38">
        <f t="shared" si="33"/>
        <v>0.47712125471966244</v>
      </c>
      <c r="J140">
        <f t="shared" si="34"/>
        <v>106.5</v>
      </c>
      <c r="K140">
        <v>6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6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6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 s="2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</row>
    <row r="141" spans="1:189" x14ac:dyDescent="0.25">
      <c r="B141" t="s">
        <v>141</v>
      </c>
      <c r="C141" s="23">
        <v>3</v>
      </c>
      <c r="D141">
        <f t="shared" si="35"/>
        <v>4</v>
      </c>
      <c r="E141">
        <f t="shared" si="30"/>
        <v>145</v>
      </c>
      <c r="F141" s="38">
        <f t="shared" si="31"/>
        <v>0.6020599913279624</v>
      </c>
      <c r="G141">
        <f t="shared" si="36"/>
        <v>2</v>
      </c>
      <c r="H141">
        <f t="shared" si="32"/>
        <v>133</v>
      </c>
      <c r="I141" s="38">
        <f t="shared" si="33"/>
        <v>0.3010299956639812</v>
      </c>
      <c r="J141">
        <f t="shared" si="34"/>
        <v>139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 s="2">
        <v>0</v>
      </c>
      <c r="ES141">
        <v>0</v>
      </c>
      <c r="ET141">
        <v>2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</row>
    <row r="142" spans="1:189" x14ac:dyDescent="0.25">
      <c r="B142" t="s">
        <v>166</v>
      </c>
      <c r="C142" s="23">
        <v>3</v>
      </c>
      <c r="D142">
        <f t="shared" si="35"/>
        <v>6</v>
      </c>
      <c r="E142">
        <f t="shared" si="30"/>
        <v>138</v>
      </c>
      <c r="F142" s="38">
        <f t="shared" si="31"/>
        <v>0.77815125038364363</v>
      </c>
      <c r="G142">
        <f t="shared" si="36"/>
        <v>2</v>
      </c>
      <c r="H142">
        <f t="shared" si="32"/>
        <v>133</v>
      </c>
      <c r="I142" s="38">
        <f t="shared" si="33"/>
        <v>0.3010299956639812</v>
      </c>
      <c r="J142">
        <f t="shared" si="34"/>
        <v>135.5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2</v>
      </c>
      <c r="S142">
        <v>0</v>
      </c>
      <c r="T142">
        <v>0</v>
      </c>
      <c r="U142">
        <v>0</v>
      </c>
      <c r="V142">
        <v>0</v>
      </c>
      <c r="W142">
        <v>4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 s="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</row>
    <row r="143" spans="1:189" x14ac:dyDescent="0.25">
      <c r="B143" t="s">
        <v>24</v>
      </c>
      <c r="C143" s="23">
        <v>3</v>
      </c>
      <c r="D143">
        <f t="shared" si="35"/>
        <v>14</v>
      </c>
      <c r="E143">
        <f t="shared" si="30"/>
        <v>109</v>
      </c>
      <c r="F143" s="38">
        <f t="shared" si="31"/>
        <v>1.146128035678238</v>
      </c>
      <c r="G143">
        <f t="shared" si="36"/>
        <v>7</v>
      </c>
      <c r="H143">
        <f t="shared" si="32"/>
        <v>68</v>
      </c>
      <c r="I143" s="38">
        <f t="shared" si="33"/>
        <v>0.84509804001425681</v>
      </c>
      <c r="J143">
        <f t="shared" si="34"/>
        <v>88.5</v>
      </c>
      <c r="K143">
        <v>0</v>
      </c>
      <c r="L143">
        <v>0</v>
      </c>
      <c r="M143">
        <v>2</v>
      </c>
      <c r="N143">
        <v>0</v>
      </c>
      <c r="O143">
        <v>0</v>
      </c>
      <c r="P143">
        <v>0</v>
      </c>
      <c r="Q143">
        <v>2</v>
      </c>
      <c r="R143">
        <v>0</v>
      </c>
      <c r="S143">
        <v>0</v>
      </c>
      <c r="T143">
        <v>0</v>
      </c>
      <c r="U143">
        <v>0</v>
      </c>
      <c r="V143">
        <v>2</v>
      </c>
      <c r="W143">
        <v>2</v>
      </c>
      <c r="X143">
        <v>0</v>
      </c>
      <c r="Y143">
        <v>0</v>
      </c>
      <c r="Z143">
        <v>0</v>
      </c>
      <c r="AA143">
        <v>2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2</v>
      </c>
      <c r="ES143">
        <v>0</v>
      </c>
      <c r="ET143" s="2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2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</row>
    <row r="144" spans="1:189" x14ac:dyDescent="0.25">
      <c r="B144" t="s">
        <v>151</v>
      </c>
      <c r="C144" s="23">
        <v>3</v>
      </c>
      <c r="D144">
        <f t="shared" si="35"/>
        <v>8</v>
      </c>
      <c r="E144">
        <f t="shared" si="30"/>
        <v>128</v>
      </c>
      <c r="F144" s="38">
        <f t="shared" si="31"/>
        <v>0.90308998699194354</v>
      </c>
      <c r="G144">
        <f t="shared" si="36"/>
        <v>4</v>
      </c>
      <c r="H144">
        <f t="shared" si="32"/>
        <v>92</v>
      </c>
      <c r="I144" s="38">
        <f t="shared" si="33"/>
        <v>0.6020599913279624</v>
      </c>
      <c r="J144">
        <f t="shared" si="34"/>
        <v>110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2</v>
      </c>
      <c r="R144">
        <v>0</v>
      </c>
      <c r="S144">
        <v>0</v>
      </c>
      <c r="T144">
        <v>0</v>
      </c>
      <c r="U144">
        <v>0</v>
      </c>
      <c r="V144">
        <v>2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2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2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 s="2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</row>
    <row r="145" spans="2:189" x14ac:dyDescent="0.25">
      <c r="B145" t="s">
        <v>63</v>
      </c>
      <c r="C145" s="23">
        <v>3</v>
      </c>
      <c r="D145">
        <f t="shared" si="35"/>
        <v>4</v>
      </c>
      <c r="E145">
        <f t="shared" si="30"/>
        <v>145</v>
      </c>
      <c r="F145" s="38">
        <f t="shared" si="31"/>
        <v>0.6020599913279624</v>
      </c>
      <c r="G145">
        <f t="shared" si="36"/>
        <v>1</v>
      </c>
      <c r="H145">
        <f t="shared" si="32"/>
        <v>155</v>
      </c>
      <c r="I145" s="38">
        <f t="shared" si="33"/>
        <v>0</v>
      </c>
      <c r="J145">
        <f t="shared" si="34"/>
        <v>150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4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 s="2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</row>
    <row r="146" spans="2:189" x14ac:dyDescent="0.25">
      <c r="B146" t="s">
        <v>47</v>
      </c>
      <c r="C146" s="23">
        <v>3</v>
      </c>
      <c r="D146">
        <f t="shared" si="35"/>
        <v>12</v>
      </c>
      <c r="E146">
        <f t="shared" si="30"/>
        <v>113</v>
      </c>
      <c r="F146" s="38">
        <f t="shared" si="31"/>
        <v>1.0791812460476249</v>
      </c>
      <c r="G146">
        <f t="shared" si="36"/>
        <v>6</v>
      </c>
      <c r="H146">
        <f t="shared" si="32"/>
        <v>76</v>
      </c>
      <c r="I146" s="38">
        <f t="shared" si="33"/>
        <v>0.77815125038364363</v>
      </c>
      <c r="J146">
        <f t="shared" si="34"/>
        <v>94.5</v>
      </c>
      <c r="K146">
        <v>2</v>
      </c>
      <c r="L146">
        <v>0</v>
      </c>
      <c r="M146">
        <v>0</v>
      </c>
      <c r="N146">
        <v>2</v>
      </c>
      <c r="O146">
        <v>2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2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 s="2">
        <v>0</v>
      </c>
      <c r="EX146">
        <v>0</v>
      </c>
      <c r="EY146">
        <v>0</v>
      </c>
      <c r="EZ146">
        <v>0</v>
      </c>
      <c r="FA146">
        <v>2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2</v>
      </c>
      <c r="GC146">
        <v>0</v>
      </c>
      <c r="GD146">
        <v>0</v>
      </c>
      <c r="GE146">
        <v>0</v>
      </c>
      <c r="GF146">
        <v>0</v>
      </c>
      <c r="GG146">
        <v>0</v>
      </c>
    </row>
    <row r="147" spans="2:189" x14ac:dyDescent="0.25">
      <c r="B147" t="s">
        <v>113</v>
      </c>
      <c r="C147" s="23">
        <v>3</v>
      </c>
      <c r="D147">
        <f t="shared" si="35"/>
        <v>8</v>
      </c>
      <c r="E147">
        <f t="shared" si="30"/>
        <v>128</v>
      </c>
      <c r="F147" s="38">
        <f t="shared" si="31"/>
        <v>0.90308998699194354</v>
      </c>
      <c r="G147">
        <f t="shared" si="36"/>
        <v>2</v>
      </c>
      <c r="H147">
        <f t="shared" si="32"/>
        <v>133</v>
      </c>
      <c r="I147" s="38">
        <f t="shared" si="33"/>
        <v>0.3010299956639812</v>
      </c>
      <c r="J147">
        <f t="shared" si="34"/>
        <v>130.5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6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2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 s="2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</row>
    <row r="148" spans="2:189" x14ac:dyDescent="0.25">
      <c r="B148" t="s">
        <v>165</v>
      </c>
      <c r="C148" s="23">
        <v>3</v>
      </c>
      <c r="D148">
        <f t="shared" si="35"/>
        <v>6</v>
      </c>
      <c r="E148">
        <f t="shared" si="30"/>
        <v>138</v>
      </c>
      <c r="F148" s="38">
        <f t="shared" si="31"/>
        <v>0.77815125038364363</v>
      </c>
      <c r="G148">
        <f t="shared" si="36"/>
        <v>1</v>
      </c>
      <c r="H148">
        <f t="shared" si="32"/>
        <v>155</v>
      </c>
      <c r="I148" s="38">
        <f t="shared" si="33"/>
        <v>0</v>
      </c>
      <c r="J148">
        <f t="shared" si="34"/>
        <v>146.5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6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 s="2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</row>
    <row r="149" spans="2:189" x14ac:dyDescent="0.25">
      <c r="B149" t="s">
        <v>143</v>
      </c>
      <c r="C149" s="23">
        <v>2</v>
      </c>
      <c r="D149">
        <f t="shared" si="35"/>
        <v>8</v>
      </c>
      <c r="E149">
        <f t="shared" si="30"/>
        <v>128</v>
      </c>
      <c r="F149" s="38">
        <f t="shared" si="31"/>
        <v>0.90308998699194354</v>
      </c>
      <c r="G149">
        <f t="shared" si="36"/>
        <v>3</v>
      </c>
      <c r="H149">
        <f t="shared" si="32"/>
        <v>112</v>
      </c>
      <c r="I149" s="38">
        <f t="shared" si="33"/>
        <v>0.47712125471966244</v>
      </c>
      <c r="J149">
        <f t="shared" si="34"/>
        <v>120</v>
      </c>
      <c r="K149">
        <v>2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4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2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 s="2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</row>
    <row r="150" spans="2:189" x14ac:dyDescent="0.25">
      <c r="B150" t="s">
        <v>46</v>
      </c>
      <c r="C150" s="23">
        <v>2</v>
      </c>
      <c r="D150">
        <f t="shared" si="35"/>
        <v>4</v>
      </c>
      <c r="E150">
        <f t="shared" si="30"/>
        <v>145</v>
      </c>
      <c r="F150" s="38">
        <f t="shared" si="31"/>
        <v>0.6020599913279624</v>
      </c>
      <c r="G150">
        <f t="shared" si="36"/>
        <v>2</v>
      </c>
      <c r="H150">
        <f t="shared" si="32"/>
        <v>133</v>
      </c>
      <c r="I150" s="38">
        <f t="shared" si="33"/>
        <v>0.3010299956639812</v>
      </c>
      <c r="J150">
        <f t="shared" si="34"/>
        <v>139</v>
      </c>
      <c r="K150">
        <v>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2</v>
      </c>
      <c r="EX150">
        <v>0</v>
      </c>
      <c r="EY150">
        <v>0</v>
      </c>
      <c r="EZ150">
        <v>0</v>
      </c>
      <c r="FA150" s="2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</row>
    <row r="151" spans="2:189" x14ac:dyDescent="0.25">
      <c r="B151" t="s">
        <v>174</v>
      </c>
      <c r="C151" s="23">
        <v>2</v>
      </c>
      <c r="D151">
        <f t="shared" si="35"/>
        <v>10</v>
      </c>
      <c r="E151">
        <f t="shared" si="30"/>
        <v>121</v>
      </c>
      <c r="F151" s="38">
        <f t="shared" si="31"/>
        <v>1</v>
      </c>
      <c r="G151">
        <f t="shared" si="36"/>
        <v>4</v>
      </c>
      <c r="H151">
        <f t="shared" si="32"/>
        <v>92</v>
      </c>
      <c r="I151" s="38">
        <f t="shared" si="33"/>
        <v>0.6020599913279624</v>
      </c>
      <c r="J151">
        <f t="shared" si="34"/>
        <v>106.5</v>
      </c>
      <c r="K151">
        <v>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2</v>
      </c>
      <c r="R151">
        <v>0</v>
      </c>
      <c r="S151">
        <v>0</v>
      </c>
      <c r="T151">
        <v>0</v>
      </c>
      <c r="U151">
        <v>0</v>
      </c>
      <c r="V151">
        <v>2</v>
      </c>
      <c r="W151">
        <v>0</v>
      </c>
      <c r="X151">
        <v>0</v>
      </c>
      <c r="Y151">
        <v>0</v>
      </c>
      <c r="Z151">
        <v>2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 s="2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</row>
    <row r="152" spans="2:189" x14ac:dyDescent="0.25">
      <c r="B152" t="s">
        <v>111</v>
      </c>
      <c r="C152" s="23">
        <v>2</v>
      </c>
      <c r="D152">
        <f t="shared" si="35"/>
        <v>4</v>
      </c>
      <c r="E152">
        <f t="shared" si="30"/>
        <v>145</v>
      </c>
      <c r="F152" s="38">
        <f t="shared" si="31"/>
        <v>0.6020599913279624</v>
      </c>
      <c r="G152">
        <f t="shared" si="36"/>
        <v>1</v>
      </c>
      <c r="H152">
        <f t="shared" si="32"/>
        <v>155</v>
      </c>
      <c r="I152" s="38">
        <f t="shared" si="33"/>
        <v>0</v>
      </c>
      <c r="J152">
        <f t="shared" si="34"/>
        <v>150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4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 s="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</row>
    <row r="153" spans="2:189" x14ac:dyDescent="0.25">
      <c r="B153" t="s">
        <v>70</v>
      </c>
      <c r="C153" s="23">
        <v>2</v>
      </c>
      <c r="D153">
        <f t="shared" si="35"/>
        <v>6</v>
      </c>
      <c r="E153">
        <f t="shared" si="30"/>
        <v>138</v>
      </c>
      <c r="F153" s="38">
        <f t="shared" si="31"/>
        <v>0.77815125038364363</v>
      </c>
      <c r="G153">
        <f t="shared" si="36"/>
        <v>3</v>
      </c>
      <c r="H153">
        <f t="shared" si="32"/>
        <v>112</v>
      </c>
      <c r="I153" s="38">
        <f t="shared" si="33"/>
        <v>0.47712125471966244</v>
      </c>
      <c r="J153">
        <f t="shared" si="34"/>
        <v>125</v>
      </c>
      <c r="K153">
        <v>2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2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2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 s="2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</row>
    <row r="154" spans="2:189" x14ac:dyDescent="0.25">
      <c r="B154" t="s">
        <v>91</v>
      </c>
      <c r="C154" s="23">
        <v>2</v>
      </c>
      <c r="D154">
        <f t="shared" si="35"/>
        <v>8</v>
      </c>
      <c r="E154">
        <f t="shared" si="30"/>
        <v>128</v>
      </c>
      <c r="F154" s="38">
        <f t="shared" si="31"/>
        <v>0.90308998699194354</v>
      </c>
      <c r="G154">
        <f t="shared" si="36"/>
        <v>2</v>
      </c>
      <c r="H154">
        <f t="shared" si="32"/>
        <v>133</v>
      </c>
      <c r="I154" s="38">
        <f t="shared" si="33"/>
        <v>0.3010299956639812</v>
      </c>
      <c r="J154">
        <f t="shared" si="34"/>
        <v>130.5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4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4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 s="2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</row>
    <row r="155" spans="2:189" x14ac:dyDescent="0.25">
      <c r="B155" t="s">
        <v>142</v>
      </c>
      <c r="C155" s="23">
        <v>2</v>
      </c>
      <c r="D155">
        <f t="shared" si="35"/>
        <v>8</v>
      </c>
      <c r="E155">
        <f t="shared" si="30"/>
        <v>128</v>
      </c>
      <c r="F155" s="38">
        <f t="shared" si="31"/>
        <v>0.90308998699194354</v>
      </c>
      <c r="G155">
        <f t="shared" si="36"/>
        <v>4</v>
      </c>
      <c r="H155">
        <f t="shared" si="32"/>
        <v>92</v>
      </c>
      <c r="I155" s="38">
        <f t="shared" si="33"/>
        <v>0.6020599913279624</v>
      </c>
      <c r="J155">
        <f t="shared" si="34"/>
        <v>110</v>
      </c>
      <c r="K155">
        <v>2</v>
      </c>
      <c r="L155">
        <v>0</v>
      </c>
      <c r="M155">
        <v>0</v>
      </c>
      <c r="N155">
        <v>0</v>
      </c>
      <c r="O155">
        <v>2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2</v>
      </c>
      <c r="W155">
        <v>0</v>
      </c>
      <c r="X155">
        <v>0</v>
      </c>
      <c r="Y155">
        <v>2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 s="2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</row>
    <row r="156" spans="2:189" x14ac:dyDescent="0.25">
      <c r="B156" t="s">
        <v>153</v>
      </c>
      <c r="C156" s="23">
        <v>2</v>
      </c>
      <c r="D156">
        <f t="shared" si="35"/>
        <v>2</v>
      </c>
      <c r="E156">
        <f t="shared" si="30"/>
        <v>161</v>
      </c>
      <c r="F156" s="38">
        <f t="shared" si="31"/>
        <v>0.3010299956639812</v>
      </c>
      <c r="G156">
        <f t="shared" si="36"/>
        <v>1</v>
      </c>
      <c r="H156">
        <f t="shared" si="32"/>
        <v>155</v>
      </c>
      <c r="I156" s="38">
        <f t="shared" si="33"/>
        <v>0</v>
      </c>
      <c r="J156">
        <f t="shared" si="34"/>
        <v>158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2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 s="2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</row>
    <row r="157" spans="2:189" x14ac:dyDescent="0.25">
      <c r="B157" t="s">
        <v>110</v>
      </c>
      <c r="C157" s="23">
        <v>2</v>
      </c>
      <c r="D157">
        <f t="shared" si="35"/>
        <v>4</v>
      </c>
      <c r="E157">
        <f t="shared" si="30"/>
        <v>145</v>
      </c>
      <c r="F157" s="38">
        <f t="shared" si="31"/>
        <v>0.6020599913279624</v>
      </c>
      <c r="G157">
        <f t="shared" si="36"/>
        <v>2</v>
      </c>
      <c r="H157">
        <f t="shared" si="32"/>
        <v>133</v>
      </c>
      <c r="I157" s="38">
        <f t="shared" si="33"/>
        <v>0.3010299956639812</v>
      </c>
      <c r="J157">
        <f t="shared" si="34"/>
        <v>139</v>
      </c>
      <c r="K157">
        <v>0</v>
      </c>
      <c r="L157">
        <v>0</v>
      </c>
      <c r="M157">
        <v>0</v>
      </c>
      <c r="N157">
        <v>2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2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 s="2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</row>
    <row r="158" spans="2:189" x14ac:dyDescent="0.25">
      <c r="B158" t="s">
        <v>162</v>
      </c>
      <c r="C158" s="23">
        <v>1</v>
      </c>
      <c r="D158">
        <f t="shared" si="35"/>
        <v>4</v>
      </c>
      <c r="E158">
        <f t="shared" si="30"/>
        <v>145</v>
      </c>
      <c r="F158" s="38">
        <f t="shared" si="31"/>
        <v>0.6020599913279624</v>
      </c>
      <c r="G158">
        <f t="shared" si="36"/>
        <v>2</v>
      </c>
      <c r="H158">
        <f t="shared" si="32"/>
        <v>133</v>
      </c>
      <c r="I158" s="38">
        <f t="shared" si="33"/>
        <v>0.3010299956639812</v>
      </c>
      <c r="J158">
        <f t="shared" si="34"/>
        <v>139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2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 s="2">
        <v>0</v>
      </c>
      <c r="FJ158">
        <v>0</v>
      </c>
      <c r="FK158">
        <v>0</v>
      </c>
      <c r="FL158">
        <v>0</v>
      </c>
      <c r="FM158">
        <v>0</v>
      </c>
      <c r="FN158">
        <v>2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</row>
    <row r="159" spans="2:189" x14ac:dyDescent="0.25">
      <c r="B159" t="s">
        <v>152</v>
      </c>
      <c r="C159" s="23">
        <v>1</v>
      </c>
      <c r="D159">
        <f t="shared" si="35"/>
        <v>2</v>
      </c>
      <c r="E159">
        <f t="shared" si="30"/>
        <v>161</v>
      </c>
      <c r="F159" s="38">
        <f t="shared" si="31"/>
        <v>0.3010299956639812</v>
      </c>
      <c r="G159">
        <f t="shared" si="36"/>
        <v>1</v>
      </c>
      <c r="H159">
        <f t="shared" si="32"/>
        <v>155</v>
      </c>
      <c r="I159" s="38">
        <f t="shared" si="33"/>
        <v>0</v>
      </c>
      <c r="J159">
        <f t="shared" si="34"/>
        <v>158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2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 s="2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</row>
    <row r="160" spans="2:189" x14ac:dyDescent="0.25">
      <c r="B160" t="s">
        <v>139</v>
      </c>
      <c r="C160" s="23">
        <v>1</v>
      </c>
      <c r="D160">
        <f t="shared" si="35"/>
        <v>2</v>
      </c>
      <c r="E160">
        <f t="shared" si="30"/>
        <v>161</v>
      </c>
      <c r="F160" s="38">
        <f t="shared" si="31"/>
        <v>0.3010299956639812</v>
      </c>
      <c r="G160">
        <f t="shared" si="36"/>
        <v>1</v>
      </c>
      <c r="H160">
        <f t="shared" si="32"/>
        <v>155</v>
      </c>
      <c r="I160" s="38">
        <f t="shared" si="33"/>
        <v>0</v>
      </c>
      <c r="J160">
        <f t="shared" si="34"/>
        <v>158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2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 s="2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</row>
    <row r="161" spans="2:189" x14ac:dyDescent="0.25">
      <c r="B161" t="s">
        <v>109</v>
      </c>
      <c r="C161" s="23">
        <v>1</v>
      </c>
      <c r="D161">
        <f t="shared" si="35"/>
        <v>2</v>
      </c>
      <c r="E161">
        <f t="shared" si="30"/>
        <v>161</v>
      </c>
      <c r="F161" s="38">
        <f t="shared" si="31"/>
        <v>0.3010299956639812</v>
      </c>
      <c r="G161">
        <f t="shared" si="36"/>
        <v>1</v>
      </c>
      <c r="H161">
        <f t="shared" si="32"/>
        <v>155</v>
      </c>
      <c r="I161" s="38">
        <f t="shared" si="33"/>
        <v>0</v>
      </c>
      <c r="J161">
        <f t="shared" si="34"/>
        <v>158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2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 s="2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</row>
    <row r="162" spans="2:189" x14ac:dyDescent="0.25">
      <c r="B162" t="s">
        <v>121</v>
      </c>
      <c r="C162" s="23">
        <v>1</v>
      </c>
      <c r="D162">
        <f t="shared" si="35"/>
        <v>2</v>
      </c>
      <c r="E162">
        <f t="shared" si="30"/>
        <v>161</v>
      </c>
      <c r="F162" s="38">
        <f t="shared" si="31"/>
        <v>0.3010299956639812</v>
      </c>
      <c r="G162">
        <f t="shared" si="36"/>
        <v>1</v>
      </c>
      <c r="H162">
        <f t="shared" si="32"/>
        <v>155</v>
      </c>
      <c r="I162" s="38">
        <f t="shared" si="33"/>
        <v>0</v>
      </c>
      <c r="J162">
        <f t="shared" si="34"/>
        <v>158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2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 s="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</row>
    <row r="163" spans="2:189" x14ac:dyDescent="0.25">
      <c r="B163" t="s">
        <v>78</v>
      </c>
      <c r="C163" s="23">
        <v>1</v>
      </c>
      <c r="D163">
        <f t="shared" si="35"/>
        <v>190</v>
      </c>
      <c r="E163">
        <f t="shared" si="30"/>
        <v>44</v>
      </c>
      <c r="F163" s="38">
        <f t="shared" si="31"/>
        <v>2.2787536009528289</v>
      </c>
      <c r="G163">
        <f t="shared" si="36"/>
        <v>16</v>
      </c>
      <c r="H163">
        <f t="shared" si="32"/>
        <v>47</v>
      </c>
      <c r="I163" s="38">
        <f t="shared" si="33"/>
        <v>1.2041199826559248</v>
      </c>
      <c r="J163">
        <f t="shared" si="34"/>
        <v>45.5</v>
      </c>
      <c r="K163">
        <v>2</v>
      </c>
      <c r="L163">
        <v>4</v>
      </c>
      <c r="M163">
        <v>6</v>
      </c>
      <c r="N163">
        <v>0</v>
      </c>
      <c r="O163">
        <v>4</v>
      </c>
      <c r="P163">
        <v>0</v>
      </c>
      <c r="Q163">
        <v>8</v>
      </c>
      <c r="R163">
        <v>108</v>
      </c>
      <c r="S163">
        <v>8</v>
      </c>
      <c r="T163">
        <v>2</v>
      </c>
      <c r="U163">
        <v>0</v>
      </c>
      <c r="V163">
        <v>0</v>
      </c>
      <c r="W163">
        <v>0</v>
      </c>
      <c r="X163">
        <v>0</v>
      </c>
      <c r="Y163">
        <v>10</v>
      </c>
      <c r="Z163">
        <v>4</v>
      </c>
      <c r="AA163">
        <v>10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8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8</v>
      </c>
      <c r="BL163">
        <v>0</v>
      </c>
      <c r="BM163">
        <v>0</v>
      </c>
      <c r="BN163">
        <v>0</v>
      </c>
      <c r="BO163">
        <v>4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2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2</v>
      </c>
      <c r="FJ163">
        <v>0</v>
      </c>
      <c r="FK163">
        <v>0</v>
      </c>
      <c r="FL163">
        <v>0</v>
      </c>
      <c r="FM163">
        <v>0</v>
      </c>
      <c r="FN163" s="2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</row>
    <row r="164" spans="2:189" x14ac:dyDescent="0.25">
      <c r="B164" t="s">
        <v>168</v>
      </c>
      <c r="C164" s="23">
        <v>1</v>
      </c>
      <c r="D164">
        <f t="shared" si="35"/>
        <v>4</v>
      </c>
      <c r="E164">
        <f t="shared" ref="E164:E182" si="37">RANK(D164,D$4:D$182)</f>
        <v>145</v>
      </c>
      <c r="F164" s="38">
        <f t="shared" si="31"/>
        <v>0.6020599913279624</v>
      </c>
      <c r="G164">
        <f t="shared" si="36"/>
        <v>2</v>
      </c>
      <c r="H164">
        <f t="shared" ref="H164:H182" si="38">RANK(G164,G$4:G$182)</f>
        <v>133</v>
      </c>
      <c r="I164" s="38">
        <f t="shared" si="33"/>
        <v>0.3010299956639812</v>
      </c>
      <c r="J164">
        <f t="shared" ref="J164:J182" si="39">AVERAGE(H164,E164)</f>
        <v>139</v>
      </c>
      <c r="K164">
        <v>0</v>
      </c>
      <c r="L164">
        <v>0</v>
      </c>
      <c r="M164">
        <v>0</v>
      </c>
      <c r="N164">
        <v>0</v>
      </c>
      <c r="O164">
        <v>2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 s="2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2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</row>
    <row r="165" spans="2:189" x14ac:dyDescent="0.25">
      <c r="B165" t="s">
        <v>175</v>
      </c>
      <c r="C165" s="23">
        <v>1</v>
      </c>
      <c r="D165">
        <f t="shared" si="35"/>
        <v>2</v>
      </c>
      <c r="E165">
        <f t="shared" si="37"/>
        <v>161</v>
      </c>
      <c r="F165" s="38">
        <f t="shared" si="31"/>
        <v>0.3010299956639812</v>
      </c>
      <c r="G165">
        <f t="shared" si="36"/>
        <v>1</v>
      </c>
      <c r="H165">
        <f t="shared" si="38"/>
        <v>155</v>
      </c>
      <c r="I165" s="38">
        <f t="shared" si="33"/>
        <v>0</v>
      </c>
      <c r="J165">
        <f t="shared" si="39"/>
        <v>158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2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 s="2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</row>
    <row r="166" spans="2:189" x14ac:dyDescent="0.25">
      <c r="B166" t="s">
        <v>170</v>
      </c>
      <c r="C166" s="23">
        <v>1</v>
      </c>
      <c r="D166">
        <f t="shared" si="35"/>
        <v>2</v>
      </c>
      <c r="E166">
        <f t="shared" si="37"/>
        <v>161</v>
      </c>
      <c r="F166" s="38">
        <f t="shared" si="31"/>
        <v>0.3010299956639812</v>
      </c>
      <c r="G166">
        <f t="shared" si="36"/>
        <v>1</v>
      </c>
      <c r="H166">
        <f t="shared" si="38"/>
        <v>155</v>
      </c>
      <c r="I166" s="38">
        <f t="shared" si="33"/>
        <v>0</v>
      </c>
      <c r="J166">
        <f t="shared" si="39"/>
        <v>158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2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 s="2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</row>
    <row r="167" spans="2:189" x14ac:dyDescent="0.25">
      <c r="B167" t="s">
        <v>135</v>
      </c>
      <c r="C167" s="23">
        <v>1</v>
      </c>
      <c r="D167">
        <f t="shared" si="35"/>
        <v>4</v>
      </c>
      <c r="E167">
        <f t="shared" si="37"/>
        <v>145</v>
      </c>
      <c r="F167" s="38">
        <f t="shared" si="31"/>
        <v>0.6020599913279624</v>
      </c>
      <c r="G167">
        <f t="shared" si="36"/>
        <v>2</v>
      </c>
      <c r="H167">
        <f t="shared" si="38"/>
        <v>133</v>
      </c>
      <c r="I167" s="38">
        <f t="shared" si="33"/>
        <v>0.3010299956639812</v>
      </c>
      <c r="J167">
        <f t="shared" si="39"/>
        <v>139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2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2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 s="2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</row>
    <row r="168" spans="2:189" x14ac:dyDescent="0.25">
      <c r="B168" t="s">
        <v>118</v>
      </c>
      <c r="C168" s="23">
        <v>1</v>
      </c>
      <c r="D168">
        <f t="shared" si="35"/>
        <v>2</v>
      </c>
      <c r="E168">
        <f t="shared" si="37"/>
        <v>161</v>
      </c>
      <c r="F168" s="38">
        <f t="shared" si="31"/>
        <v>0.3010299956639812</v>
      </c>
      <c r="G168">
        <f t="shared" si="36"/>
        <v>1</v>
      </c>
      <c r="H168">
        <f t="shared" si="38"/>
        <v>155</v>
      </c>
      <c r="I168" s="38">
        <f t="shared" si="33"/>
        <v>0</v>
      </c>
      <c r="J168">
        <f t="shared" si="39"/>
        <v>158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2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 s="2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</row>
    <row r="169" spans="2:189" x14ac:dyDescent="0.25">
      <c r="B169" t="s">
        <v>177</v>
      </c>
      <c r="C169" s="23">
        <v>1</v>
      </c>
      <c r="D169">
        <f t="shared" si="35"/>
        <v>2</v>
      </c>
      <c r="E169">
        <f t="shared" si="37"/>
        <v>161</v>
      </c>
      <c r="F169" s="38">
        <f t="shared" si="31"/>
        <v>0.3010299956639812</v>
      </c>
      <c r="G169">
        <f t="shared" si="36"/>
        <v>1</v>
      </c>
      <c r="H169">
        <f t="shared" si="38"/>
        <v>155</v>
      </c>
      <c r="I169" s="38">
        <f t="shared" si="33"/>
        <v>0</v>
      </c>
      <c r="J169">
        <f t="shared" si="39"/>
        <v>158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2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 s="2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</row>
    <row r="170" spans="2:189" x14ac:dyDescent="0.25">
      <c r="B170" t="s">
        <v>167</v>
      </c>
      <c r="C170" s="23">
        <v>1</v>
      </c>
      <c r="D170">
        <f t="shared" si="35"/>
        <v>2</v>
      </c>
      <c r="E170">
        <f t="shared" si="37"/>
        <v>161</v>
      </c>
      <c r="F170" s="38">
        <f t="shared" si="31"/>
        <v>0.3010299956639812</v>
      </c>
      <c r="G170">
        <f t="shared" si="36"/>
        <v>1</v>
      </c>
      <c r="H170">
        <f t="shared" si="38"/>
        <v>155</v>
      </c>
      <c r="I170" s="38">
        <f t="shared" si="33"/>
        <v>0</v>
      </c>
      <c r="J170">
        <f t="shared" si="39"/>
        <v>158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2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 s="2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</row>
    <row r="171" spans="2:189" x14ac:dyDescent="0.25">
      <c r="B171" t="s">
        <v>171</v>
      </c>
      <c r="C171" s="23">
        <v>1</v>
      </c>
      <c r="D171">
        <f t="shared" si="35"/>
        <v>0</v>
      </c>
      <c r="E171">
        <f t="shared" si="37"/>
        <v>178</v>
      </c>
      <c r="F171" s="38">
        <v>0</v>
      </c>
      <c r="G171">
        <f t="shared" si="36"/>
        <v>0</v>
      </c>
      <c r="H171">
        <f t="shared" si="38"/>
        <v>178</v>
      </c>
      <c r="I171" s="38">
        <v>0</v>
      </c>
      <c r="J171">
        <f t="shared" si="39"/>
        <v>178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 s="2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</row>
    <row r="172" spans="2:189" x14ac:dyDescent="0.25">
      <c r="B172" t="s">
        <v>21</v>
      </c>
      <c r="C172" s="23">
        <v>1</v>
      </c>
      <c r="D172">
        <f t="shared" si="35"/>
        <v>4</v>
      </c>
      <c r="E172">
        <f t="shared" si="37"/>
        <v>145</v>
      </c>
      <c r="F172" s="38">
        <f t="shared" ref="F172:F182" si="40">LOG(D172)</f>
        <v>0.6020599913279624</v>
      </c>
      <c r="G172">
        <f t="shared" si="36"/>
        <v>2</v>
      </c>
      <c r="H172">
        <f t="shared" si="38"/>
        <v>133</v>
      </c>
      <c r="I172" s="38">
        <f t="shared" ref="I172:I182" si="41">LOG(G172)</f>
        <v>0.3010299956639812</v>
      </c>
      <c r="J172">
        <f t="shared" si="39"/>
        <v>139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2</v>
      </c>
      <c r="X172">
        <v>0</v>
      </c>
      <c r="Y172">
        <v>0</v>
      </c>
      <c r="Z172">
        <v>0</v>
      </c>
      <c r="AA172">
        <v>2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 s="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</row>
    <row r="173" spans="2:189" x14ac:dyDescent="0.25">
      <c r="B173" t="s">
        <v>169</v>
      </c>
      <c r="C173" s="23">
        <v>1</v>
      </c>
      <c r="D173">
        <f t="shared" si="35"/>
        <v>4</v>
      </c>
      <c r="E173">
        <f t="shared" si="37"/>
        <v>145</v>
      </c>
      <c r="F173" s="38">
        <f t="shared" si="40"/>
        <v>0.6020599913279624</v>
      </c>
      <c r="G173">
        <f t="shared" si="36"/>
        <v>2</v>
      </c>
      <c r="H173">
        <f t="shared" si="38"/>
        <v>133</v>
      </c>
      <c r="I173" s="38">
        <f t="shared" si="41"/>
        <v>0.3010299956639812</v>
      </c>
      <c r="J173">
        <f t="shared" si="39"/>
        <v>139</v>
      </c>
      <c r="K173">
        <v>0</v>
      </c>
      <c r="L173">
        <v>0</v>
      </c>
      <c r="M173">
        <v>0</v>
      </c>
      <c r="N173">
        <v>0</v>
      </c>
      <c r="O173">
        <v>2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2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 s="2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</row>
    <row r="174" spans="2:189" x14ac:dyDescent="0.25">
      <c r="B174" t="s">
        <v>25</v>
      </c>
      <c r="C174" s="23">
        <v>1</v>
      </c>
      <c r="D174">
        <f t="shared" si="35"/>
        <v>6</v>
      </c>
      <c r="E174">
        <f t="shared" si="37"/>
        <v>138</v>
      </c>
      <c r="F174" s="38">
        <f t="shared" si="40"/>
        <v>0.77815125038364363</v>
      </c>
      <c r="G174">
        <f t="shared" si="36"/>
        <v>3</v>
      </c>
      <c r="H174">
        <f t="shared" si="38"/>
        <v>112</v>
      </c>
      <c r="I174" s="38">
        <f t="shared" si="41"/>
        <v>0.47712125471966244</v>
      </c>
      <c r="J174">
        <f t="shared" si="39"/>
        <v>125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2</v>
      </c>
      <c r="X174">
        <v>0</v>
      </c>
      <c r="Y174">
        <v>0</v>
      </c>
      <c r="Z174">
        <v>0</v>
      </c>
      <c r="AA174">
        <v>2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2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 s="2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</row>
    <row r="175" spans="2:189" x14ac:dyDescent="0.25">
      <c r="B175" t="s">
        <v>160</v>
      </c>
      <c r="C175" s="23">
        <v>1</v>
      </c>
      <c r="D175">
        <f t="shared" si="35"/>
        <v>2</v>
      </c>
      <c r="E175">
        <f t="shared" si="37"/>
        <v>161</v>
      </c>
      <c r="F175" s="38">
        <f t="shared" si="40"/>
        <v>0.3010299956639812</v>
      </c>
      <c r="G175">
        <f t="shared" si="36"/>
        <v>1</v>
      </c>
      <c r="H175">
        <f t="shared" si="38"/>
        <v>155</v>
      </c>
      <c r="I175" s="38">
        <f t="shared" si="41"/>
        <v>0</v>
      </c>
      <c r="J175">
        <f t="shared" si="39"/>
        <v>158</v>
      </c>
      <c r="K175">
        <v>0</v>
      </c>
      <c r="L175">
        <v>0</v>
      </c>
      <c r="M175">
        <v>0</v>
      </c>
      <c r="N175">
        <v>0</v>
      </c>
      <c r="O175">
        <v>2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 s="2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</row>
    <row r="176" spans="2:189" x14ac:dyDescent="0.25">
      <c r="B176" t="s">
        <v>154</v>
      </c>
      <c r="C176" s="23">
        <v>1</v>
      </c>
      <c r="D176">
        <f t="shared" si="35"/>
        <v>2</v>
      </c>
      <c r="E176">
        <f t="shared" si="37"/>
        <v>161</v>
      </c>
      <c r="F176" s="38">
        <f t="shared" si="40"/>
        <v>0.3010299956639812</v>
      </c>
      <c r="G176">
        <f t="shared" si="36"/>
        <v>1</v>
      </c>
      <c r="H176">
        <f t="shared" si="38"/>
        <v>155</v>
      </c>
      <c r="I176" s="38">
        <f t="shared" si="41"/>
        <v>0</v>
      </c>
      <c r="J176">
        <f t="shared" si="39"/>
        <v>158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2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 s="2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</row>
    <row r="177" spans="2:189" x14ac:dyDescent="0.25">
      <c r="B177" t="s">
        <v>150</v>
      </c>
      <c r="C177" s="23">
        <v>1</v>
      </c>
      <c r="D177">
        <f t="shared" si="35"/>
        <v>8</v>
      </c>
      <c r="E177">
        <f t="shared" si="37"/>
        <v>128</v>
      </c>
      <c r="F177" s="38">
        <f t="shared" si="40"/>
        <v>0.90308998699194354</v>
      </c>
      <c r="G177">
        <f t="shared" si="36"/>
        <v>4</v>
      </c>
      <c r="H177">
        <f t="shared" si="38"/>
        <v>92</v>
      </c>
      <c r="I177" s="38">
        <f t="shared" si="41"/>
        <v>0.6020599913279624</v>
      </c>
      <c r="J177">
        <f t="shared" si="39"/>
        <v>110</v>
      </c>
      <c r="K177">
        <v>0</v>
      </c>
      <c r="L177">
        <v>0</v>
      </c>
      <c r="M177">
        <v>0</v>
      </c>
      <c r="N177">
        <v>2</v>
      </c>
      <c r="O177">
        <v>2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2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2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 s="2">
        <v>0</v>
      </c>
      <c r="GC177">
        <v>0</v>
      </c>
      <c r="GD177">
        <v>0</v>
      </c>
      <c r="GE177">
        <v>0</v>
      </c>
      <c r="GF177">
        <v>0</v>
      </c>
      <c r="GG177">
        <v>0</v>
      </c>
    </row>
    <row r="178" spans="2:189" x14ac:dyDescent="0.25">
      <c r="B178" t="s">
        <v>144</v>
      </c>
      <c r="C178" s="23">
        <v>1</v>
      </c>
      <c r="D178">
        <f t="shared" si="35"/>
        <v>2</v>
      </c>
      <c r="E178">
        <f t="shared" si="37"/>
        <v>161</v>
      </c>
      <c r="F178" s="38">
        <f t="shared" si="40"/>
        <v>0.3010299956639812</v>
      </c>
      <c r="G178">
        <f t="shared" si="36"/>
        <v>1</v>
      </c>
      <c r="H178">
        <f t="shared" si="38"/>
        <v>155</v>
      </c>
      <c r="I178" s="38">
        <f t="shared" si="41"/>
        <v>0</v>
      </c>
      <c r="J178">
        <f t="shared" si="39"/>
        <v>158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2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 s="2">
        <v>0</v>
      </c>
      <c r="GD178">
        <v>0</v>
      </c>
      <c r="GE178">
        <v>0</v>
      </c>
      <c r="GF178">
        <v>0</v>
      </c>
      <c r="GG178">
        <v>0</v>
      </c>
    </row>
    <row r="179" spans="2:189" x14ac:dyDescent="0.25">
      <c r="B179" t="s">
        <v>164</v>
      </c>
      <c r="C179" s="23">
        <v>1</v>
      </c>
      <c r="D179">
        <f t="shared" si="35"/>
        <v>8</v>
      </c>
      <c r="E179">
        <f t="shared" si="37"/>
        <v>128</v>
      </c>
      <c r="F179" s="38">
        <f t="shared" si="40"/>
        <v>0.90308998699194354</v>
      </c>
      <c r="G179">
        <f t="shared" si="36"/>
        <v>4</v>
      </c>
      <c r="H179">
        <f t="shared" si="38"/>
        <v>92</v>
      </c>
      <c r="I179" s="38">
        <f t="shared" si="41"/>
        <v>0.6020599913279624</v>
      </c>
      <c r="J179">
        <f t="shared" si="39"/>
        <v>110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2</v>
      </c>
      <c r="S179">
        <v>2</v>
      </c>
      <c r="T179">
        <v>0</v>
      </c>
      <c r="U179">
        <v>0</v>
      </c>
      <c r="V179">
        <v>2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2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 s="2">
        <v>0</v>
      </c>
      <c r="GE179">
        <v>0</v>
      </c>
      <c r="GF179">
        <v>0</v>
      </c>
      <c r="GG179">
        <v>0</v>
      </c>
    </row>
    <row r="180" spans="2:189" x14ac:dyDescent="0.25">
      <c r="B180" t="s">
        <v>178</v>
      </c>
      <c r="C180" s="23">
        <v>1</v>
      </c>
      <c r="D180">
        <f t="shared" si="35"/>
        <v>4</v>
      </c>
      <c r="E180">
        <f t="shared" si="37"/>
        <v>145</v>
      </c>
      <c r="F180" s="38">
        <f t="shared" si="40"/>
        <v>0.6020599913279624</v>
      </c>
      <c r="G180">
        <f t="shared" si="36"/>
        <v>2</v>
      </c>
      <c r="H180">
        <f t="shared" si="38"/>
        <v>133</v>
      </c>
      <c r="I180" s="38">
        <f t="shared" si="41"/>
        <v>0.3010299956639812</v>
      </c>
      <c r="J180">
        <f t="shared" si="39"/>
        <v>139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2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 s="2">
        <v>0</v>
      </c>
      <c r="GF180">
        <v>0</v>
      </c>
      <c r="GG180">
        <v>0</v>
      </c>
    </row>
    <row r="181" spans="2:189" x14ac:dyDescent="0.25">
      <c r="B181" t="s">
        <v>75</v>
      </c>
      <c r="C181" s="23">
        <v>1</v>
      </c>
      <c r="D181">
        <f t="shared" si="35"/>
        <v>2</v>
      </c>
      <c r="E181">
        <f t="shared" si="37"/>
        <v>161</v>
      </c>
      <c r="F181" s="38">
        <f t="shared" si="40"/>
        <v>0.3010299956639812</v>
      </c>
      <c r="G181">
        <f t="shared" si="36"/>
        <v>1</v>
      </c>
      <c r="H181">
        <f t="shared" si="38"/>
        <v>155</v>
      </c>
      <c r="I181" s="38">
        <f t="shared" si="41"/>
        <v>0</v>
      </c>
      <c r="J181">
        <f t="shared" si="39"/>
        <v>158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2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 s="2">
        <v>0</v>
      </c>
      <c r="GG181">
        <v>0</v>
      </c>
    </row>
    <row r="182" spans="2:189" x14ac:dyDescent="0.25">
      <c r="B182" t="s">
        <v>172</v>
      </c>
      <c r="C182" s="23">
        <v>1</v>
      </c>
      <c r="D182">
        <f t="shared" si="35"/>
        <v>4</v>
      </c>
      <c r="E182">
        <f t="shared" si="37"/>
        <v>145</v>
      </c>
      <c r="F182" s="38">
        <f t="shared" si="40"/>
        <v>0.6020599913279624</v>
      </c>
      <c r="G182">
        <f t="shared" si="36"/>
        <v>2</v>
      </c>
      <c r="H182">
        <f t="shared" si="38"/>
        <v>133</v>
      </c>
      <c r="I182" s="38">
        <f t="shared" si="41"/>
        <v>0.3010299956639812</v>
      </c>
      <c r="J182">
        <f t="shared" si="39"/>
        <v>139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2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2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 s="2">
        <v>0</v>
      </c>
    </row>
  </sheetData>
  <sortState columnSort="1" ref="L1:GH183">
    <sortCondition descending="1" ref="L2:GH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0"/>
  <sheetViews>
    <sheetView workbookViewId="0">
      <selection activeCell="C22" sqref="C22"/>
    </sheetView>
  </sheetViews>
  <sheetFormatPr defaultRowHeight="15" x14ac:dyDescent="0.25"/>
  <cols>
    <col min="1" max="1" width="66.7109375" bestFit="1" customWidth="1"/>
  </cols>
  <sheetData>
    <row r="1" spans="1:1" x14ac:dyDescent="0.25">
      <c r="A1" t="s">
        <v>101</v>
      </c>
    </row>
    <row r="2" spans="1:1" x14ac:dyDescent="0.25">
      <c r="A2" t="s">
        <v>28</v>
      </c>
    </row>
    <row r="3" spans="1:1" x14ac:dyDescent="0.25">
      <c r="A3" t="s">
        <v>162</v>
      </c>
    </row>
    <row r="4" spans="1:1" x14ac:dyDescent="0.25">
      <c r="A4" t="s">
        <v>152</v>
      </c>
    </row>
    <row r="5" spans="1:1" x14ac:dyDescent="0.25">
      <c r="A5" t="s">
        <v>84</v>
      </c>
    </row>
    <row r="6" spans="1:1" x14ac:dyDescent="0.25">
      <c r="A6" t="s">
        <v>132</v>
      </c>
    </row>
    <row r="7" spans="1:1" x14ac:dyDescent="0.25">
      <c r="A7" t="s">
        <v>59</v>
      </c>
    </row>
    <row r="8" spans="1:1" x14ac:dyDescent="0.25">
      <c r="A8" t="s">
        <v>87</v>
      </c>
    </row>
    <row r="9" spans="1:1" x14ac:dyDescent="0.25">
      <c r="A9" t="s">
        <v>68</v>
      </c>
    </row>
    <row r="10" spans="1:1" x14ac:dyDescent="0.25">
      <c r="A10" t="s">
        <v>86</v>
      </c>
    </row>
    <row r="11" spans="1:1" x14ac:dyDescent="0.25">
      <c r="A11" t="s">
        <v>80</v>
      </c>
    </row>
    <row r="12" spans="1:1" x14ac:dyDescent="0.25">
      <c r="A12" t="s">
        <v>7</v>
      </c>
    </row>
    <row r="13" spans="1:1" x14ac:dyDescent="0.25">
      <c r="A13" t="s">
        <v>139</v>
      </c>
    </row>
    <row r="14" spans="1:1" x14ac:dyDescent="0.25">
      <c r="A14" t="s">
        <v>22</v>
      </c>
    </row>
    <row r="15" spans="1:1" x14ac:dyDescent="0.25">
      <c r="A15" t="s">
        <v>140</v>
      </c>
    </row>
    <row r="16" spans="1:1" x14ac:dyDescent="0.25">
      <c r="A16" t="s">
        <v>143</v>
      </c>
    </row>
    <row r="17" spans="1:1" x14ac:dyDescent="0.25">
      <c r="A17" t="s">
        <v>26</v>
      </c>
    </row>
    <row r="18" spans="1:1" x14ac:dyDescent="0.25">
      <c r="A18" t="s">
        <v>33</v>
      </c>
    </row>
    <row r="19" spans="1:1" x14ac:dyDescent="0.25">
      <c r="A19" t="s">
        <v>124</v>
      </c>
    </row>
    <row r="20" spans="1:1" x14ac:dyDescent="0.25">
      <c r="A20" t="s">
        <v>136</v>
      </c>
    </row>
    <row r="21" spans="1:1" x14ac:dyDescent="0.25">
      <c r="A21" t="s">
        <v>77</v>
      </c>
    </row>
    <row r="22" spans="1:1" x14ac:dyDescent="0.25">
      <c r="A22" t="s">
        <v>52</v>
      </c>
    </row>
    <row r="23" spans="1:1" x14ac:dyDescent="0.25">
      <c r="A23" t="s">
        <v>156</v>
      </c>
    </row>
    <row r="24" spans="1:1" x14ac:dyDescent="0.25">
      <c r="A24" t="s">
        <v>94</v>
      </c>
    </row>
    <row r="25" spans="1:1" x14ac:dyDescent="0.25">
      <c r="A25" t="s">
        <v>15</v>
      </c>
    </row>
    <row r="26" spans="1:1" x14ac:dyDescent="0.25">
      <c r="A26" t="s">
        <v>72</v>
      </c>
    </row>
    <row r="27" spans="1:1" x14ac:dyDescent="0.25">
      <c r="A27" t="s">
        <v>46</v>
      </c>
    </row>
    <row r="28" spans="1:1" x14ac:dyDescent="0.25">
      <c r="A28" t="s">
        <v>109</v>
      </c>
    </row>
    <row r="29" spans="1:1" x14ac:dyDescent="0.25">
      <c r="A29" t="s">
        <v>105</v>
      </c>
    </row>
    <row r="30" spans="1:1" x14ac:dyDescent="0.25">
      <c r="A30" t="s">
        <v>174</v>
      </c>
    </row>
    <row r="31" spans="1:1" x14ac:dyDescent="0.25">
      <c r="A31" t="s">
        <v>67</v>
      </c>
    </row>
    <row r="32" spans="1:1" x14ac:dyDescent="0.25">
      <c r="A32" t="s">
        <v>126</v>
      </c>
    </row>
    <row r="33" spans="1:1" x14ac:dyDescent="0.25">
      <c r="A33" t="s">
        <v>148</v>
      </c>
    </row>
    <row r="34" spans="1:1" x14ac:dyDescent="0.25">
      <c r="A34" t="s">
        <v>36</v>
      </c>
    </row>
    <row r="35" spans="1:1" x14ac:dyDescent="0.25">
      <c r="A35" t="s">
        <v>44</v>
      </c>
    </row>
    <row r="36" spans="1:1" x14ac:dyDescent="0.25">
      <c r="A36" t="s">
        <v>66</v>
      </c>
    </row>
    <row r="37" spans="1:1" x14ac:dyDescent="0.25">
      <c r="A37" t="s">
        <v>85</v>
      </c>
    </row>
    <row r="38" spans="1:1" x14ac:dyDescent="0.25">
      <c r="A38" t="s">
        <v>16</v>
      </c>
    </row>
    <row r="39" spans="1:1" x14ac:dyDescent="0.25">
      <c r="A39" t="s">
        <v>90</v>
      </c>
    </row>
    <row r="40" spans="1:1" x14ac:dyDescent="0.25">
      <c r="A40" t="s">
        <v>62</v>
      </c>
    </row>
    <row r="41" spans="1:1" x14ac:dyDescent="0.25">
      <c r="A41" t="s">
        <v>115</v>
      </c>
    </row>
    <row r="42" spans="1:1" x14ac:dyDescent="0.25">
      <c r="A42" t="s">
        <v>13</v>
      </c>
    </row>
    <row r="43" spans="1:1" x14ac:dyDescent="0.25">
      <c r="A43" t="s">
        <v>32</v>
      </c>
    </row>
    <row r="44" spans="1:1" x14ac:dyDescent="0.25">
      <c r="A44" t="s">
        <v>19</v>
      </c>
    </row>
    <row r="45" spans="1:1" x14ac:dyDescent="0.25">
      <c r="A45" t="s">
        <v>138</v>
      </c>
    </row>
    <row r="46" spans="1:1" x14ac:dyDescent="0.25">
      <c r="A46" t="s">
        <v>111</v>
      </c>
    </row>
    <row r="47" spans="1:1" x14ac:dyDescent="0.25">
      <c r="A47" t="s">
        <v>17</v>
      </c>
    </row>
    <row r="48" spans="1:1" x14ac:dyDescent="0.25">
      <c r="A48" t="s">
        <v>121</v>
      </c>
    </row>
    <row r="49" spans="1:1" x14ac:dyDescent="0.25">
      <c r="A49" t="s">
        <v>74</v>
      </c>
    </row>
    <row r="50" spans="1:1" x14ac:dyDescent="0.25">
      <c r="A50" t="s">
        <v>11</v>
      </c>
    </row>
    <row r="51" spans="1:1" x14ac:dyDescent="0.25">
      <c r="A51" t="s">
        <v>147</v>
      </c>
    </row>
    <row r="52" spans="1:1" x14ac:dyDescent="0.25">
      <c r="A52" t="s">
        <v>173</v>
      </c>
    </row>
    <row r="53" spans="1:1" x14ac:dyDescent="0.25">
      <c r="A53" t="s">
        <v>78</v>
      </c>
    </row>
    <row r="54" spans="1:1" x14ac:dyDescent="0.25">
      <c r="A54" t="s">
        <v>163</v>
      </c>
    </row>
    <row r="55" spans="1:1" x14ac:dyDescent="0.25">
      <c r="A55" t="s">
        <v>20</v>
      </c>
    </row>
    <row r="56" spans="1:1" x14ac:dyDescent="0.25">
      <c r="A56" t="s">
        <v>119</v>
      </c>
    </row>
    <row r="57" spans="1:1" x14ac:dyDescent="0.25">
      <c r="A57" t="s">
        <v>54</v>
      </c>
    </row>
    <row r="58" spans="1:1" x14ac:dyDescent="0.25">
      <c r="A58" t="s">
        <v>0</v>
      </c>
    </row>
    <row r="59" spans="1:1" x14ac:dyDescent="0.25">
      <c r="A59" t="s">
        <v>161</v>
      </c>
    </row>
    <row r="60" spans="1:1" x14ac:dyDescent="0.25">
      <c r="A60" t="s">
        <v>65</v>
      </c>
    </row>
    <row r="61" spans="1:1" x14ac:dyDescent="0.25">
      <c r="A61" t="s">
        <v>89</v>
      </c>
    </row>
    <row r="62" spans="1:1" x14ac:dyDescent="0.25">
      <c r="A62" t="s">
        <v>41</v>
      </c>
    </row>
    <row r="63" spans="1:1" x14ac:dyDescent="0.25">
      <c r="A63" t="s">
        <v>127</v>
      </c>
    </row>
    <row r="64" spans="1:1" x14ac:dyDescent="0.25">
      <c r="A64" t="s">
        <v>93</v>
      </c>
    </row>
    <row r="65" spans="1:1" x14ac:dyDescent="0.25">
      <c r="A65" t="s">
        <v>83</v>
      </c>
    </row>
    <row r="66" spans="1:1" x14ac:dyDescent="0.25">
      <c r="A66" t="s">
        <v>18</v>
      </c>
    </row>
    <row r="67" spans="1:1" x14ac:dyDescent="0.25">
      <c r="A67" t="s">
        <v>134</v>
      </c>
    </row>
    <row r="68" spans="1:1" x14ac:dyDescent="0.25">
      <c r="A68" t="s">
        <v>49</v>
      </c>
    </row>
    <row r="69" spans="1:1" x14ac:dyDescent="0.25">
      <c r="A69" t="s">
        <v>58</v>
      </c>
    </row>
    <row r="70" spans="1:1" x14ac:dyDescent="0.25">
      <c r="A70" t="s">
        <v>61</v>
      </c>
    </row>
    <row r="71" spans="1:1" x14ac:dyDescent="0.25">
      <c r="A71" t="s">
        <v>53</v>
      </c>
    </row>
    <row r="72" spans="1:1" x14ac:dyDescent="0.25">
      <c r="A72" t="s">
        <v>99</v>
      </c>
    </row>
    <row r="73" spans="1:1" x14ac:dyDescent="0.25">
      <c r="A73" t="s">
        <v>125</v>
      </c>
    </row>
    <row r="74" spans="1:1" x14ac:dyDescent="0.25">
      <c r="A74" t="s">
        <v>157</v>
      </c>
    </row>
    <row r="75" spans="1:1" x14ac:dyDescent="0.25">
      <c r="A75" t="s">
        <v>37</v>
      </c>
    </row>
    <row r="76" spans="1:1" x14ac:dyDescent="0.25">
      <c r="A76" t="s">
        <v>70</v>
      </c>
    </row>
    <row r="77" spans="1:1" x14ac:dyDescent="0.25">
      <c r="A77" t="s">
        <v>91</v>
      </c>
    </row>
    <row r="78" spans="1:1" x14ac:dyDescent="0.25">
      <c r="A78" t="s">
        <v>133</v>
      </c>
    </row>
    <row r="79" spans="1:1" x14ac:dyDescent="0.25">
      <c r="A79" t="s">
        <v>10</v>
      </c>
    </row>
    <row r="80" spans="1:1" x14ac:dyDescent="0.25">
      <c r="A80" t="s">
        <v>40</v>
      </c>
    </row>
    <row r="81" spans="1:1" x14ac:dyDescent="0.25">
      <c r="A81" t="s">
        <v>56</v>
      </c>
    </row>
    <row r="82" spans="1:1" x14ac:dyDescent="0.25">
      <c r="A82" t="s">
        <v>168</v>
      </c>
    </row>
    <row r="83" spans="1:1" x14ac:dyDescent="0.25">
      <c r="A83" t="s">
        <v>175</v>
      </c>
    </row>
    <row r="84" spans="1:1" x14ac:dyDescent="0.25">
      <c r="A84" t="s">
        <v>145</v>
      </c>
    </row>
    <row r="85" spans="1:1" x14ac:dyDescent="0.25">
      <c r="A85" t="s">
        <v>104</v>
      </c>
    </row>
    <row r="86" spans="1:1" x14ac:dyDescent="0.25">
      <c r="A86" t="s">
        <v>107</v>
      </c>
    </row>
    <row r="87" spans="1:1" x14ac:dyDescent="0.25">
      <c r="A87" t="s">
        <v>137</v>
      </c>
    </row>
    <row r="88" spans="1:1" x14ac:dyDescent="0.25">
      <c r="A88" t="s">
        <v>51</v>
      </c>
    </row>
    <row r="89" spans="1:1" x14ac:dyDescent="0.25">
      <c r="A89" t="s">
        <v>112</v>
      </c>
    </row>
    <row r="90" spans="1:1" x14ac:dyDescent="0.25">
      <c r="A90" t="s">
        <v>34</v>
      </c>
    </row>
    <row r="91" spans="1:1" x14ac:dyDescent="0.25">
      <c r="A91" t="s">
        <v>81</v>
      </c>
    </row>
    <row r="92" spans="1:1" x14ac:dyDescent="0.25">
      <c r="A92" t="s">
        <v>43</v>
      </c>
    </row>
    <row r="93" spans="1:1" x14ac:dyDescent="0.25">
      <c r="A93" t="s">
        <v>129</v>
      </c>
    </row>
    <row r="94" spans="1:1" x14ac:dyDescent="0.25">
      <c r="A94" t="s">
        <v>60</v>
      </c>
    </row>
    <row r="95" spans="1:1" x14ac:dyDescent="0.25">
      <c r="A95" t="s">
        <v>170</v>
      </c>
    </row>
    <row r="96" spans="1:1" x14ac:dyDescent="0.25">
      <c r="A96" t="s">
        <v>142</v>
      </c>
    </row>
    <row r="97" spans="1:1" x14ac:dyDescent="0.25">
      <c r="A97" t="s">
        <v>141</v>
      </c>
    </row>
    <row r="98" spans="1:1" x14ac:dyDescent="0.25">
      <c r="A98" t="s">
        <v>29</v>
      </c>
    </row>
    <row r="99" spans="1:1" x14ac:dyDescent="0.25">
      <c r="A99" t="s">
        <v>31</v>
      </c>
    </row>
    <row r="100" spans="1:1" x14ac:dyDescent="0.25">
      <c r="A100" t="s">
        <v>166</v>
      </c>
    </row>
    <row r="101" spans="1:1" x14ac:dyDescent="0.25">
      <c r="A101" t="s">
        <v>79</v>
      </c>
    </row>
    <row r="102" spans="1:1" x14ac:dyDescent="0.25">
      <c r="A102" t="s">
        <v>135</v>
      </c>
    </row>
    <row r="103" spans="1:1" x14ac:dyDescent="0.25">
      <c r="A103" t="s">
        <v>4</v>
      </c>
    </row>
    <row r="104" spans="1:1" x14ac:dyDescent="0.25">
      <c r="A104" t="s">
        <v>5</v>
      </c>
    </row>
    <row r="105" spans="1:1" x14ac:dyDescent="0.25">
      <c r="A105" t="s">
        <v>108</v>
      </c>
    </row>
    <row r="106" spans="1:1" x14ac:dyDescent="0.25">
      <c r="A106" t="s">
        <v>1</v>
      </c>
    </row>
    <row r="107" spans="1:1" x14ac:dyDescent="0.25">
      <c r="A107" t="s">
        <v>30</v>
      </c>
    </row>
    <row r="108" spans="1:1" x14ac:dyDescent="0.25">
      <c r="A108" t="s">
        <v>8</v>
      </c>
    </row>
    <row r="109" spans="1:1" x14ac:dyDescent="0.25">
      <c r="A109" t="s">
        <v>12</v>
      </c>
    </row>
    <row r="110" spans="1:1" x14ac:dyDescent="0.25">
      <c r="A110" t="s">
        <v>6</v>
      </c>
    </row>
    <row r="111" spans="1:1" x14ac:dyDescent="0.25">
      <c r="A111" t="s">
        <v>69</v>
      </c>
    </row>
    <row r="112" spans="1:1" x14ac:dyDescent="0.25">
      <c r="A112" t="s">
        <v>118</v>
      </c>
    </row>
    <row r="113" spans="1:1" x14ac:dyDescent="0.25">
      <c r="A113" t="s">
        <v>14</v>
      </c>
    </row>
    <row r="114" spans="1:1" x14ac:dyDescent="0.25">
      <c r="A114" t="s">
        <v>122</v>
      </c>
    </row>
    <row r="115" spans="1:1" x14ac:dyDescent="0.25">
      <c r="A115" t="s">
        <v>177</v>
      </c>
    </row>
    <row r="116" spans="1:1" x14ac:dyDescent="0.25">
      <c r="A116" t="s">
        <v>153</v>
      </c>
    </row>
    <row r="117" spans="1:1" x14ac:dyDescent="0.25">
      <c r="A117" t="s">
        <v>167</v>
      </c>
    </row>
    <row r="118" spans="1:1" x14ac:dyDescent="0.25">
      <c r="A118" t="s">
        <v>95</v>
      </c>
    </row>
    <row r="119" spans="1:1" x14ac:dyDescent="0.25">
      <c r="A119" t="s">
        <v>71</v>
      </c>
    </row>
    <row r="120" spans="1:1" x14ac:dyDescent="0.25">
      <c r="A120" t="s">
        <v>146</v>
      </c>
    </row>
    <row r="121" spans="1:1" x14ac:dyDescent="0.25">
      <c r="A121" t="s">
        <v>24</v>
      </c>
    </row>
    <row r="122" spans="1:1" x14ac:dyDescent="0.25">
      <c r="A122" t="s">
        <v>21</v>
      </c>
    </row>
    <row r="123" spans="1:1" x14ac:dyDescent="0.25">
      <c r="A123" t="s">
        <v>114</v>
      </c>
    </row>
    <row r="124" spans="1:1" x14ac:dyDescent="0.25">
      <c r="A124" t="s">
        <v>130</v>
      </c>
    </row>
    <row r="125" spans="1:1" x14ac:dyDescent="0.25">
      <c r="A125" t="s">
        <v>149</v>
      </c>
    </row>
    <row r="126" spans="1:1" x14ac:dyDescent="0.25">
      <c r="A126" t="s">
        <v>151</v>
      </c>
    </row>
    <row r="127" spans="1:1" x14ac:dyDescent="0.25">
      <c r="A127" t="s">
        <v>63</v>
      </c>
    </row>
    <row r="128" spans="1:1" x14ac:dyDescent="0.25">
      <c r="A128" t="s">
        <v>98</v>
      </c>
    </row>
    <row r="129" spans="1:1" x14ac:dyDescent="0.25">
      <c r="A129" t="s">
        <v>88</v>
      </c>
    </row>
    <row r="130" spans="1:1" x14ac:dyDescent="0.25">
      <c r="A130" t="s">
        <v>42</v>
      </c>
    </row>
    <row r="131" spans="1:1" x14ac:dyDescent="0.25">
      <c r="A131" t="s">
        <v>169</v>
      </c>
    </row>
    <row r="132" spans="1:1" x14ac:dyDescent="0.25">
      <c r="A132" t="s">
        <v>159</v>
      </c>
    </row>
    <row r="133" spans="1:1" x14ac:dyDescent="0.25">
      <c r="A133" t="s">
        <v>47</v>
      </c>
    </row>
    <row r="134" spans="1:1" x14ac:dyDescent="0.25">
      <c r="A134" t="s">
        <v>25</v>
      </c>
    </row>
    <row r="135" spans="1:1" x14ac:dyDescent="0.25">
      <c r="A135" t="s">
        <v>155</v>
      </c>
    </row>
    <row r="136" spans="1:1" x14ac:dyDescent="0.25">
      <c r="A136" t="s">
        <v>73</v>
      </c>
    </row>
    <row r="137" spans="1:1" x14ac:dyDescent="0.25">
      <c r="A137" t="s">
        <v>117</v>
      </c>
    </row>
    <row r="138" spans="1:1" x14ac:dyDescent="0.25">
      <c r="A138" t="s">
        <v>160</v>
      </c>
    </row>
    <row r="139" spans="1:1" x14ac:dyDescent="0.25">
      <c r="A139" t="s">
        <v>2</v>
      </c>
    </row>
    <row r="140" spans="1:1" x14ac:dyDescent="0.25">
      <c r="A140" t="s">
        <v>27</v>
      </c>
    </row>
    <row r="141" spans="1:1" x14ac:dyDescent="0.25">
      <c r="A141" t="s">
        <v>39</v>
      </c>
    </row>
    <row r="142" spans="1:1" x14ac:dyDescent="0.25">
      <c r="A142" t="s">
        <v>154</v>
      </c>
    </row>
    <row r="143" spans="1:1" x14ac:dyDescent="0.25">
      <c r="A143" t="s">
        <v>102</v>
      </c>
    </row>
    <row r="144" spans="1:1" x14ac:dyDescent="0.25">
      <c r="A144" t="s">
        <v>150</v>
      </c>
    </row>
    <row r="145" spans="1:1" x14ac:dyDescent="0.25">
      <c r="A145" t="s">
        <v>144</v>
      </c>
    </row>
    <row r="146" spans="1:1" x14ac:dyDescent="0.25">
      <c r="A146" t="s">
        <v>50</v>
      </c>
    </row>
    <row r="147" spans="1:1" x14ac:dyDescent="0.25">
      <c r="A147" t="s">
        <v>35</v>
      </c>
    </row>
    <row r="148" spans="1:1" x14ac:dyDescent="0.25">
      <c r="A148" t="s">
        <v>164</v>
      </c>
    </row>
    <row r="149" spans="1:1" x14ac:dyDescent="0.25">
      <c r="A149" t="s">
        <v>48</v>
      </c>
    </row>
    <row r="150" spans="1:1" x14ac:dyDescent="0.25">
      <c r="A150" t="s">
        <v>76</v>
      </c>
    </row>
    <row r="151" spans="1:1" x14ac:dyDescent="0.25">
      <c r="A151" t="s">
        <v>3</v>
      </c>
    </row>
    <row r="152" spans="1:1" x14ac:dyDescent="0.25">
      <c r="A152" t="s">
        <v>128</v>
      </c>
    </row>
    <row r="153" spans="1:1" x14ac:dyDescent="0.25">
      <c r="A153" t="s">
        <v>178</v>
      </c>
    </row>
    <row r="154" spans="1:1" x14ac:dyDescent="0.25">
      <c r="A154" t="s">
        <v>100</v>
      </c>
    </row>
    <row r="155" spans="1:1" x14ac:dyDescent="0.25">
      <c r="A155" t="s">
        <v>9</v>
      </c>
    </row>
    <row r="156" spans="1:1" x14ac:dyDescent="0.25">
      <c r="A156" t="s">
        <v>55</v>
      </c>
    </row>
    <row r="157" spans="1:1" x14ac:dyDescent="0.25">
      <c r="A157" t="s">
        <v>82</v>
      </c>
    </row>
    <row r="158" spans="1:1" x14ac:dyDescent="0.25">
      <c r="A158" t="s">
        <v>45</v>
      </c>
    </row>
    <row r="159" spans="1:1" x14ac:dyDescent="0.25">
      <c r="A159" t="s">
        <v>113</v>
      </c>
    </row>
    <row r="160" spans="1:1" x14ac:dyDescent="0.25">
      <c r="A160" t="s">
        <v>97</v>
      </c>
    </row>
    <row r="161" spans="1:1" x14ac:dyDescent="0.25">
      <c r="A161" t="s">
        <v>75</v>
      </c>
    </row>
    <row r="162" spans="1:1" x14ac:dyDescent="0.25">
      <c r="A162" t="s">
        <v>172</v>
      </c>
    </row>
    <row r="163" spans="1:1" x14ac:dyDescent="0.25">
      <c r="A163" t="s">
        <v>103</v>
      </c>
    </row>
    <row r="164" spans="1:1" x14ac:dyDescent="0.25">
      <c r="A164" t="s">
        <v>123</v>
      </c>
    </row>
    <row r="165" spans="1:1" x14ac:dyDescent="0.25">
      <c r="A165" t="s">
        <v>131</v>
      </c>
    </row>
    <row r="166" spans="1:1" x14ac:dyDescent="0.25">
      <c r="A166" t="s">
        <v>64</v>
      </c>
    </row>
    <row r="167" spans="1:1" x14ac:dyDescent="0.25">
      <c r="A167" t="s">
        <v>120</v>
      </c>
    </row>
    <row r="168" spans="1:1" x14ac:dyDescent="0.25">
      <c r="A168" t="s">
        <v>57</v>
      </c>
    </row>
    <row r="169" spans="1:1" x14ac:dyDescent="0.25">
      <c r="A169" t="s">
        <v>106</v>
      </c>
    </row>
    <row r="170" spans="1:1" x14ac:dyDescent="0.25">
      <c r="A170" t="s">
        <v>158</v>
      </c>
    </row>
    <row r="171" spans="1:1" x14ac:dyDescent="0.25">
      <c r="A171" t="s">
        <v>165</v>
      </c>
    </row>
    <row r="172" spans="1:1" x14ac:dyDescent="0.25">
      <c r="A172" t="s">
        <v>110</v>
      </c>
    </row>
    <row r="173" spans="1:1" x14ac:dyDescent="0.25">
      <c r="A173" t="s">
        <v>116</v>
      </c>
    </row>
    <row r="174" spans="1:1" x14ac:dyDescent="0.25">
      <c r="A174" t="s">
        <v>38</v>
      </c>
    </row>
    <row r="175" spans="1:1" x14ac:dyDescent="0.25">
      <c r="A175" t="s">
        <v>92</v>
      </c>
    </row>
    <row r="176" spans="1:1" x14ac:dyDescent="0.25">
      <c r="A176" t="s">
        <v>96</v>
      </c>
    </row>
    <row r="177" spans="1:1" x14ac:dyDescent="0.25">
      <c r="A177" t="s">
        <v>23</v>
      </c>
    </row>
    <row r="179" spans="1:1" x14ac:dyDescent="0.25">
      <c r="A179" t="s">
        <v>171</v>
      </c>
    </row>
    <row r="180" spans="1:1" x14ac:dyDescent="0.25">
      <c r="A180" t="s">
        <v>176</v>
      </c>
    </row>
  </sheetData>
  <sortState ref="A1:A177">
    <sortCondition ref="A1:A1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4"/>
  <sheetViews>
    <sheetView zoomScale="47" zoomScaleNormal="47" workbookViewId="0">
      <selection activeCell="A3" sqref="A3"/>
    </sheetView>
  </sheetViews>
  <sheetFormatPr defaultRowHeight="15" x14ac:dyDescent="0.25"/>
  <cols>
    <col min="1" max="1" width="7.140625" bestFit="1" customWidth="1"/>
    <col min="2" max="2" width="45.42578125" bestFit="1" customWidth="1"/>
    <col min="3" max="3" width="6.28515625" style="23" bestFit="1" customWidth="1"/>
    <col min="4" max="4" width="6.28515625" bestFit="1" customWidth="1"/>
    <col min="5" max="7" width="5.28515625" bestFit="1" customWidth="1"/>
    <col min="8" max="8" width="6.28515625" bestFit="1" customWidth="1"/>
    <col min="9" max="14" width="5.28515625" bestFit="1" customWidth="1"/>
    <col min="15" max="16" width="6.28515625" bestFit="1" customWidth="1"/>
    <col min="17" max="17" width="5.28515625" bestFit="1" customWidth="1"/>
    <col min="18" max="18" width="6.28515625" bestFit="1" customWidth="1"/>
    <col min="19" max="20" width="5.28515625" bestFit="1" customWidth="1"/>
    <col min="21" max="21" width="6.28515625" bestFit="1" customWidth="1"/>
    <col min="22" max="37" width="5.28515625" bestFit="1" customWidth="1"/>
    <col min="38" max="38" width="6.28515625" bestFit="1" customWidth="1"/>
    <col min="39" max="42" width="5.28515625" bestFit="1" customWidth="1"/>
    <col min="43" max="43" width="6.28515625" bestFit="1" customWidth="1"/>
    <col min="44" max="44" width="5.28515625" bestFit="1" customWidth="1"/>
    <col min="45" max="45" width="6.28515625" bestFit="1" customWidth="1"/>
    <col min="46" max="46" width="5.28515625" bestFit="1" customWidth="1"/>
  </cols>
  <sheetData>
    <row r="1" spans="1:46" ht="219.75" x14ac:dyDescent="0.25">
      <c r="C1" s="37" t="s">
        <v>228</v>
      </c>
      <c r="D1" s="1" t="s">
        <v>183</v>
      </c>
      <c r="E1" s="1" t="s">
        <v>180</v>
      </c>
      <c r="F1" s="1" t="s">
        <v>184</v>
      </c>
      <c r="G1" s="1" t="s">
        <v>181</v>
      </c>
      <c r="H1" s="1" t="s">
        <v>182</v>
      </c>
      <c r="I1" s="1" t="s">
        <v>100</v>
      </c>
      <c r="J1" s="1" t="s">
        <v>87</v>
      </c>
      <c r="K1" s="1" t="s">
        <v>35</v>
      </c>
      <c r="L1" s="1" t="s">
        <v>38</v>
      </c>
      <c r="M1" s="1" t="s">
        <v>9</v>
      </c>
      <c r="N1" s="1" t="s">
        <v>28</v>
      </c>
      <c r="O1" s="1" t="s">
        <v>7</v>
      </c>
      <c r="P1" s="1" t="s">
        <v>13</v>
      </c>
      <c r="Q1" s="1" t="s">
        <v>19</v>
      </c>
      <c r="R1" s="1" t="s">
        <v>0</v>
      </c>
      <c r="S1" s="1" t="s">
        <v>65</v>
      </c>
      <c r="T1" s="1" t="s">
        <v>5</v>
      </c>
      <c r="U1" s="1" t="s">
        <v>8</v>
      </c>
      <c r="V1" s="1" t="s">
        <v>42</v>
      </c>
      <c r="W1" s="1" t="s">
        <v>157</v>
      </c>
      <c r="X1" s="1" t="s">
        <v>55</v>
      </c>
      <c r="Y1" s="1" t="s">
        <v>59</v>
      </c>
      <c r="Z1" s="1" t="s">
        <v>17</v>
      </c>
      <c r="AA1" s="1" t="s">
        <v>54</v>
      </c>
      <c r="AB1" s="1" t="s">
        <v>89</v>
      </c>
      <c r="AC1" s="1" t="s">
        <v>58</v>
      </c>
      <c r="AD1" s="1" t="s">
        <v>49</v>
      </c>
      <c r="AE1" s="1" t="s">
        <v>31</v>
      </c>
      <c r="AF1" s="1" t="s">
        <v>61</v>
      </c>
      <c r="AG1" s="1" t="s">
        <v>53</v>
      </c>
      <c r="AH1" s="1" t="s">
        <v>102</v>
      </c>
      <c r="AI1" s="1" t="s">
        <v>48</v>
      </c>
      <c r="AJ1" s="1" t="s">
        <v>64</v>
      </c>
      <c r="AK1" s="1" t="s">
        <v>82</v>
      </c>
      <c r="AL1" s="1" t="s">
        <v>22</v>
      </c>
      <c r="AM1" s="1" t="s">
        <v>26</v>
      </c>
      <c r="AN1" s="1" t="s">
        <v>32</v>
      </c>
      <c r="AO1" s="1" t="s">
        <v>20</v>
      </c>
      <c r="AP1" s="1" t="s">
        <v>1</v>
      </c>
      <c r="AQ1" s="1" t="s">
        <v>2</v>
      </c>
      <c r="AR1" s="1" t="s">
        <v>74</v>
      </c>
      <c r="AS1" s="1" t="s">
        <v>18</v>
      </c>
      <c r="AT1" s="1" t="s">
        <v>114</v>
      </c>
    </row>
    <row r="2" spans="1:46" x14ac:dyDescent="0.25">
      <c r="A2" s="19" t="s">
        <v>192</v>
      </c>
      <c r="B2" s="20" t="s">
        <v>100</v>
      </c>
      <c r="C2" s="24">
        <v>7</v>
      </c>
      <c r="D2" s="25">
        <f>SUM(I2:AT2)</f>
        <v>8</v>
      </c>
      <c r="E2" s="19">
        <f>RANK(D2,D$2:D$39)</f>
        <v>30</v>
      </c>
      <c r="F2" s="25">
        <f>COUNTIF(I2:AT2,"&gt;0")</f>
        <v>4</v>
      </c>
      <c r="G2" s="19">
        <f>RANK(F2,F$2:F$39)</f>
        <v>27</v>
      </c>
      <c r="H2" s="19">
        <f t="shared" ref="H2:H39" si="0">AVERAGE(G2,E2)</f>
        <v>28.5</v>
      </c>
      <c r="I2" s="40"/>
      <c r="J2" s="22">
        <v>0</v>
      </c>
      <c r="K2" s="22">
        <v>2</v>
      </c>
      <c r="L2" s="22">
        <v>2</v>
      </c>
      <c r="M2" s="22">
        <v>0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2">
        <v>0</v>
      </c>
      <c r="T2" s="22">
        <v>2</v>
      </c>
      <c r="U2" s="22">
        <v>0</v>
      </c>
      <c r="V2" s="22">
        <v>0</v>
      </c>
      <c r="W2" s="22">
        <v>0</v>
      </c>
      <c r="X2" s="22">
        <v>0</v>
      </c>
      <c r="Y2" s="22">
        <v>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0</v>
      </c>
      <c r="AF2" s="22">
        <v>0</v>
      </c>
      <c r="AG2" s="22">
        <v>0</v>
      </c>
      <c r="AH2" s="22">
        <v>0</v>
      </c>
      <c r="AI2" s="22">
        <v>0</v>
      </c>
      <c r="AJ2" s="22">
        <v>0</v>
      </c>
      <c r="AK2" s="22">
        <v>0</v>
      </c>
      <c r="AL2" s="22">
        <v>0</v>
      </c>
      <c r="AM2" s="22">
        <v>0</v>
      </c>
      <c r="AN2" s="22">
        <v>0</v>
      </c>
      <c r="AO2" s="22">
        <v>0</v>
      </c>
      <c r="AP2" s="22">
        <v>2</v>
      </c>
      <c r="AQ2" s="22">
        <v>0</v>
      </c>
      <c r="AR2" s="22">
        <v>0</v>
      </c>
      <c r="AS2" s="22">
        <v>0</v>
      </c>
      <c r="AT2" s="22">
        <v>0</v>
      </c>
    </row>
    <row r="3" spans="1:46" x14ac:dyDescent="0.25">
      <c r="A3" t="s">
        <v>206</v>
      </c>
      <c r="B3" s="6" t="s">
        <v>87</v>
      </c>
      <c r="C3" s="26">
        <v>36</v>
      </c>
      <c r="D3" s="27">
        <f t="shared" ref="D3:D39" si="1">SUM(I3:AT3)</f>
        <v>30</v>
      </c>
      <c r="E3">
        <f t="shared" ref="E3:E39" si="2">RANK(D3,D$2:D$39)</f>
        <v>26</v>
      </c>
      <c r="F3" s="27">
        <f t="shared" ref="F3:F39" si="3">COUNTIF(I3:AT3,"&gt;0")</f>
        <v>5</v>
      </c>
      <c r="G3">
        <f t="shared" ref="G3:G39" si="4">RANK(F3,F$2:F$39)</f>
        <v>25</v>
      </c>
      <c r="H3">
        <f t="shared" si="0"/>
        <v>25.5</v>
      </c>
      <c r="I3" s="22">
        <v>0</v>
      </c>
      <c r="J3" s="40"/>
      <c r="K3" s="22">
        <v>4</v>
      </c>
      <c r="L3" s="22">
        <v>2</v>
      </c>
      <c r="M3" s="22">
        <v>0</v>
      </c>
      <c r="N3" s="22">
        <v>0</v>
      </c>
      <c r="O3" s="22">
        <v>0</v>
      </c>
      <c r="P3" s="22">
        <v>0</v>
      </c>
      <c r="Q3" s="22">
        <v>4</v>
      </c>
      <c r="R3" s="22">
        <v>12</v>
      </c>
      <c r="S3" s="22">
        <v>0</v>
      </c>
      <c r="T3" s="22">
        <v>0</v>
      </c>
      <c r="U3" s="22">
        <v>8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</row>
    <row r="4" spans="1:46" x14ac:dyDescent="0.25">
      <c r="A4" t="s">
        <v>207</v>
      </c>
      <c r="B4" s="6" t="s">
        <v>35</v>
      </c>
      <c r="C4" s="26">
        <v>307</v>
      </c>
      <c r="D4" s="27">
        <f t="shared" si="1"/>
        <v>236</v>
      </c>
      <c r="E4">
        <f t="shared" si="2"/>
        <v>19</v>
      </c>
      <c r="F4" s="27">
        <f t="shared" si="3"/>
        <v>17</v>
      </c>
      <c r="G4">
        <f t="shared" si="4"/>
        <v>15</v>
      </c>
      <c r="H4">
        <f t="shared" si="0"/>
        <v>17</v>
      </c>
      <c r="I4" s="22">
        <v>2</v>
      </c>
      <c r="J4" s="22">
        <v>4</v>
      </c>
      <c r="K4" s="40"/>
      <c r="L4" s="22">
        <v>0</v>
      </c>
      <c r="M4" s="22">
        <v>2</v>
      </c>
      <c r="N4" s="22">
        <v>4</v>
      </c>
      <c r="O4" s="22">
        <v>46</v>
      </c>
      <c r="P4" s="22">
        <v>0</v>
      </c>
      <c r="Q4" s="22">
        <v>0</v>
      </c>
      <c r="R4" s="22">
        <v>46</v>
      </c>
      <c r="S4" s="22">
        <v>8</v>
      </c>
      <c r="T4" s="22">
        <v>6</v>
      </c>
      <c r="U4" s="22">
        <v>26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2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6</v>
      </c>
      <c r="AK4" s="22">
        <v>0</v>
      </c>
      <c r="AL4" s="22">
        <v>2</v>
      </c>
      <c r="AM4" s="22">
        <v>44</v>
      </c>
      <c r="AN4" s="22">
        <v>4</v>
      </c>
      <c r="AO4" s="22">
        <v>0</v>
      </c>
      <c r="AP4" s="22">
        <v>4</v>
      </c>
      <c r="AQ4" s="22">
        <v>4</v>
      </c>
      <c r="AR4" s="22">
        <v>0</v>
      </c>
      <c r="AS4" s="22">
        <v>26</v>
      </c>
      <c r="AT4" s="22">
        <v>0</v>
      </c>
    </row>
    <row r="5" spans="1:46" x14ac:dyDescent="0.25">
      <c r="A5" s="13" t="s">
        <v>208</v>
      </c>
      <c r="B5" s="18" t="s">
        <v>38</v>
      </c>
      <c r="C5" s="28">
        <v>86</v>
      </c>
      <c r="D5" s="29">
        <f t="shared" si="1"/>
        <v>44</v>
      </c>
      <c r="E5" s="13">
        <f t="shared" si="2"/>
        <v>25</v>
      </c>
      <c r="F5" s="29">
        <f t="shared" si="3"/>
        <v>9</v>
      </c>
      <c r="G5" s="13">
        <f t="shared" si="4"/>
        <v>23</v>
      </c>
      <c r="H5" s="13">
        <f t="shared" si="0"/>
        <v>24</v>
      </c>
      <c r="I5" s="22">
        <v>2</v>
      </c>
      <c r="J5" s="22">
        <v>2</v>
      </c>
      <c r="K5" s="22">
        <v>0</v>
      </c>
      <c r="L5" s="40"/>
      <c r="M5" s="22">
        <v>2</v>
      </c>
      <c r="N5" s="22">
        <v>6</v>
      </c>
      <c r="O5" s="22">
        <v>2</v>
      </c>
      <c r="P5" s="22">
        <v>0</v>
      </c>
      <c r="Q5" s="22">
        <v>14</v>
      </c>
      <c r="R5" s="22">
        <v>4</v>
      </c>
      <c r="S5" s="22">
        <v>10</v>
      </c>
      <c r="T5" s="22">
        <v>0</v>
      </c>
      <c r="U5" s="22">
        <v>2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2">
        <v>0</v>
      </c>
      <c r="AL5" s="22">
        <v>0</v>
      </c>
      <c r="AM5" s="22">
        <v>0</v>
      </c>
      <c r="AN5" s="22">
        <v>0</v>
      </c>
      <c r="AO5" s="22">
        <v>0</v>
      </c>
      <c r="AP5" s="22">
        <v>0</v>
      </c>
      <c r="AQ5" s="22">
        <v>0</v>
      </c>
      <c r="AR5" s="22">
        <v>0</v>
      </c>
      <c r="AS5" s="22">
        <v>0</v>
      </c>
      <c r="AT5" s="22">
        <v>0</v>
      </c>
    </row>
    <row r="6" spans="1:46" x14ac:dyDescent="0.25">
      <c r="A6" t="s">
        <v>193</v>
      </c>
      <c r="B6" s="4" t="s">
        <v>9</v>
      </c>
      <c r="C6" s="30">
        <v>118</v>
      </c>
      <c r="D6" s="27">
        <f t="shared" si="1"/>
        <v>254</v>
      </c>
      <c r="E6">
        <f t="shared" si="2"/>
        <v>18</v>
      </c>
      <c r="F6" s="27">
        <f t="shared" si="3"/>
        <v>19</v>
      </c>
      <c r="G6">
        <f t="shared" si="4"/>
        <v>11</v>
      </c>
      <c r="H6">
        <f t="shared" si="0"/>
        <v>14.5</v>
      </c>
      <c r="I6" s="22">
        <v>0</v>
      </c>
      <c r="J6" s="22">
        <v>0</v>
      </c>
      <c r="K6" s="22">
        <v>2</v>
      </c>
      <c r="L6" s="22">
        <v>2</v>
      </c>
      <c r="M6" s="40"/>
      <c r="N6" s="22">
        <v>14</v>
      </c>
      <c r="O6" s="22">
        <v>26</v>
      </c>
      <c r="P6" s="22">
        <v>14</v>
      </c>
      <c r="Q6" s="22">
        <v>16</v>
      </c>
      <c r="R6" s="22">
        <v>40</v>
      </c>
      <c r="S6" s="22">
        <v>2</v>
      </c>
      <c r="T6" s="22">
        <v>6</v>
      </c>
      <c r="U6" s="22">
        <v>44</v>
      </c>
      <c r="V6" s="22">
        <v>2</v>
      </c>
      <c r="W6" s="22">
        <v>14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2</v>
      </c>
      <c r="AJ6" s="22">
        <v>0</v>
      </c>
      <c r="AK6" s="22">
        <v>2</v>
      </c>
      <c r="AL6" s="22">
        <v>6</v>
      </c>
      <c r="AM6" s="22">
        <v>0</v>
      </c>
      <c r="AN6" s="22">
        <v>8</v>
      </c>
      <c r="AO6" s="22">
        <v>4</v>
      </c>
      <c r="AP6" s="22">
        <v>0</v>
      </c>
      <c r="AQ6" s="22">
        <v>18</v>
      </c>
      <c r="AR6" s="22">
        <v>0</v>
      </c>
      <c r="AS6" s="22">
        <v>32</v>
      </c>
      <c r="AT6" s="22">
        <v>0</v>
      </c>
    </row>
    <row r="7" spans="1:46" x14ac:dyDescent="0.25">
      <c r="A7" t="s">
        <v>197</v>
      </c>
      <c r="B7" s="8" t="s">
        <v>28</v>
      </c>
      <c r="C7" s="26">
        <v>498</v>
      </c>
      <c r="D7" s="27">
        <f t="shared" si="1"/>
        <v>390</v>
      </c>
      <c r="E7">
        <f t="shared" si="2"/>
        <v>14</v>
      </c>
      <c r="F7" s="27">
        <f t="shared" si="3"/>
        <v>19</v>
      </c>
      <c r="G7">
        <f t="shared" si="4"/>
        <v>11</v>
      </c>
      <c r="H7">
        <f t="shared" si="0"/>
        <v>12.5</v>
      </c>
      <c r="I7" s="22">
        <v>0</v>
      </c>
      <c r="J7" s="22">
        <v>0</v>
      </c>
      <c r="K7" s="22">
        <v>4</v>
      </c>
      <c r="L7" s="22">
        <v>6</v>
      </c>
      <c r="M7" s="22">
        <v>14</v>
      </c>
      <c r="N7" s="40"/>
      <c r="O7" s="22">
        <v>2</v>
      </c>
      <c r="P7" s="22">
        <v>4</v>
      </c>
      <c r="Q7" s="22">
        <v>10</v>
      </c>
      <c r="R7" s="22">
        <v>156</v>
      </c>
      <c r="S7" s="22">
        <v>80</v>
      </c>
      <c r="T7" s="22">
        <v>10</v>
      </c>
      <c r="U7" s="22">
        <v>30</v>
      </c>
      <c r="V7" s="22">
        <v>0</v>
      </c>
      <c r="W7" s="22">
        <v>2</v>
      </c>
      <c r="X7" s="22">
        <v>0</v>
      </c>
      <c r="Y7" s="22">
        <v>0</v>
      </c>
      <c r="Z7" s="22">
        <v>0</v>
      </c>
      <c r="AA7" s="22">
        <v>8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10</v>
      </c>
      <c r="AK7" s="22">
        <v>0</v>
      </c>
      <c r="AL7" s="22">
        <v>0</v>
      </c>
      <c r="AM7" s="22">
        <v>2</v>
      </c>
      <c r="AN7" s="22">
        <v>2</v>
      </c>
      <c r="AO7" s="22">
        <v>28</v>
      </c>
      <c r="AP7" s="22">
        <v>8</v>
      </c>
      <c r="AQ7" s="22">
        <v>8</v>
      </c>
      <c r="AR7" s="22">
        <v>0</v>
      </c>
      <c r="AS7" s="22">
        <v>6</v>
      </c>
      <c r="AT7" s="22">
        <v>0</v>
      </c>
    </row>
    <row r="8" spans="1:46" x14ac:dyDescent="0.25">
      <c r="A8" t="s">
        <v>198</v>
      </c>
      <c r="B8" s="8" t="s">
        <v>7</v>
      </c>
      <c r="C8" s="26">
        <v>842</v>
      </c>
      <c r="D8" s="27">
        <f t="shared" si="1"/>
        <v>1778</v>
      </c>
      <c r="E8">
        <f t="shared" si="2"/>
        <v>1</v>
      </c>
      <c r="F8" s="27">
        <f t="shared" si="3"/>
        <v>21</v>
      </c>
      <c r="G8">
        <f t="shared" si="4"/>
        <v>6</v>
      </c>
      <c r="H8">
        <f t="shared" si="0"/>
        <v>3.5</v>
      </c>
      <c r="I8" s="22">
        <v>0</v>
      </c>
      <c r="J8" s="22">
        <v>0</v>
      </c>
      <c r="K8" s="22">
        <v>46</v>
      </c>
      <c r="L8" s="22">
        <v>2</v>
      </c>
      <c r="M8" s="22">
        <v>26</v>
      </c>
      <c r="N8" s="22">
        <v>2</v>
      </c>
      <c r="O8" s="40"/>
      <c r="P8" s="22">
        <v>182</v>
      </c>
      <c r="Q8" s="22">
        <v>70</v>
      </c>
      <c r="R8" s="22">
        <v>178</v>
      </c>
      <c r="S8" s="22">
        <v>2</v>
      </c>
      <c r="T8" s="22">
        <v>138</v>
      </c>
      <c r="U8" s="22">
        <v>258</v>
      </c>
      <c r="V8" s="22">
        <v>26</v>
      </c>
      <c r="W8" s="22">
        <v>44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  <c r="AJ8" s="22">
        <v>16</v>
      </c>
      <c r="AK8" s="22">
        <v>4</v>
      </c>
      <c r="AL8" s="22">
        <v>322</v>
      </c>
      <c r="AM8" s="22">
        <v>68</v>
      </c>
      <c r="AN8" s="22">
        <v>182</v>
      </c>
      <c r="AO8" s="22">
        <v>2</v>
      </c>
      <c r="AP8" s="22">
        <v>0</v>
      </c>
      <c r="AQ8" s="22">
        <v>38</v>
      </c>
      <c r="AR8" s="22">
        <v>46</v>
      </c>
      <c r="AS8" s="22">
        <v>126</v>
      </c>
      <c r="AT8" s="22">
        <v>0</v>
      </c>
    </row>
    <row r="9" spans="1:46" x14ac:dyDescent="0.25">
      <c r="A9" t="s">
        <v>199</v>
      </c>
      <c r="B9" s="8" t="s">
        <v>13</v>
      </c>
      <c r="C9" s="26">
        <v>568</v>
      </c>
      <c r="D9" s="27">
        <f t="shared" si="1"/>
        <v>1056</v>
      </c>
      <c r="E9">
        <f t="shared" si="2"/>
        <v>7</v>
      </c>
      <c r="F9" s="27">
        <f t="shared" si="3"/>
        <v>20</v>
      </c>
      <c r="G9">
        <f t="shared" si="4"/>
        <v>8</v>
      </c>
      <c r="H9">
        <f t="shared" si="0"/>
        <v>7.5</v>
      </c>
      <c r="I9" s="22">
        <v>0</v>
      </c>
      <c r="J9" s="22">
        <v>0</v>
      </c>
      <c r="K9" s="22">
        <v>0</v>
      </c>
      <c r="L9" s="22">
        <v>0</v>
      </c>
      <c r="M9" s="22">
        <v>14</v>
      </c>
      <c r="N9" s="22">
        <v>4</v>
      </c>
      <c r="O9" s="22">
        <v>182</v>
      </c>
      <c r="P9" s="40"/>
      <c r="Q9" s="22">
        <v>18</v>
      </c>
      <c r="R9" s="22">
        <v>64</v>
      </c>
      <c r="S9" s="22">
        <v>6</v>
      </c>
      <c r="T9" s="22">
        <v>80</v>
      </c>
      <c r="U9" s="22">
        <v>108</v>
      </c>
      <c r="V9" s="22">
        <v>4</v>
      </c>
      <c r="W9" s="22">
        <v>66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0</v>
      </c>
      <c r="AI9" s="22">
        <v>0</v>
      </c>
      <c r="AJ9" s="22">
        <v>2</v>
      </c>
      <c r="AK9" s="22">
        <v>6</v>
      </c>
      <c r="AL9" s="22">
        <v>82</v>
      </c>
      <c r="AM9" s="22">
        <v>2</v>
      </c>
      <c r="AN9" s="22">
        <v>108</v>
      </c>
      <c r="AO9" s="22">
        <v>2</v>
      </c>
      <c r="AP9" s="22">
        <v>88</v>
      </c>
      <c r="AQ9" s="22">
        <v>58</v>
      </c>
      <c r="AR9" s="22">
        <v>4</v>
      </c>
      <c r="AS9" s="22">
        <v>158</v>
      </c>
      <c r="AT9" s="22">
        <v>0</v>
      </c>
    </row>
    <row r="10" spans="1:46" x14ac:dyDescent="0.25">
      <c r="A10" t="s">
        <v>200</v>
      </c>
      <c r="B10" s="8" t="s">
        <v>19</v>
      </c>
      <c r="C10" s="26">
        <v>528</v>
      </c>
      <c r="D10" s="27">
        <f t="shared" si="1"/>
        <v>410</v>
      </c>
      <c r="E10">
        <f t="shared" si="2"/>
        <v>13</v>
      </c>
      <c r="F10" s="27">
        <f t="shared" si="3"/>
        <v>21</v>
      </c>
      <c r="G10">
        <f t="shared" si="4"/>
        <v>6</v>
      </c>
      <c r="H10">
        <f t="shared" si="0"/>
        <v>9.5</v>
      </c>
      <c r="I10" s="22">
        <v>0</v>
      </c>
      <c r="J10" s="22">
        <v>4</v>
      </c>
      <c r="K10" s="22">
        <v>0</v>
      </c>
      <c r="L10" s="22">
        <v>14</v>
      </c>
      <c r="M10" s="22">
        <v>16</v>
      </c>
      <c r="N10" s="22">
        <v>10</v>
      </c>
      <c r="O10" s="22">
        <v>70</v>
      </c>
      <c r="P10" s="22">
        <v>18</v>
      </c>
      <c r="Q10" s="40"/>
      <c r="R10" s="22">
        <v>14</v>
      </c>
      <c r="S10" s="22">
        <v>32</v>
      </c>
      <c r="T10" s="22">
        <v>30</v>
      </c>
      <c r="U10" s="22">
        <v>48</v>
      </c>
      <c r="V10" s="22">
        <v>8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4</v>
      </c>
      <c r="AK10" s="22">
        <v>0</v>
      </c>
      <c r="AL10" s="22">
        <v>46</v>
      </c>
      <c r="AM10" s="22">
        <v>2</v>
      </c>
      <c r="AN10" s="22">
        <v>8</v>
      </c>
      <c r="AO10" s="22">
        <v>38</v>
      </c>
      <c r="AP10" s="22">
        <v>20</v>
      </c>
      <c r="AQ10" s="22">
        <v>4</v>
      </c>
      <c r="AR10" s="22">
        <v>12</v>
      </c>
      <c r="AS10" s="22">
        <v>8</v>
      </c>
      <c r="AT10" s="22">
        <v>4</v>
      </c>
    </row>
    <row r="11" spans="1:46" x14ac:dyDescent="0.25">
      <c r="A11" t="s">
        <v>201</v>
      </c>
      <c r="B11" s="8" t="s">
        <v>0</v>
      </c>
      <c r="C11" s="26">
        <v>2628</v>
      </c>
      <c r="D11" s="27">
        <f t="shared" si="1"/>
        <v>1772</v>
      </c>
      <c r="E11">
        <f t="shared" si="2"/>
        <v>2</v>
      </c>
      <c r="F11" s="27">
        <f t="shared" si="3"/>
        <v>25</v>
      </c>
      <c r="G11">
        <f t="shared" si="4"/>
        <v>2</v>
      </c>
      <c r="H11">
        <f t="shared" si="0"/>
        <v>2</v>
      </c>
      <c r="I11" s="22">
        <v>0</v>
      </c>
      <c r="J11" s="22">
        <v>12</v>
      </c>
      <c r="K11" s="22">
        <v>46</v>
      </c>
      <c r="L11" s="22">
        <v>4</v>
      </c>
      <c r="M11" s="22">
        <v>40</v>
      </c>
      <c r="N11" s="22">
        <v>156</v>
      </c>
      <c r="O11" s="22">
        <v>178</v>
      </c>
      <c r="P11" s="22">
        <v>64</v>
      </c>
      <c r="Q11" s="22">
        <v>14</v>
      </c>
      <c r="R11" s="40"/>
      <c r="S11" s="22">
        <v>16</v>
      </c>
      <c r="T11" s="22">
        <v>130</v>
      </c>
      <c r="U11" s="22">
        <v>182</v>
      </c>
      <c r="V11" s="22">
        <v>28</v>
      </c>
      <c r="W11" s="22">
        <v>56</v>
      </c>
      <c r="X11" s="22">
        <v>0</v>
      </c>
      <c r="Y11" s="22">
        <v>0</v>
      </c>
      <c r="Z11" s="22">
        <v>0</v>
      </c>
      <c r="AA11" s="22">
        <v>28</v>
      </c>
      <c r="AB11" s="22">
        <v>4</v>
      </c>
      <c r="AC11" s="22">
        <v>0</v>
      </c>
      <c r="AD11" s="22">
        <v>0</v>
      </c>
      <c r="AE11" s="22">
        <v>8</v>
      </c>
      <c r="AF11" s="22">
        <v>0</v>
      </c>
      <c r="AG11" s="22">
        <v>0</v>
      </c>
      <c r="AH11" s="22">
        <v>0</v>
      </c>
      <c r="AI11" s="22">
        <v>0</v>
      </c>
      <c r="AJ11" s="22">
        <v>36</v>
      </c>
      <c r="AK11" s="22">
        <v>0</v>
      </c>
      <c r="AL11" s="22">
        <v>92</v>
      </c>
      <c r="AM11" s="22">
        <v>82</v>
      </c>
      <c r="AN11" s="22">
        <v>54</v>
      </c>
      <c r="AO11" s="22">
        <v>4</v>
      </c>
      <c r="AP11" s="22">
        <v>114</v>
      </c>
      <c r="AQ11" s="22">
        <v>212</v>
      </c>
      <c r="AR11" s="22">
        <v>16</v>
      </c>
      <c r="AS11" s="22">
        <v>196</v>
      </c>
      <c r="AT11" s="22">
        <v>0</v>
      </c>
    </row>
    <row r="12" spans="1:46" x14ac:dyDescent="0.25">
      <c r="A12" t="s">
        <v>202</v>
      </c>
      <c r="B12" s="8" t="s">
        <v>65</v>
      </c>
      <c r="C12" s="26">
        <v>165</v>
      </c>
      <c r="D12" s="27">
        <f t="shared" si="1"/>
        <v>284</v>
      </c>
      <c r="E12">
        <f t="shared" si="2"/>
        <v>16</v>
      </c>
      <c r="F12" s="27">
        <f t="shared" si="3"/>
        <v>18</v>
      </c>
      <c r="G12">
        <f t="shared" si="4"/>
        <v>13</v>
      </c>
      <c r="H12">
        <f t="shared" si="0"/>
        <v>14.5</v>
      </c>
      <c r="I12" s="22">
        <v>0</v>
      </c>
      <c r="J12" s="22">
        <v>0</v>
      </c>
      <c r="K12" s="22">
        <v>8</v>
      </c>
      <c r="L12" s="22">
        <v>10</v>
      </c>
      <c r="M12" s="22">
        <v>2</v>
      </c>
      <c r="N12" s="22">
        <v>80</v>
      </c>
      <c r="O12" s="22">
        <v>2</v>
      </c>
      <c r="P12" s="22">
        <v>6</v>
      </c>
      <c r="Q12" s="22">
        <v>32</v>
      </c>
      <c r="R12" s="22">
        <v>16</v>
      </c>
      <c r="S12" s="40"/>
      <c r="T12" s="22">
        <v>10</v>
      </c>
      <c r="U12" s="22">
        <v>30</v>
      </c>
      <c r="V12" s="22">
        <v>0</v>
      </c>
      <c r="W12" s="22">
        <v>2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4</v>
      </c>
      <c r="AI12" s="22">
        <v>0</v>
      </c>
      <c r="AJ12" s="22">
        <v>10</v>
      </c>
      <c r="AK12" s="22">
        <v>0</v>
      </c>
      <c r="AL12" s="22">
        <v>30</v>
      </c>
      <c r="AM12" s="22">
        <v>2</v>
      </c>
      <c r="AN12" s="22">
        <v>8</v>
      </c>
      <c r="AO12" s="22">
        <v>8</v>
      </c>
      <c r="AP12" s="22">
        <v>0</v>
      </c>
      <c r="AQ12" s="22">
        <v>0</v>
      </c>
      <c r="AR12" s="22">
        <v>0</v>
      </c>
      <c r="AS12" s="22">
        <v>24</v>
      </c>
      <c r="AT12" s="22">
        <v>0</v>
      </c>
    </row>
    <row r="13" spans="1:46" x14ac:dyDescent="0.25">
      <c r="A13" t="s">
        <v>203</v>
      </c>
      <c r="B13" s="8" t="s">
        <v>5</v>
      </c>
      <c r="C13" s="26">
        <v>641</v>
      </c>
      <c r="D13" s="27">
        <f t="shared" si="1"/>
        <v>834</v>
      </c>
      <c r="E13">
        <f t="shared" si="2"/>
        <v>9</v>
      </c>
      <c r="F13" s="27">
        <f t="shared" si="3"/>
        <v>22</v>
      </c>
      <c r="G13">
        <f t="shared" si="4"/>
        <v>3</v>
      </c>
      <c r="H13">
        <f t="shared" si="0"/>
        <v>6</v>
      </c>
      <c r="I13" s="22">
        <v>2</v>
      </c>
      <c r="J13" s="22">
        <v>0</v>
      </c>
      <c r="K13" s="22">
        <v>6</v>
      </c>
      <c r="L13" s="22">
        <v>0</v>
      </c>
      <c r="M13" s="22">
        <v>6</v>
      </c>
      <c r="N13" s="22">
        <v>10</v>
      </c>
      <c r="O13" s="22">
        <v>138</v>
      </c>
      <c r="P13" s="22">
        <v>80</v>
      </c>
      <c r="Q13" s="22">
        <v>30</v>
      </c>
      <c r="R13" s="22">
        <v>130</v>
      </c>
      <c r="S13" s="22">
        <v>10</v>
      </c>
      <c r="T13" s="40"/>
      <c r="U13" s="22">
        <v>126</v>
      </c>
      <c r="V13" s="22">
        <v>58</v>
      </c>
      <c r="W13" s="22">
        <v>2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6</v>
      </c>
      <c r="AK13" s="22">
        <v>2</v>
      </c>
      <c r="AL13" s="22">
        <v>22</v>
      </c>
      <c r="AM13" s="22">
        <v>8</v>
      </c>
      <c r="AN13" s="22">
        <v>46</v>
      </c>
      <c r="AO13" s="22">
        <v>2</v>
      </c>
      <c r="AP13" s="22">
        <v>26</v>
      </c>
      <c r="AQ13" s="22">
        <v>92</v>
      </c>
      <c r="AR13" s="22">
        <v>6</v>
      </c>
      <c r="AS13" s="22">
        <v>26</v>
      </c>
      <c r="AT13" s="22">
        <v>0</v>
      </c>
    </row>
    <row r="14" spans="1:46" x14ac:dyDescent="0.25">
      <c r="A14" t="s">
        <v>204</v>
      </c>
      <c r="B14" s="8" t="s">
        <v>8</v>
      </c>
      <c r="C14" s="26">
        <v>1055</v>
      </c>
      <c r="D14" s="27">
        <f t="shared" si="1"/>
        <v>1174</v>
      </c>
      <c r="E14">
        <f t="shared" si="2"/>
        <v>5</v>
      </c>
      <c r="F14" s="27">
        <f t="shared" si="3"/>
        <v>26</v>
      </c>
      <c r="G14">
        <f t="shared" si="4"/>
        <v>1</v>
      </c>
      <c r="H14">
        <f t="shared" si="0"/>
        <v>3</v>
      </c>
      <c r="I14" s="22">
        <v>0</v>
      </c>
      <c r="J14" s="22">
        <v>8</v>
      </c>
      <c r="K14" s="22">
        <v>26</v>
      </c>
      <c r="L14" s="22">
        <v>2</v>
      </c>
      <c r="M14" s="22">
        <v>44</v>
      </c>
      <c r="N14" s="22">
        <v>30</v>
      </c>
      <c r="O14" s="22">
        <v>258</v>
      </c>
      <c r="P14" s="22">
        <v>108</v>
      </c>
      <c r="Q14" s="22">
        <v>48</v>
      </c>
      <c r="R14" s="22">
        <v>182</v>
      </c>
      <c r="S14" s="22">
        <v>30</v>
      </c>
      <c r="T14" s="22">
        <v>126</v>
      </c>
      <c r="U14" s="40"/>
      <c r="V14" s="22">
        <v>6</v>
      </c>
      <c r="W14" s="22">
        <v>10</v>
      </c>
      <c r="X14" s="22">
        <v>0</v>
      </c>
      <c r="Y14" s="22">
        <v>0</v>
      </c>
      <c r="Z14" s="22">
        <v>0</v>
      </c>
      <c r="AA14" s="22">
        <v>2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2</v>
      </c>
      <c r="AI14" s="22">
        <v>0</v>
      </c>
      <c r="AJ14" s="22">
        <v>14</v>
      </c>
      <c r="AK14" s="22">
        <v>2</v>
      </c>
      <c r="AL14" s="22">
        <v>34</v>
      </c>
      <c r="AM14" s="22">
        <v>46</v>
      </c>
      <c r="AN14" s="22">
        <v>42</v>
      </c>
      <c r="AO14" s="22">
        <v>18</v>
      </c>
      <c r="AP14" s="22">
        <v>30</v>
      </c>
      <c r="AQ14" s="22">
        <v>46</v>
      </c>
      <c r="AR14" s="22">
        <v>4</v>
      </c>
      <c r="AS14" s="22">
        <v>48</v>
      </c>
      <c r="AT14" s="22">
        <v>8</v>
      </c>
    </row>
    <row r="15" spans="1:46" x14ac:dyDescent="0.25">
      <c r="A15" t="s">
        <v>205</v>
      </c>
      <c r="B15" s="8" t="s">
        <v>42</v>
      </c>
      <c r="C15" s="26">
        <v>222</v>
      </c>
      <c r="D15" s="27">
        <f t="shared" si="1"/>
        <v>216</v>
      </c>
      <c r="E15">
        <f t="shared" si="2"/>
        <v>20</v>
      </c>
      <c r="F15" s="27">
        <f t="shared" si="3"/>
        <v>14</v>
      </c>
      <c r="G15">
        <f t="shared" si="4"/>
        <v>20</v>
      </c>
      <c r="H15">
        <f t="shared" si="0"/>
        <v>20</v>
      </c>
      <c r="I15" s="22">
        <v>0</v>
      </c>
      <c r="J15" s="22">
        <v>0</v>
      </c>
      <c r="K15" s="22">
        <v>0</v>
      </c>
      <c r="L15" s="22">
        <v>0</v>
      </c>
      <c r="M15" s="22">
        <v>2</v>
      </c>
      <c r="N15" s="22">
        <v>0</v>
      </c>
      <c r="O15" s="22">
        <v>26</v>
      </c>
      <c r="P15" s="22">
        <v>4</v>
      </c>
      <c r="Q15" s="22">
        <v>8</v>
      </c>
      <c r="R15" s="22">
        <v>28</v>
      </c>
      <c r="S15" s="22">
        <v>0</v>
      </c>
      <c r="T15" s="22">
        <v>58</v>
      </c>
      <c r="U15" s="22">
        <v>6</v>
      </c>
      <c r="V15" s="40"/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4</v>
      </c>
      <c r="AL15" s="22">
        <v>4</v>
      </c>
      <c r="AM15" s="22">
        <v>20</v>
      </c>
      <c r="AN15" s="22">
        <v>8</v>
      </c>
      <c r="AO15" s="22">
        <v>2</v>
      </c>
      <c r="AP15" s="22">
        <v>0</v>
      </c>
      <c r="AQ15" s="22">
        <v>42</v>
      </c>
      <c r="AR15" s="22">
        <v>0</v>
      </c>
      <c r="AS15" s="22">
        <v>4</v>
      </c>
      <c r="AT15" s="22">
        <v>0</v>
      </c>
    </row>
    <row r="16" spans="1:46" x14ac:dyDescent="0.25">
      <c r="A16" s="13" t="s">
        <v>186</v>
      </c>
      <c r="B16" s="17" t="s">
        <v>157</v>
      </c>
      <c r="C16" s="28">
        <v>102</v>
      </c>
      <c r="D16" s="29">
        <f t="shared" si="1"/>
        <v>424</v>
      </c>
      <c r="E16" s="13">
        <f t="shared" si="2"/>
        <v>12</v>
      </c>
      <c r="F16" s="29">
        <f t="shared" si="3"/>
        <v>16</v>
      </c>
      <c r="G16" s="13">
        <f t="shared" si="4"/>
        <v>18</v>
      </c>
      <c r="H16" s="13">
        <f t="shared" si="0"/>
        <v>15</v>
      </c>
      <c r="I16" s="22">
        <v>0</v>
      </c>
      <c r="J16" s="22">
        <v>0</v>
      </c>
      <c r="K16" s="22">
        <v>0</v>
      </c>
      <c r="L16" s="22">
        <v>0</v>
      </c>
      <c r="M16" s="22">
        <v>14</v>
      </c>
      <c r="N16" s="22">
        <v>2</v>
      </c>
      <c r="O16" s="22">
        <v>44</v>
      </c>
      <c r="P16" s="22">
        <v>66</v>
      </c>
      <c r="Q16" s="22">
        <v>0</v>
      </c>
      <c r="R16" s="22">
        <v>56</v>
      </c>
      <c r="S16" s="22">
        <v>2</v>
      </c>
      <c r="T16" s="22">
        <v>2</v>
      </c>
      <c r="U16" s="22">
        <v>10</v>
      </c>
      <c r="V16" s="22">
        <v>0</v>
      </c>
      <c r="W16" s="40"/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2</v>
      </c>
      <c r="AL16" s="22">
        <v>14</v>
      </c>
      <c r="AM16" s="22">
        <v>28</v>
      </c>
      <c r="AN16" s="22">
        <v>38</v>
      </c>
      <c r="AO16" s="22">
        <v>0</v>
      </c>
      <c r="AP16" s="22">
        <v>2</v>
      </c>
      <c r="AQ16" s="22">
        <v>38</v>
      </c>
      <c r="AR16" s="22">
        <v>4</v>
      </c>
      <c r="AS16" s="22">
        <v>102</v>
      </c>
      <c r="AT16" s="22">
        <v>0</v>
      </c>
    </row>
    <row r="17" spans="1:46" x14ac:dyDescent="0.25">
      <c r="A17" t="s">
        <v>194</v>
      </c>
      <c r="B17" s="11" t="s">
        <v>55</v>
      </c>
      <c r="C17" s="30">
        <v>21</v>
      </c>
      <c r="D17" s="27">
        <f t="shared" si="1"/>
        <v>14</v>
      </c>
      <c r="E17">
        <f t="shared" si="2"/>
        <v>29</v>
      </c>
      <c r="F17" s="27">
        <f t="shared" si="3"/>
        <v>5</v>
      </c>
      <c r="G17">
        <f t="shared" si="4"/>
        <v>25</v>
      </c>
      <c r="H17">
        <f t="shared" si="0"/>
        <v>27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40"/>
      <c r="Y17" s="22">
        <v>6</v>
      </c>
      <c r="Z17" s="22">
        <v>0</v>
      </c>
      <c r="AA17" s="22">
        <v>0</v>
      </c>
      <c r="AB17" s="22">
        <v>0</v>
      </c>
      <c r="AC17" s="22">
        <v>2</v>
      </c>
      <c r="AD17" s="22">
        <v>0</v>
      </c>
      <c r="AE17" s="22">
        <v>0</v>
      </c>
      <c r="AF17" s="22">
        <v>0</v>
      </c>
      <c r="AG17" s="22">
        <v>2</v>
      </c>
      <c r="AH17" s="22">
        <v>0</v>
      </c>
      <c r="AI17" s="22">
        <v>0</v>
      </c>
      <c r="AJ17" s="22">
        <v>2</v>
      </c>
      <c r="AK17" s="22">
        <v>0</v>
      </c>
      <c r="AL17" s="22">
        <v>0</v>
      </c>
      <c r="AM17" s="22">
        <v>2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</row>
    <row r="18" spans="1:46" x14ac:dyDescent="0.25">
      <c r="A18" t="s">
        <v>209</v>
      </c>
      <c r="B18" s="9" t="s">
        <v>59</v>
      </c>
      <c r="C18" s="26">
        <v>30</v>
      </c>
      <c r="D18" s="27">
        <f t="shared" si="1"/>
        <v>8</v>
      </c>
      <c r="E18">
        <f t="shared" si="2"/>
        <v>30</v>
      </c>
      <c r="F18" s="27">
        <f t="shared" si="3"/>
        <v>2</v>
      </c>
      <c r="G18">
        <f t="shared" si="4"/>
        <v>31</v>
      </c>
      <c r="H18">
        <f t="shared" si="0"/>
        <v>30.5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6</v>
      </c>
      <c r="Y18" s="40"/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2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</row>
    <row r="19" spans="1:46" x14ac:dyDescent="0.25">
      <c r="A19" t="s">
        <v>210</v>
      </c>
      <c r="B19" s="9" t="s">
        <v>17</v>
      </c>
      <c r="C19" s="26">
        <v>5</v>
      </c>
      <c r="D19" s="27">
        <f t="shared" si="1"/>
        <v>0</v>
      </c>
      <c r="E19">
        <f t="shared" si="2"/>
        <v>38</v>
      </c>
      <c r="F19" s="27">
        <f t="shared" si="3"/>
        <v>0</v>
      </c>
      <c r="G19">
        <f t="shared" si="4"/>
        <v>38</v>
      </c>
      <c r="H19">
        <f t="shared" si="0"/>
        <v>38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40"/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</row>
    <row r="20" spans="1:46" x14ac:dyDescent="0.25">
      <c r="A20" t="s">
        <v>211</v>
      </c>
      <c r="B20" s="9" t="s">
        <v>54</v>
      </c>
      <c r="C20" s="26">
        <v>284</v>
      </c>
      <c r="D20" s="27">
        <f t="shared" si="1"/>
        <v>66</v>
      </c>
      <c r="E20">
        <f t="shared" si="2"/>
        <v>23</v>
      </c>
      <c r="F20" s="27">
        <f t="shared" si="3"/>
        <v>6</v>
      </c>
      <c r="G20">
        <f t="shared" si="4"/>
        <v>24</v>
      </c>
      <c r="H20">
        <f t="shared" si="0"/>
        <v>23.5</v>
      </c>
      <c r="I20" s="22">
        <v>0</v>
      </c>
      <c r="J20" s="22">
        <v>0</v>
      </c>
      <c r="K20" s="22">
        <v>2</v>
      </c>
      <c r="L20" s="22">
        <v>0</v>
      </c>
      <c r="M20" s="22">
        <v>0</v>
      </c>
      <c r="N20" s="22">
        <v>8</v>
      </c>
      <c r="O20" s="22">
        <v>0</v>
      </c>
      <c r="P20" s="22">
        <v>0</v>
      </c>
      <c r="Q20" s="22">
        <v>0</v>
      </c>
      <c r="R20" s="22">
        <v>28</v>
      </c>
      <c r="S20" s="22">
        <v>0</v>
      </c>
      <c r="T20" s="22">
        <v>0</v>
      </c>
      <c r="U20" s="22">
        <v>2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40"/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24</v>
      </c>
      <c r="AK20" s="22">
        <v>0</v>
      </c>
      <c r="AL20" s="22">
        <v>2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</row>
    <row r="21" spans="1:46" x14ac:dyDescent="0.25">
      <c r="A21" t="s">
        <v>212</v>
      </c>
      <c r="B21" s="9" t="s">
        <v>89</v>
      </c>
      <c r="C21" s="26">
        <v>3</v>
      </c>
      <c r="D21" s="27">
        <f t="shared" si="1"/>
        <v>8</v>
      </c>
      <c r="E21">
        <f t="shared" si="2"/>
        <v>30</v>
      </c>
      <c r="F21" s="27">
        <f t="shared" si="3"/>
        <v>2</v>
      </c>
      <c r="G21">
        <f t="shared" si="4"/>
        <v>31</v>
      </c>
      <c r="H21">
        <f t="shared" si="0"/>
        <v>30.5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4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40"/>
      <c r="AC21" s="22">
        <v>0</v>
      </c>
      <c r="AD21" s="22">
        <v>0</v>
      </c>
      <c r="AE21" s="22">
        <v>4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</row>
    <row r="22" spans="1:46" x14ac:dyDescent="0.25">
      <c r="A22" t="s">
        <v>213</v>
      </c>
      <c r="B22" s="9" t="s">
        <v>58</v>
      </c>
      <c r="C22" s="26">
        <v>27</v>
      </c>
      <c r="D22" s="27">
        <f t="shared" si="1"/>
        <v>4</v>
      </c>
      <c r="E22">
        <f t="shared" si="2"/>
        <v>34</v>
      </c>
      <c r="F22" s="27">
        <f t="shared" si="3"/>
        <v>2</v>
      </c>
      <c r="G22">
        <f t="shared" si="4"/>
        <v>31</v>
      </c>
      <c r="H22">
        <f t="shared" si="0"/>
        <v>32.5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2</v>
      </c>
      <c r="Y22" s="22">
        <v>0</v>
      </c>
      <c r="Z22" s="22">
        <v>0</v>
      </c>
      <c r="AA22" s="22">
        <v>0</v>
      </c>
      <c r="AB22" s="22">
        <v>0</v>
      </c>
      <c r="AC22" s="40"/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2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</row>
    <row r="23" spans="1:46" x14ac:dyDescent="0.25">
      <c r="A23" t="s">
        <v>214</v>
      </c>
      <c r="B23" s="9" t="s">
        <v>49</v>
      </c>
      <c r="C23" s="26">
        <v>5</v>
      </c>
      <c r="D23" s="27">
        <f t="shared" si="1"/>
        <v>4</v>
      </c>
      <c r="E23">
        <f t="shared" si="2"/>
        <v>34</v>
      </c>
      <c r="F23" s="27">
        <f t="shared" si="3"/>
        <v>1</v>
      </c>
      <c r="G23">
        <f t="shared" si="4"/>
        <v>35</v>
      </c>
      <c r="H23">
        <f t="shared" si="0"/>
        <v>34.5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40"/>
      <c r="AE23" s="22">
        <v>0</v>
      </c>
      <c r="AF23" s="22">
        <v>4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</row>
    <row r="24" spans="1:46" x14ac:dyDescent="0.25">
      <c r="A24" t="s">
        <v>215</v>
      </c>
      <c r="B24" s="9" t="s">
        <v>31</v>
      </c>
      <c r="C24" s="26">
        <v>107</v>
      </c>
      <c r="D24" s="27">
        <f t="shared" si="1"/>
        <v>24</v>
      </c>
      <c r="E24">
        <f t="shared" si="2"/>
        <v>27</v>
      </c>
      <c r="F24" s="27">
        <f t="shared" si="3"/>
        <v>3</v>
      </c>
      <c r="G24">
        <f t="shared" si="4"/>
        <v>29</v>
      </c>
      <c r="H24">
        <f t="shared" si="0"/>
        <v>28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8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4</v>
      </c>
      <c r="AC24" s="22">
        <v>0</v>
      </c>
      <c r="AD24" s="22">
        <v>0</v>
      </c>
      <c r="AE24" s="40"/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12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</row>
    <row r="25" spans="1:46" x14ac:dyDescent="0.25">
      <c r="A25" t="s">
        <v>216</v>
      </c>
      <c r="B25" s="9" t="s">
        <v>61</v>
      </c>
      <c r="C25" s="26">
        <v>20</v>
      </c>
      <c r="D25" s="27">
        <f t="shared" si="1"/>
        <v>4</v>
      </c>
      <c r="E25">
        <f t="shared" si="2"/>
        <v>34</v>
      </c>
      <c r="F25" s="27">
        <f t="shared" si="3"/>
        <v>1</v>
      </c>
      <c r="G25">
        <f t="shared" si="4"/>
        <v>35</v>
      </c>
      <c r="H25">
        <f t="shared" si="0"/>
        <v>34.5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4</v>
      </c>
      <c r="AE25" s="22">
        <v>0</v>
      </c>
      <c r="AF25" s="40"/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</row>
    <row r="26" spans="1:46" x14ac:dyDescent="0.25">
      <c r="A26" t="s">
        <v>217</v>
      </c>
      <c r="B26" s="9" t="s">
        <v>53</v>
      </c>
      <c r="C26" s="26">
        <v>6</v>
      </c>
      <c r="D26" s="27">
        <f t="shared" si="1"/>
        <v>2</v>
      </c>
      <c r="E26">
        <f t="shared" si="2"/>
        <v>37</v>
      </c>
      <c r="F26" s="27">
        <f t="shared" si="3"/>
        <v>1</v>
      </c>
      <c r="G26">
        <f t="shared" si="4"/>
        <v>35</v>
      </c>
      <c r="H26">
        <f t="shared" si="0"/>
        <v>36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2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40"/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</row>
    <row r="27" spans="1:46" x14ac:dyDescent="0.25">
      <c r="A27" t="s">
        <v>191</v>
      </c>
      <c r="B27" s="9" t="s">
        <v>102</v>
      </c>
      <c r="C27" s="26">
        <v>52</v>
      </c>
      <c r="D27" s="27">
        <f t="shared" si="1"/>
        <v>8</v>
      </c>
      <c r="E27">
        <f t="shared" si="2"/>
        <v>30</v>
      </c>
      <c r="F27" s="27">
        <f t="shared" si="3"/>
        <v>3</v>
      </c>
      <c r="G27">
        <f t="shared" si="4"/>
        <v>29</v>
      </c>
      <c r="H27">
        <f t="shared" si="0"/>
        <v>29.5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4</v>
      </c>
      <c r="T27" s="22">
        <v>0</v>
      </c>
      <c r="U27" s="22">
        <v>2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40"/>
      <c r="AI27" s="22">
        <v>0</v>
      </c>
      <c r="AJ27" s="22">
        <v>2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</row>
    <row r="28" spans="1:46" x14ac:dyDescent="0.25">
      <c r="A28" s="13" t="s">
        <v>190</v>
      </c>
      <c r="B28" s="16" t="s">
        <v>189</v>
      </c>
      <c r="C28" s="28">
        <v>32</v>
      </c>
      <c r="D28" s="29">
        <f t="shared" si="1"/>
        <v>18</v>
      </c>
      <c r="E28" s="13">
        <f t="shared" si="2"/>
        <v>28</v>
      </c>
      <c r="F28" s="29">
        <f t="shared" si="3"/>
        <v>2</v>
      </c>
      <c r="G28" s="13">
        <f t="shared" si="4"/>
        <v>31</v>
      </c>
      <c r="H28" s="13">
        <f t="shared" si="0"/>
        <v>29.5</v>
      </c>
      <c r="I28" s="22">
        <v>0</v>
      </c>
      <c r="J28" s="22">
        <v>0</v>
      </c>
      <c r="K28" s="22">
        <v>0</v>
      </c>
      <c r="L28" s="22">
        <v>0</v>
      </c>
      <c r="M28" s="22">
        <v>2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40"/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16</v>
      </c>
      <c r="AR28" s="22">
        <v>0</v>
      </c>
      <c r="AS28" s="22">
        <v>0</v>
      </c>
      <c r="AT28" s="22">
        <v>0</v>
      </c>
    </row>
    <row r="29" spans="1:46" x14ac:dyDescent="0.25">
      <c r="A29" s="13" t="s">
        <v>218</v>
      </c>
      <c r="B29" s="15" t="s">
        <v>64</v>
      </c>
      <c r="C29" s="28">
        <v>468</v>
      </c>
      <c r="D29" s="29">
        <f t="shared" si="1"/>
        <v>152</v>
      </c>
      <c r="E29" s="13">
        <f t="shared" si="2"/>
        <v>22</v>
      </c>
      <c r="F29" s="29">
        <f t="shared" si="3"/>
        <v>17</v>
      </c>
      <c r="G29" s="13">
        <f t="shared" si="4"/>
        <v>15</v>
      </c>
      <c r="H29" s="13">
        <f t="shared" si="0"/>
        <v>18.5</v>
      </c>
      <c r="I29" s="22">
        <v>0</v>
      </c>
      <c r="J29" s="22">
        <v>0</v>
      </c>
      <c r="K29" s="22">
        <v>6</v>
      </c>
      <c r="L29" s="22">
        <v>0</v>
      </c>
      <c r="M29" s="22">
        <v>0</v>
      </c>
      <c r="N29" s="22">
        <v>10</v>
      </c>
      <c r="O29" s="22">
        <v>16</v>
      </c>
      <c r="P29" s="22">
        <v>2</v>
      </c>
      <c r="Q29" s="22">
        <v>4</v>
      </c>
      <c r="R29" s="22">
        <v>36</v>
      </c>
      <c r="S29" s="22">
        <v>10</v>
      </c>
      <c r="T29" s="22">
        <v>6</v>
      </c>
      <c r="U29" s="22">
        <v>14</v>
      </c>
      <c r="V29" s="22">
        <v>0</v>
      </c>
      <c r="W29" s="22">
        <v>0</v>
      </c>
      <c r="X29" s="22">
        <v>2</v>
      </c>
      <c r="Y29" s="22">
        <v>2</v>
      </c>
      <c r="Z29" s="22">
        <v>0</v>
      </c>
      <c r="AA29" s="22">
        <v>24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2</v>
      </c>
      <c r="AI29" s="22">
        <v>0</v>
      </c>
      <c r="AJ29" s="40"/>
      <c r="AK29" s="22">
        <v>0</v>
      </c>
      <c r="AL29" s="22">
        <v>6</v>
      </c>
      <c r="AM29" s="22">
        <v>4</v>
      </c>
      <c r="AN29" s="22">
        <v>2</v>
      </c>
      <c r="AO29" s="22">
        <v>0</v>
      </c>
      <c r="AP29" s="22">
        <v>6</v>
      </c>
      <c r="AQ29" s="22">
        <v>0</v>
      </c>
      <c r="AR29" s="22">
        <v>0</v>
      </c>
      <c r="AS29" s="22">
        <v>0</v>
      </c>
      <c r="AT29" s="22">
        <v>0</v>
      </c>
    </row>
    <row r="30" spans="1:46" x14ac:dyDescent="0.25">
      <c r="A30" t="s">
        <v>195</v>
      </c>
      <c r="B30" s="7" t="s">
        <v>82</v>
      </c>
      <c r="C30" s="30">
        <v>161</v>
      </c>
      <c r="D30" s="27">
        <f t="shared" si="1"/>
        <v>336</v>
      </c>
      <c r="E30">
        <f t="shared" si="2"/>
        <v>15</v>
      </c>
      <c r="F30" s="27">
        <f t="shared" si="3"/>
        <v>13</v>
      </c>
      <c r="G30">
        <f t="shared" si="4"/>
        <v>22</v>
      </c>
      <c r="H30">
        <f t="shared" si="0"/>
        <v>18.5</v>
      </c>
      <c r="I30" s="22">
        <v>0</v>
      </c>
      <c r="J30" s="22">
        <v>0</v>
      </c>
      <c r="K30" s="22">
        <v>0</v>
      </c>
      <c r="L30" s="22">
        <v>0</v>
      </c>
      <c r="M30" s="22">
        <v>2</v>
      </c>
      <c r="N30" s="22">
        <v>0</v>
      </c>
      <c r="O30" s="22">
        <v>4</v>
      </c>
      <c r="P30" s="22">
        <v>6</v>
      </c>
      <c r="Q30" s="22">
        <v>0</v>
      </c>
      <c r="R30" s="22">
        <v>0</v>
      </c>
      <c r="S30" s="22">
        <v>0</v>
      </c>
      <c r="T30" s="22">
        <v>2</v>
      </c>
      <c r="U30" s="22">
        <v>2</v>
      </c>
      <c r="V30" s="22">
        <v>4</v>
      </c>
      <c r="W30" s="22">
        <v>2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40"/>
      <c r="AL30" s="22">
        <v>20</v>
      </c>
      <c r="AM30" s="22">
        <v>2</v>
      </c>
      <c r="AN30" s="22">
        <v>12</v>
      </c>
      <c r="AO30" s="22">
        <v>0</v>
      </c>
      <c r="AP30" s="22">
        <v>4</v>
      </c>
      <c r="AQ30" s="22">
        <v>272</v>
      </c>
      <c r="AR30" s="22">
        <v>4</v>
      </c>
      <c r="AS30" s="22">
        <v>0</v>
      </c>
      <c r="AT30" s="22">
        <v>0</v>
      </c>
    </row>
    <row r="31" spans="1:46" x14ac:dyDescent="0.25">
      <c r="A31" t="s">
        <v>219</v>
      </c>
      <c r="B31" s="12" t="s">
        <v>22</v>
      </c>
      <c r="C31" s="26">
        <v>1310</v>
      </c>
      <c r="D31" s="27">
        <f t="shared" si="1"/>
        <v>1342</v>
      </c>
      <c r="E31">
        <f t="shared" si="2"/>
        <v>3</v>
      </c>
      <c r="F31" s="27">
        <f t="shared" si="3"/>
        <v>22</v>
      </c>
      <c r="G31">
        <f t="shared" si="4"/>
        <v>3</v>
      </c>
      <c r="H31">
        <f t="shared" si="0"/>
        <v>3</v>
      </c>
      <c r="I31" s="22">
        <v>0</v>
      </c>
      <c r="J31" s="22">
        <v>0</v>
      </c>
      <c r="K31" s="22">
        <v>2</v>
      </c>
      <c r="L31" s="22">
        <v>0</v>
      </c>
      <c r="M31" s="22">
        <v>6</v>
      </c>
      <c r="N31" s="22">
        <v>0</v>
      </c>
      <c r="O31" s="22">
        <v>322</v>
      </c>
      <c r="P31" s="22">
        <v>82</v>
      </c>
      <c r="Q31" s="22">
        <v>46</v>
      </c>
      <c r="R31" s="22">
        <v>92</v>
      </c>
      <c r="S31" s="22">
        <v>30</v>
      </c>
      <c r="T31" s="22">
        <v>22</v>
      </c>
      <c r="U31" s="22">
        <v>34</v>
      </c>
      <c r="V31" s="22">
        <v>4</v>
      </c>
      <c r="W31" s="22">
        <v>14</v>
      </c>
      <c r="X31" s="22">
        <v>0</v>
      </c>
      <c r="Y31" s="22">
        <v>0</v>
      </c>
      <c r="Z31" s="22">
        <v>0</v>
      </c>
      <c r="AA31" s="22">
        <v>2</v>
      </c>
      <c r="AB31" s="22">
        <v>0</v>
      </c>
      <c r="AC31" s="22">
        <v>0</v>
      </c>
      <c r="AD31" s="22">
        <v>0</v>
      </c>
      <c r="AE31" s="22">
        <v>0</v>
      </c>
      <c r="AF31" s="22">
        <v>0</v>
      </c>
      <c r="AG31" s="22">
        <v>0</v>
      </c>
      <c r="AH31" s="22">
        <v>0</v>
      </c>
      <c r="AI31" s="22">
        <v>0</v>
      </c>
      <c r="AJ31" s="22">
        <v>6</v>
      </c>
      <c r="AK31" s="22">
        <v>20</v>
      </c>
      <c r="AL31" s="40"/>
      <c r="AM31" s="22">
        <v>118</v>
      </c>
      <c r="AN31" s="22">
        <v>228</v>
      </c>
      <c r="AO31" s="22">
        <v>16</v>
      </c>
      <c r="AP31" s="22">
        <v>24</v>
      </c>
      <c r="AQ31" s="22">
        <v>70</v>
      </c>
      <c r="AR31" s="22">
        <v>72</v>
      </c>
      <c r="AS31" s="22">
        <v>128</v>
      </c>
      <c r="AT31" s="22">
        <v>4</v>
      </c>
    </row>
    <row r="32" spans="1:46" x14ac:dyDescent="0.25">
      <c r="A32" t="s">
        <v>220</v>
      </c>
      <c r="B32" s="12" t="s">
        <v>26</v>
      </c>
      <c r="C32" s="26">
        <v>707</v>
      </c>
      <c r="D32" s="27">
        <f t="shared" si="1"/>
        <v>614</v>
      </c>
      <c r="E32">
        <f t="shared" si="2"/>
        <v>10</v>
      </c>
      <c r="F32" s="27">
        <f t="shared" si="3"/>
        <v>20</v>
      </c>
      <c r="G32">
        <f t="shared" si="4"/>
        <v>8</v>
      </c>
      <c r="H32">
        <f t="shared" si="0"/>
        <v>9</v>
      </c>
      <c r="I32" s="22">
        <v>0</v>
      </c>
      <c r="J32" s="22">
        <v>0</v>
      </c>
      <c r="K32" s="22">
        <v>44</v>
      </c>
      <c r="L32" s="22">
        <v>0</v>
      </c>
      <c r="M32" s="22">
        <v>0</v>
      </c>
      <c r="N32" s="22">
        <v>2</v>
      </c>
      <c r="O32" s="22">
        <v>68</v>
      </c>
      <c r="P32" s="22">
        <v>2</v>
      </c>
      <c r="Q32" s="22">
        <v>2</v>
      </c>
      <c r="R32" s="22">
        <v>82</v>
      </c>
      <c r="S32" s="22">
        <v>2</v>
      </c>
      <c r="T32" s="22">
        <v>8</v>
      </c>
      <c r="U32" s="22">
        <v>46</v>
      </c>
      <c r="V32" s="22">
        <v>20</v>
      </c>
      <c r="W32" s="22">
        <v>28</v>
      </c>
      <c r="X32" s="22">
        <v>2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12</v>
      </c>
      <c r="AF32" s="22">
        <v>0</v>
      </c>
      <c r="AG32" s="22">
        <v>0</v>
      </c>
      <c r="AH32" s="22">
        <v>0</v>
      </c>
      <c r="AI32" s="22">
        <v>0</v>
      </c>
      <c r="AJ32" s="22">
        <v>4</v>
      </c>
      <c r="AK32" s="22">
        <v>2</v>
      </c>
      <c r="AL32" s="22">
        <v>118</v>
      </c>
      <c r="AM32" s="40"/>
      <c r="AN32" s="22">
        <v>6</v>
      </c>
      <c r="AO32" s="22">
        <v>0</v>
      </c>
      <c r="AP32" s="22">
        <v>0</v>
      </c>
      <c r="AQ32" s="22">
        <v>8</v>
      </c>
      <c r="AR32" s="22">
        <v>6</v>
      </c>
      <c r="AS32" s="22">
        <v>152</v>
      </c>
      <c r="AT32" s="22">
        <v>0</v>
      </c>
    </row>
    <row r="33" spans="1:46" x14ac:dyDescent="0.25">
      <c r="A33" t="s">
        <v>221</v>
      </c>
      <c r="B33" s="12" t="s">
        <v>32</v>
      </c>
      <c r="C33" s="26">
        <v>876</v>
      </c>
      <c r="D33" s="27">
        <f t="shared" si="1"/>
        <v>892</v>
      </c>
      <c r="E33">
        <f t="shared" si="2"/>
        <v>8</v>
      </c>
      <c r="F33" s="27">
        <f t="shared" si="3"/>
        <v>22</v>
      </c>
      <c r="G33">
        <f t="shared" si="4"/>
        <v>3</v>
      </c>
      <c r="H33">
        <f t="shared" si="0"/>
        <v>5.5</v>
      </c>
      <c r="I33" s="22">
        <v>0</v>
      </c>
      <c r="J33" s="22">
        <v>0</v>
      </c>
      <c r="K33" s="22">
        <v>4</v>
      </c>
      <c r="L33" s="22">
        <v>0</v>
      </c>
      <c r="M33" s="22">
        <v>8</v>
      </c>
      <c r="N33" s="22">
        <v>2</v>
      </c>
      <c r="O33" s="22">
        <v>182</v>
      </c>
      <c r="P33" s="22">
        <v>108</v>
      </c>
      <c r="Q33" s="22">
        <v>8</v>
      </c>
      <c r="R33" s="22">
        <v>54</v>
      </c>
      <c r="S33" s="22">
        <v>8</v>
      </c>
      <c r="T33" s="22">
        <v>46</v>
      </c>
      <c r="U33" s="22">
        <v>42</v>
      </c>
      <c r="V33" s="22">
        <v>8</v>
      </c>
      <c r="W33" s="22">
        <v>38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2</v>
      </c>
      <c r="AD33" s="22">
        <v>0</v>
      </c>
      <c r="AE33" s="22">
        <v>0</v>
      </c>
      <c r="AF33" s="22">
        <v>0</v>
      </c>
      <c r="AG33" s="22">
        <v>0</v>
      </c>
      <c r="AH33" s="22">
        <v>0</v>
      </c>
      <c r="AI33" s="22">
        <v>0</v>
      </c>
      <c r="AJ33" s="22">
        <v>2</v>
      </c>
      <c r="AK33" s="22">
        <v>12</v>
      </c>
      <c r="AL33" s="22">
        <v>228</v>
      </c>
      <c r="AM33" s="22">
        <v>6</v>
      </c>
      <c r="AN33" s="40"/>
      <c r="AO33" s="22">
        <v>20</v>
      </c>
      <c r="AP33" s="22">
        <v>2</v>
      </c>
      <c r="AQ33" s="22">
        <v>80</v>
      </c>
      <c r="AR33" s="22">
        <v>2</v>
      </c>
      <c r="AS33" s="22">
        <v>30</v>
      </c>
      <c r="AT33" s="22">
        <v>0</v>
      </c>
    </row>
    <row r="34" spans="1:46" x14ac:dyDescent="0.25">
      <c r="A34" t="s">
        <v>222</v>
      </c>
      <c r="B34" s="12" t="s">
        <v>187</v>
      </c>
      <c r="C34" s="26">
        <v>632</v>
      </c>
      <c r="D34" s="27">
        <f t="shared" si="1"/>
        <v>282</v>
      </c>
      <c r="E34">
        <f t="shared" si="2"/>
        <v>17</v>
      </c>
      <c r="F34" s="27">
        <f t="shared" si="3"/>
        <v>15</v>
      </c>
      <c r="G34">
        <f t="shared" si="4"/>
        <v>19</v>
      </c>
      <c r="H34">
        <f t="shared" si="0"/>
        <v>18</v>
      </c>
      <c r="I34" s="22">
        <v>0</v>
      </c>
      <c r="J34" s="22">
        <v>0</v>
      </c>
      <c r="K34" s="22">
        <v>0</v>
      </c>
      <c r="L34" s="22">
        <v>0</v>
      </c>
      <c r="M34" s="22">
        <v>4</v>
      </c>
      <c r="N34" s="22">
        <v>28</v>
      </c>
      <c r="O34" s="22">
        <v>2</v>
      </c>
      <c r="P34" s="22">
        <v>2</v>
      </c>
      <c r="Q34" s="22">
        <v>38</v>
      </c>
      <c r="R34" s="22">
        <v>4</v>
      </c>
      <c r="S34" s="22">
        <v>8</v>
      </c>
      <c r="T34" s="22">
        <v>2</v>
      </c>
      <c r="U34" s="22">
        <v>18</v>
      </c>
      <c r="V34" s="22">
        <v>2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  <c r="AD34" s="22">
        <v>0</v>
      </c>
      <c r="AE34" s="22">
        <v>0</v>
      </c>
      <c r="AF34" s="22">
        <v>0</v>
      </c>
      <c r="AG34" s="22">
        <v>0</v>
      </c>
      <c r="AH34" s="22">
        <v>0</v>
      </c>
      <c r="AI34" s="22">
        <v>0</v>
      </c>
      <c r="AJ34" s="22">
        <v>0</v>
      </c>
      <c r="AK34" s="22">
        <v>0</v>
      </c>
      <c r="AL34" s="22">
        <v>16</v>
      </c>
      <c r="AM34" s="22">
        <v>0</v>
      </c>
      <c r="AN34" s="22">
        <v>20</v>
      </c>
      <c r="AO34" s="40"/>
      <c r="AP34" s="22">
        <v>8</v>
      </c>
      <c r="AQ34" s="22">
        <v>94</v>
      </c>
      <c r="AR34" s="22">
        <v>0</v>
      </c>
      <c r="AS34" s="22">
        <v>0</v>
      </c>
      <c r="AT34" s="22">
        <v>36</v>
      </c>
    </row>
    <row r="35" spans="1:46" x14ac:dyDescent="0.25">
      <c r="A35" t="s">
        <v>223</v>
      </c>
      <c r="B35" s="12" t="s">
        <v>1</v>
      </c>
      <c r="C35" s="26">
        <v>629</v>
      </c>
      <c r="D35" s="27">
        <f t="shared" si="1"/>
        <v>488</v>
      </c>
      <c r="E35">
        <f t="shared" si="2"/>
        <v>11</v>
      </c>
      <c r="F35" s="27">
        <f t="shared" si="3"/>
        <v>17</v>
      </c>
      <c r="G35">
        <f t="shared" si="4"/>
        <v>15</v>
      </c>
      <c r="H35">
        <f t="shared" si="0"/>
        <v>13</v>
      </c>
      <c r="I35" s="22">
        <v>2</v>
      </c>
      <c r="J35" s="22">
        <v>0</v>
      </c>
      <c r="K35" s="22">
        <v>4</v>
      </c>
      <c r="L35" s="22">
        <v>0</v>
      </c>
      <c r="M35" s="22">
        <v>0</v>
      </c>
      <c r="N35" s="22">
        <v>8</v>
      </c>
      <c r="O35" s="22">
        <v>0</v>
      </c>
      <c r="P35" s="22">
        <v>88</v>
      </c>
      <c r="Q35" s="22">
        <v>20</v>
      </c>
      <c r="R35" s="22">
        <v>114</v>
      </c>
      <c r="S35" s="22">
        <v>0</v>
      </c>
      <c r="T35" s="22">
        <v>26</v>
      </c>
      <c r="U35" s="22">
        <v>30</v>
      </c>
      <c r="V35" s="22">
        <v>0</v>
      </c>
      <c r="W35" s="22">
        <v>2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  <c r="AD35" s="22">
        <v>0</v>
      </c>
      <c r="AE35" s="22">
        <v>0</v>
      </c>
      <c r="AF35" s="22">
        <v>0</v>
      </c>
      <c r="AG35" s="22">
        <v>0</v>
      </c>
      <c r="AH35" s="22">
        <v>0</v>
      </c>
      <c r="AI35" s="22">
        <v>0</v>
      </c>
      <c r="AJ35" s="22">
        <v>6</v>
      </c>
      <c r="AK35" s="22">
        <v>4</v>
      </c>
      <c r="AL35" s="22">
        <v>24</v>
      </c>
      <c r="AM35" s="22">
        <v>0</v>
      </c>
      <c r="AN35" s="22">
        <v>2</v>
      </c>
      <c r="AO35" s="22">
        <v>8</v>
      </c>
      <c r="AP35" s="40"/>
      <c r="AQ35" s="22">
        <v>132</v>
      </c>
      <c r="AR35" s="22">
        <v>6</v>
      </c>
      <c r="AS35" s="22">
        <v>12</v>
      </c>
      <c r="AT35" s="22">
        <v>0</v>
      </c>
    </row>
    <row r="36" spans="1:46" x14ac:dyDescent="0.25">
      <c r="A36" s="13" t="s">
        <v>224</v>
      </c>
      <c r="B36" s="14" t="s">
        <v>2</v>
      </c>
      <c r="C36" s="28">
        <v>2593</v>
      </c>
      <c r="D36" s="29">
        <f t="shared" si="1"/>
        <v>1286</v>
      </c>
      <c r="E36" s="13">
        <f t="shared" si="2"/>
        <v>4</v>
      </c>
      <c r="F36" s="29">
        <f t="shared" si="3"/>
        <v>20</v>
      </c>
      <c r="G36" s="13">
        <f t="shared" si="4"/>
        <v>8</v>
      </c>
      <c r="H36" s="13">
        <f t="shared" si="0"/>
        <v>6</v>
      </c>
      <c r="I36" s="22">
        <v>0</v>
      </c>
      <c r="J36" s="22">
        <v>0</v>
      </c>
      <c r="K36" s="22">
        <v>4</v>
      </c>
      <c r="L36" s="22">
        <v>0</v>
      </c>
      <c r="M36" s="22">
        <v>18</v>
      </c>
      <c r="N36" s="22">
        <v>8</v>
      </c>
      <c r="O36" s="22">
        <v>38</v>
      </c>
      <c r="P36" s="22">
        <v>58</v>
      </c>
      <c r="Q36" s="22">
        <v>4</v>
      </c>
      <c r="R36" s="22">
        <v>212</v>
      </c>
      <c r="S36" s="22">
        <v>0</v>
      </c>
      <c r="T36" s="22">
        <v>92</v>
      </c>
      <c r="U36" s="22">
        <v>46</v>
      </c>
      <c r="V36" s="22">
        <v>42</v>
      </c>
      <c r="W36" s="22">
        <v>38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0</v>
      </c>
      <c r="AD36" s="22">
        <v>0</v>
      </c>
      <c r="AE36" s="22">
        <v>0</v>
      </c>
      <c r="AF36" s="22">
        <v>0</v>
      </c>
      <c r="AG36" s="22">
        <v>0</v>
      </c>
      <c r="AH36" s="22">
        <v>0</v>
      </c>
      <c r="AI36" s="22">
        <v>16</v>
      </c>
      <c r="AJ36" s="22">
        <v>0</v>
      </c>
      <c r="AK36" s="22">
        <v>272</v>
      </c>
      <c r="AL36" s="22">
        <v>70</v>
      </c>
      <c r="AM36" s="22">
        <v>8</v>
      </c>
      <c r="AN36" s="22">
        <v>80</v>
      </c>
      <c r="AO36" s="22">
        <v>94</v>
      </c>
      <c r="AP36" s="22">
        <v>132</v>
      </c>
      <c r="AQ36" s="40"/>
      <c r="AR36" s="22">
        <v>12</v>
      </c>
      <c r="AS36" s="22">
        <v>42</v>
      </c>
      <c r="AT36" s="22">
        <v>0</v>
      </c>
    </row>
    <row r="37" spans="1:46" x14ac:dyDescent="0.25">
      <c r="A37" t="s">
        <v>188</v>
      </c>
      <c r="B37" s="3" t="s">
        <v>74</v>
      </c>
      <c r="C37" s="26">
        <v>74</v>
      </c>
      <c r="D37" s="27">
        <f t="shared" si="1"/>
        <v>210</v>
      </c>
      <c r="E37">
        <f t="shared" si="2"/>
        <v>21</v>
      </c>
      <c r="F37" s="27">
        <f t="shared" si="3"/>
        <v>14</v>
      </c>
      <c r="G37">
        <f t="shared" si="4"/>
        <v>20</v>
      </c>
      <c r="H37">
        <f t="shared" si="0"/>
        <v>20.5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46</v>
      </c>
      <c r="P37" s="22">
        <v>4</v>
      </c>
      <c r="Q37" s="22">
        <v>12</v>
      </c>
      <c r="R37" s="22">
        <v>16</v>
      </c>
      <c r="S37" s="22">
        <v>0</v>
      </c>
      <c r="T37" s="22">
        <v>6</v>
      </c>
      <c r="U37" s="22">
        <v>4</v>
      </c>
      <c r="V37" s="22">
        <v>0</v>
      </c>
      <c r="W37" s="22">
        <v>4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2">
        <v>0</v>
      </c>
      <c r="AJ37" s="22">
        <v>0</v>
      </c>
      <c r="AK37" s="22">
        <v>4</v>
      </c>
      <c r="AL37" s="22">
        <v>72</v>
      </c>
      <c r="AM37" s="22">
        <v>6</v>
      </c>
      <c r="AN37" s="22">
        <v>2</v>
      </c>
      <c r="AO37" s="22">
        <v>0</v>
      </c>
      <c r="AP37" s="22">
        <v>6</v>
      </c>
      <c r="AQ37" s="22">
        <v>12</v>
      </c>
      <c r="AR37" s="40"/>
      <c r="AS37" s="22">
        <v>16</v>
      </c>
      <c r="AT37" s="22">
        <v>0</v>
      </c>
    </row>
    <row r="38" spans="1:46" x14ac:dyDescent="0.25">
      <c r="A38" t="s">
        <v>185</v>
      </c>
      <c r="B38" s="3" t="s">
        <v>18</v>
      </c>
      <c r="C38" s="26">
        <v>743</v>
      </c>
      <c r="D38" s="27">
        <f t="shared" si="1"/>
        <v>1136</v>
      </c>
      <c r="E38">
        <f t="shared" si="2"/>
        <v>6</v>
      </c>
      <c r="F38" s="27">
        <f t="shared" si="3"/>
        <v>18</v>
      </c>
      <c r="G38">
        <f t="shared" si="4"/>
        <v>13</v>
      </c>
      <c r="H38">
        <f t="shared" si="0"/>
        <v>9.5</v>
      </c>
      <c r="I38" s="22">
        <v>0</v>
      </c>
      <c r="J38" s="22">
        <v>0</v>
      </c>
      <c r="K38" s="22">
        <v>26</v>
      </c>
      <c r="L38" s="22">
        <v>0</v>
      </c>
      <c r="M38" s="22">
        <v>32</v>
      </c>
      <c r="N38" s="22">
        <v>6</v>
      </c>
      <c r="O38" s="22">
        <v>126</v>
      </c>
      <c r="P38" s="22">
        <v>158</v>
      </c>
      <c r="Q38" s="22">
        <v>8</v>
      </c>
      <c r="R38" s="22">
        <v>196</v>
      </c>
      <c r="S38" s="22">
        <v>24</v>
      </c>
      <c r="T38" s="22">
        <v>26</v>
      </c>
      <c r="U38" s="22">
        <v>48</v>
      </c>
      <c r="V38" s="22">
        <v>4</v>
      </c>
      <c r="W38" s="22">
        <v>102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  <c r="AD38" s="22">
        <v>0</v>
      </c>
      <c r="AE38" s="22">
        <v>0</v>
      </c>
      <c r="AF38" s="22">
        <v>0</v>
      </c>
      <c r="AG38" s="22">
        <v>0</v>
      </c>
      <c r="AH38" s="22">
        <v>0</v>
      </c>
      <c r="AI38" s="22">
        <v>0</v>
      </c>
      <c r="AJ38" s="22">
        <v>0</v>
      </c>
      <c r="AK38" s="22">
        <v>0</v>
      </c>
      <c r="AL38" s="22">
        <v>128</v>
      </c>
      <c r="AM38" s="22">
        <v>152</v>
      </c>
      <c r="AN38" s="22">
        <v>30</v>
      </c>
      <c r="AO38" s="22">
        <v>0</v>
      </c>
      <c r="AP38" s="22">
        <v>12</v>
      </c>
      <c r="AQ38" s="22">
        <v>42</v>
      </c>
      <c r="AR38" s="22">
        <v>16</v>
      </c>
      <c r="AS38" s="40"/>
      <c r="AT38" s="22">
        <v>0</v>
      </c>
    </row>
    <row r="39" spans="1:46" x14ac:dyDescent="0.25">
      <c r="A39" t="s">
        <v>196</v>
      </c>
      <c r="B39" s="3" t="s">
        <v>114</v>
      </c>
      <c r="C39" s="26">
        <v>36</v>
      </c>
      <c r="D39" s="27">
        <f t="shared" si="1"/>
        <v>52</v>
      </c>
      <c r="E39">
        <f t="shared" si="2"/>
        <v>24</v>
      </c>
      <c r="F39" s="27">
        <f t="shared" si="3"/>
        <v>4</v>
      </c>
      <c r="G39">
        <f t="shared" si="4"/>
        <v>27</v>
      </c>
      <c r="H39">
        <f t="shared" si="0"/>
        <v>25.5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4</v>
      </c>
      <c r="R39" s="22">
        <v>0</v>
      </c>
      <c r="S39" s="22">
        <v>0</v>
      </c>
      <c r="T39" s="22">
        <v>0</v>
      </c>
      <c r="U39" s="22">
        <v>8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>
        <v>0</v>
      </c>
      <c r="AB39" s="22">
        <v>0</v>
      </c>
      <c r="AC39" s="22">
        <v>0</v>
      </c>
      <c r="AD39" s="22">
        <v>0</v>
      </c>
      <c r="AE39" s="22">
        <v>0</v>
      </c>
      <c r="AF39" s="22">
        <v>0</v>
      </c>
      <c r="AG39" s="22">
        <v>0</v>
      </c>
      <c r="AH39" s="22">
        <v>0</v>
      </c>
      <c r="AI39" s="22">
        <v>0</v>
      </c>
      <c r="AJ39" s="22">
        <v>0</v>
      </c>
      <c r="AK39" s="22">
        <v>0</v>
      </c>
      <c r="AL39" s="22">
        <v>4</v>
      </c>
      <c r="AM39" s="22">
        <v>0</v>
      </c>
      <c r="AN39" s="22">
        <v>0</v>
      </c>
      <c r="AO39" s="22">
        <v>36</v>
      </c>
      <c r="AP39" s="22">
        <v>0</v>
      </c>
      <c r="AQ39" s="22">
        <v>0</v>
      </c>
      <c r="AR39" s="22">
        <v>0</v>
      </c>
      <c r="AS39" s="22">
        <v>0</v>
      </c>
      <c r="AT39" s="40"/>
    </row>
    <row r="42" spans="1:46" x14ac:dyDescent="0.25">
      <c r="B42" s="23" t="s">
        <v>225</v>
      </c>
    </row>
    <row r="43" spans="1:46" x14ac:dyDescent="0.25">
      <c r="B43" s="23" t="s">
        <v>226</v>
      </c>
    </row>
    <row r="44" spans="1:46" x14ac:dyDescent="0.25">
      <c r="B44" s="23" t="s">
        <v>227</v>
      </c>
    </row>
  </sheetData>
  <conditionalFormatting sqref="I2:AT39">
    <cfRule type="cellIs" dxfId="1" priority="1" operator="equal">
      <formula>0</formula>
    </cfRule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ignoredErrors>
    <ignoredError sqref="F2:F39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9"/>
  <sheetViews>
    <sheetView zoomScale="47" zoomScaleNormal="47" workbookViewId="0">
      <selection activeCell="A32" sqref="A32"/>
    </sheetView>
  </sheetViews>
  <sheetFormatPr defaultRowHeight="15" x14ac:dyDescent="0.25"/>
  <cols>
    <col min="1" max="1" width="45.42578125" bestFit="1" customWidth="1"/>
    <col min="2" max="2" width="5.28515625" bestFit="1" customWidth="1"/>
    <col min="3" max="3" width="6.28515625" bestFit="1" customWidth="1"/>
    <col min="4" max="4" width="5.28515625" bestFit="1" customWidth="1"/>
    <col min="5" max="5" width="6.28515625" bestFit="1" customWidth="1"/>
    <col min="6" max="9" width="5.28515625" bestFit="1" customWidth="1"/>
    <col min="10" max="10" width="6.28515625" bestFit="1" customWidth="1"/>
    <col min="11" max="26" width="5.28515625" bestFit="1" customWidth="1"/>
    <col min="27" max="27" width="6.28515625" bestFit="1" customWidth="1"/>
    <col min="28" max="29" width="5.28515625" bestFit="1" customWidth="1"/>
    <col min="30" max="30" width="6.28515625" bestFit="1" customWidth="1"/>
    <col min="31" max="31" width="5.28515625" bestFit="1" customWidth="1"/>
    <col min="32" max="33" width="6.28515625" bestFit="1" customWidth="1"/>
    <col min="34" max="39" width="5.28515625" bestFit="1" customWidth="1"/>
  </cols>
  <sheetData>
    <row r="1" spans="1:39" ht="219.75" x14ac:dyDescent="0.25">
      <c r="B1" s="31" t="s">
        <v>114</v>
      </c>
      <c r="C1" s="31" t="s">
        <v>18</v>
      </c>
      <c r="D1" s="31" t="s">
        <v>74</v>
      </c>
      <c r="E1" s="32" t="s">
        <v>2</v>
      </c>
      <c r="F1" s="32" t="s">
        <v>1</v>
      </c>
      <c r="G1" s="32" t="s">
        <v>20</v>
      </c>
      <c r="H1" s="32" t="s">
        <v>32</v>
      </c>
      <c r="I1" s="32" t="s">
        <v>26</v>
      </c>
      <c r="J1" s="32" t="s">
        <v>22</v>
      </c>
      <c r="K1" s="32" t="s">
        <v>82</v>
      </c>
      <c r="L1" s="34" t="s">
        <v>64</v>
      </c>
      <c r="M1" s="33" t="s">
        <v>48</v>
      </c>
      <c r="N1" s="33" t="s">
        <v>102</v>
      </c>
      <c r="O1" s="33" t="s">
        <v>53</v>
      </c>
      <c r="P1" s="33" t="s">
        <v>61</v>
      </c>
      <c r="Q1" s="33" t="s">
        <v>31</v>
      </c>
      <c r="R1" s="33" t="s">
        <v>49</v>
      </c>
      <c r="S1" s="33" t="s">
        <v>58</v>
      </c>
      <c r="T1" s="33" t="s">
        <v>89</v>
      </c>
      <c r="U1" s="33" t="s">
        <v>54</v>
      </c>
      <c r="V1" s="33" t="s">
        <v>17</v>
      </c>
      <c r="W1" s="33" t="s">
        <v>59</v>
      </c>
      <c r="X1" s="33" t="s">
        <v>55</v>
      </c>
      <c r="Y1" s="35" t="s">
        <v>157</v>
      </c>
      <c r="Z1" s="35" t="s">
        <v>42</v>
      </c>
      <c r="AA1" s="35" t="s">
        <v>8</v>
      </c>
      <c r="AB1" s="35" t="s">
        <v>5</v>
      </c>
      <c r="AC1" s="35" t="s">
        <v>65</v>
      </c>
      <c r="AD1" s="35" t="s">
        <v>0</v>
      </c>
      <c r="AE1" s="35" t="s">
        <v>19</v>
      </c>
      <c r="AF1" s="35" t="s">
        <v>13</v>
      </c>
      <c r="AG1" s="35" t="s">
        <v>7</v>
      </c>
      <c r="AH1" s="35" t="s">
        <v>28</v>
      </c>
      <c r="AI1" s="35" t="s">
        <v>9</v>
      </c>
      <c r="AJ1" s="36" t="s">
        <v>38</v>
      </c>
      <c r="AK1" s="36" t="s">
        <v>35</v>
      </c>
      <c r="AL1" s="36" t="s">
        <v>87</v>
      </c>
      <c r="AM1" s="36" t="s">
        <v>100</v>
      </c>
    </row>
    <row r="2" spans="1:39" x14ac:dyDescent="0.25">
      <c r="A2" s="20" t="s">
        <v>100</v>
      </c>
      <c r="B2" s="22">
        <v>0</v>
      </c>
      <c r="C2" s="22">
        <v>0</v>
      </c>
      <c r="D2" s="22">
        <v>0</v>
      </c>
      <c r="E2" s="22">
        <v>0</v>
      </c>
      <c r="F2" s="22">
        <v>2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U2" s="22">
        <v>0</v>
      </c>
      <c r="V2" s="22">
        <v>0</v>
      </c>
      <c r="W2" s="22">
        <v>0</v>
      </c>
      <c r="X2" s="22">
        <v>0</v>
      </c>
      <c r="Y2" s="22">
        <v>0</v>
      </c>
      <c r="Z2" s="22">
        <v>0</v>
      </c>
      <c r="AA2" s="22">
        <v>0</v>
      </c>
      <c r="AB2" s="22">
        <v>2</v>
      </c>
      <c r="AC2" s="22">
        <v>0</v>
      </c>
      <c r="AD2" s="22">
        <v>0</v>
      </c>
      <c r="AE2" s="22">
        <v>0</v>
      </c>
      <c r="AF2" s="22">
        <v>0</v>
      </c>
      <c r="AG2" s="22">
        <v>0</v>
      </c>
      <c r="AH2" s="22">
        <v>0</v>
      </c>
      <c r="AI2" s="22">
        <v>0</v>
      </c>
      <c r="AJ2" s="22">
        <v>2</v>
      </c>
      <c r="AK2" s="22">
        <v>2</v>
      </c>
      <c r="AL2" s="22">
        <v>0</v>
      </c>
      <c r="AM2" s="21"/>
    </row>
    <row r="3" spans="1:39" x14ac:dyDescent="0.25">
      <c r="A3" s="6" t="s">
        <v>87</v>
      </c>
      <c r="B3" s="22">
        <v>0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8</v>
      </c>
      <c r="AB3" s="22">
        <v>0</v>
      </c>
      <c r="AC3" s="22">
        <v>0</v>
      </c>
      <c r="AD3" s="22">
        <v>12</v>
      </c>
      <c r="AE3" s="22">
        <v>4</v>
      </c>
      <c r="AF3" s="22">
        <v>0</v>
      </c>
      <c r="AG3" s="22">
        <v>0</v>
      </c>
      <c r="AH3" s="22">
        <v>0</v>
      </c>
      <c r="AI3" s="22">
        <v>0</v>
      </c>
      <c r="AJ3" s="22">
        <v>2</v>
      </c>
      <c r="AK3" s="22">
        <v>4</v>
      </c>
      <c r="AL3" s="21"/>
      <c r="AM3" s="22"/>
    </row>
    <row r="4" spans="1:39" x14ac:dyDescent="0.25">
      <c r="A4" s="6" t="s">
        <v>35</v>
      </c>
      <c r="B4" s="22">
        <v>0</v>
      </c>
      <c r="C4" s="22">
        <v>26</v>
      </c>
      <c r="D4" s="22">
        <v>0</v>
      </c>
      <c r="E4" s="22">
        <v>4</v>
      </c>
      <c r="F4" s="22">
        <v>4</v>
      </c>
      <c r="G4" s="22">
        <v>0</v>
      </c>
      <c r="H4" s="22">
        <v>4</v>
      </c>
      <c r="I4" s="22">
        <v>44</v>
      </c>
      <c r="J4" s="22">
        <v>2</v>
      </c>
      <c r="K4" s="22">
        <v>0</v>
      </c>
      <c r="L4" s="22">
        <v>6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2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26</v>
      </c>
      <c r="AB4" s="22">
        <v>6</v>
      </c>
      <c r="AC4" s="22">
        <v>8</v>
      </c>
      <c r="AD4" s="22">
        <v>46</v>
      </c>
      <c r="AE4" s="22">
        <v>0</v>
      </c>
      <c r="AF4" s="22">
        <v>0</v>
      </c>
      <c r="AG4" s="22">
        <v>46</v>
      </c>
      <c r="AH4" s="22">
        <v>4</v>
      </c>
      <c r="AI4" s="22">
        <v>2</v>
      </c>
      <c r="AJ4" s="22">
        <v>0</v>
      </c>
      <c r="AK4" s="21"/>
      <c r="AL4" s="22"/>
      <c r="AM4" s="22"/>
    </row>
    <row r="5" spans="1:39" x14ac:dyDescent="0.25">
      <c r="A5" s="18" t="s">
        <v>38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2</v>
      </c>
      <c r="AB5" s="22">
        <v>0</v>
      </c>
      <c r="AC5" s="22">
        <v>10</v>
      </c>
      <c r="AD5" s="22">
        <v>4</v>
      </c>
      <c r="AE5" s="22">
        <v>14</v>
      </c>
      <c r="AF5" s="22">
        <v>0</v>
      </c>
      <c r="AG5" s="22">
        <v>2</v>
      </c>
      <c r="AH5" s="22">
        <v>6</v>
      </c>
      <c r="AI5" s="22">
        <v>2</v>
      </c>
      <c r="AJ5" s="21"/>
      <c r="AK5" s="22"/>
      <c r="AL5" s="22"/>
      <c r="AM5" s="22"/>
    </row>
    <row r="6" spans="1:39" x14ac:dyDescent="0.25">
      <c r="A6" s="4" t="s">
        <v>9</v>
      </c>
      <c r="B6" s="22">
        <v>0</v>
      </c>
      <c r="C6" s="22">
        <v>32</v>
      </c>
      <c r="D6" s="22">
        <v>0</v>
      </c>
      <c r="E6" s="22">
        <v>18</v>
      </c>
      <c r="F6" s="22">
        <v>0</v>
      </c>
      <c r="G6" s="22">
        <v>4</v>
      </c>
      <c r="H6" s="22">
        <v>8</v>
      </c>
      <c r="I6" s="22">
        <v>0</v>
      </c>
      <c r="J6" s="22">
        <v>6</v>
      </c>
      <c r="K6" s="22">
        <v>2</v>
      </c>
      <c r="L6" s="22">
        <v>0</v>
      </c>
      <c r="M6" s="22">
        <v>2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14</v>
      </c>
      <c r="Z6" s="22">
        <v>2</v>
      </c>
      <c r="AA6" s="22">
        <v>44</v>
      </c>
      <c r="AB6" s="22">
        <v>6</v>
      </c>
      <c r="AC6" s="22">
        <v>2</v>
      </c>
      <c r="AD6" s="22">
        <v>40</v>
      </c>
      <c r="AE6" s="22">
        <v>16</v>
      </c>
      <c r="AF6" s="22">
        <v>14</v>
      </c>
      <c r="AG6" s="22">
        <v>26</v>
      </c>
      <c r="AH6" s="22">
        <v>14</v>
      </c>
      <c r="AI6" s="21"/>
      <c r="AJ6" s="22"/>
      <c r="AK6" s="22"/>
      <c r="AL6" s="22"/>
      <c r="AM6" s="22"/>
    </row>
    <row r="7" spans="1:39" x14ac:dyDescent="0.25">
      <c r="A7" s="8" t="s">
        <v>28</v>
      </c>
      <c r="B7" s="22">
        <v>0</v>
      </c>
      <c r="C7" s="22">
        <v>6</v>
      </c>
      <c r="D7" s="22">
        <v>0</v>
      </c>
      <c r="E7" s="22">
        <v>8</v>
      </c>
      <c r="F7" s="22">
        <v>8</v>
      </c>
      <c r="G7" s="22">
        <v>28</v>
      </c>
      <c r="H7" s="22">
        <v>2</v>
      </c>
      <c r="I7" s="22">
        <v>2</v>
      </c>
      <c r="J7" s="22">
        <v>0</v>
      </c>
      <c r="K7" s="22">
        <v>0</v>
      </c>
      <c r="L7" s="22">
        <v>10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8</v>
      </c>
      <c r="V7" s="22">
        <v>0</v>
      </c>
      <c r="W7" s="22">
        <v>0</v>
      </c>
      <c r="X7" s="22">
        <v>0</v>
      </c>
      <c r="Y7" s="22">
        <v>2</v>
      </c>
      <c r="Z7" s="22">
        <v>0</v>
      </c>
      <c r="AA7" s="22">
        <v>30</v>
      </c>
      <c r="AB7" s="22">
        <v>10</v>
      </c>
      <c r="AC7" s="22">
        <v>80</v>
      </c>
      <c r="AD7" s="22">
        <v>156</v>
      </c>
      <c r="AE7" s="22">
        <v>10</v>
      </c>
      <c r="AF7" s="22">
        <v>4</v>
      </c>
      <c r="AG7" s="22">
        <v>2</v>
      </c>
      <c r="AH7" s="21"/>
      <c r="AI7" s="22"/>
      <c r="AJ7" s="22"/>
      <c r="AK7" s="22"/>
      <c r="AL7" s="22"/>
      <c r="AM7" s="22"/>
    </row>
    <row r="8" spans="1:39" x14ac:dyDescent="0.25">
      <c r="A8" s="8" t="s">
        <v>7</v>
      </c>
      <c r="B8" s="22">
        <v>0</v>
      </c>
      <c r="C8" s="22">
        <v>126</v>
      </c>
      <c r="D8" s="22">
        <v>46</v>
      </c>
      <c r="E8" s="22">
        <v>38</v>
      </c>
      <c r="F8" s="22">
        <v>0</v>
      </c>
      <c r="G8" s="22">
        <v>2</v>
      </c>
      <c r="H8" s="22">
        <v>182</v>
      </c>
      <c r="I8" s="22">
        <v>68</v>
      </c>
      <c r="J8" s="22">
        <v>322</v>
      </c>
      <c r="K8" s="22">
        <v>4</v>
      </c>
      <c r="L8" s="22">
        <v>16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44</v>
      </c>
      <c r="Z8" s="22">
        <v>26</v>
      </c>
      <c r="AA8" s="22">
        <v>258</v>
      </c>
      <c r="AB8" s="22">
        <v>138</v>
      </c>
      <c r="AC8" s="22">
        <v>2</v>
      </c>
      <c r="AD8" s="22">
        <v>178</v>
      </c>
      <c r="AE8" s="22">
        <v>70</v>
      </c>
      <c r="AF8" s="22">
        <v>182</v>
      </c>
      <c r="AG8" s="21"/>
      <c r="AH8" s="22"/>
      <c r="AI8" s="22"/>
      <c r="AJ8" s="22"/>
      <c r="AK8" s="22"/>
      <c r="AL8" s="22"/>
      <c r="AM8" s="22"/>
    </row>
    <row r="9" spans="1:39" x14ac:dyDescent="0.25">
      <c r="A9" s="8" t="s">
        <v>13</v>
      </c>
      <c r="B9" s="22">
        <v>0</v>
      </c>
      <c r="C9" s="22">
        <v>158</v>
      </c>
      <c r="D9" s="22">
        <v>4</v>
      </c>
      <c r="E9" s="22">
        <v>58</v>
      </c>
      <c r="F9" s="22">
        <v>88</v>
      </c>
      <c r="G9" s="22">
        <v>2</v>
      </c>
      <c r="H9" s="22">
        <v>108</v>
      </c>
      <c r="I9" s="22">
        <v>2</v>
      </c>
      <c r="J9" s="22">
        <v>82</v>
      </c>
      <c r="K9" s="22">
        <v>6</v>
      </c>
      <c r="L9" s="22">
        <v>2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66</v>
      </c>
      <c r="Z9" s="22">
        <v>4</v>
      </c>
      <c r="AA9" s="22">
        <v>108</v>
      </c>
      <c r="AB9" s="22">
        <v>80</v>
      </c>
      <c r="AC9" s="22">
        <v>6</v>
      </c>
      <c r="AD9" s="22">
        <v>64</v>
      </c>
      <c r="AE9" s="22">
        <v>18</v>
      </c>
      <c r="AF9" s="21"/>
      <c r="AG9" s="22"/>
      <c r="AH9" s="22"/>
      <c r="AI9" s="22"/>
      <c r="AJ9" s="22"/>
      <c r="AK9" s="22"/>
      <c r="AL9" s="22"/>
      <c r="AM9" s="22"/>
    </row>
    <row r="10" spans="1:39" x14ac:dyDescent="0.25">
      <c r="A10" s="8" t="s">
        <v>19</v>
      </c>
      <c r="B10" s="22">
        <v>4</v>
      </c>
      <c r="C10" s="22">
        <v>8</v>
      </c>
      <c r="D10" s="22">
        <v>12</v>
      </c>
      <c r="E10" s="22">
        <v>4</v>
      </c>
      <c r="F10" s="22">
        <v>20</v>
      </c>
      <c r="G10" s="22">
        <v>38</v>
      </c>
      <c r="H10" s="22">
        <v>8</v>
      </c>
      <c r="I10" s="22">
        <v>2</v>
      </c>
      <c r="J10" s="22">
        <v>46</v>
      </c>
      <c r="K10" s="22">
        <v>0</v>
      </c>
      <c r="L10" s="22">
        <v>4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8</v>
      </c>
      <c r="AA10" s="22">
        <v>48</v>
      </c>
      <c r="AB10" s="22">
        <v>30</v>
      </c>
      <c r="AC10" s="22">
        <v>32</v>
      </c>
      <c r="AD10" s="22">
        <v>14</v>
      </c>
      <c r="AE10" s="21"/>
      <c r="AF10" s="22"/>
      <c r="AG10" s="22"/>
      <c r="AH10" s="22"/>
      <c r="AI10" s="22"/>
      <c r="AJ10" s="22"/>
      <c r="AK10" s="22"/>
      <c r="AL10" s="22"/>
      <c r="AM10" s="22"/>
    </row>
    <row r="11" spans="1:39" x14ac:dyDescent="0.25">
      <c r="A11" s="8" t="s">
        <v>0</v>
      </c>
      <c r="B11" s="22">
        <v>0</v>
      </c>
      <c r="C11" s="22">
        <v>196</v>
      </c>
      <c r="D11" s="22">
        <v>16</v>
      </c>
      <c r="E11" s="22">
        <v>212</v>
      </c>
      <c r="F11" s="22">
        <v>114</v>
      </c>
      <c r="G11" s="22">
        <v>4</v>
      </c>
      <c r="H11" s="22">
        <v>54</v>
      </c>
      <c r="I11" s="22">
        <v>82</v>
      </c>
      <c r="J11" s="22">
        <v>92</v>
      </c>
      <c r="K11" s="22">
        <v>0</v>
      </c>
      <c r="L11" s="22">
        <v>36</v>
      </c>
      <c r="M11" s="22">
        <v>0</v>
      </c>
      <c r="N11" s="22">
        <v>0</v>
      </c>
      <c r="O11" s="22">
        <v>0</v>
      </c>
      <c r="P11" s="22">
        <v>0</v>
      </c>
      <c r="Q11" s="22">
        <v>8</v>
      </c>
      <c r="R11" s="22">
        <v>0</v>
      </c>
      <c r="S11" s="22">
        <v>0</v>
      </c>
      <c r="T11" s="22">
        <v>4</v>
      </c>
      <c r="U11" s="22">
        <v>28</v>
      </c>
      <c r="V11" s="22">
        <v>0</v>
      </c>
      <c r="W11" s="22">
        <v>0</v>
      </c>
      <c r="X11" s="22">
        <v>0</v>
      </c>
      <c r="Y11" s="22">
        <v>56</v>
      </c>
      <c r="Z11" s="22">
        <v>28</v>
      </c>
      <c r="AA11" s="22">
        <v>182</v>
      </c>
      <c r="AB11" s="22">
        <v>130</v>
      </c>
      <c r="AC11" s="22">
        <v>16</v>
      </c>
      <c r="AD11" s="21"/>
      <c r="AE11" s="22"/>
      <c r="AF11" s="22"/>
      <c r="AG11" s="22"/>
      <c r="AH11" s="22"/>
      <c r="AI11" s="22"/>
      <c r="AJ11" s="22"/>
      <c r="AK11" s="22"/>
      <c r="AL11" s="22"/>
      <c r="AM11" s="22"/>
    </row>
    <row r="12" spans="1:39" x14ac:dyDescent="0.25">
      <c r="A12" s="8" t="s">
        <v>65</v>
      </c>
      <c r="B12" s="22">
        <v>0</v>
      </c>
      <c r="C12" s="22">
        <v>24</v>
      </c>
      <c r="D12" s="22">
        <v>0</v>
      </c>
      <c r="E12" s="22">
        <v>0</v>
      </c>
      <c r="F12" s="22">
        <v>0</v>
      </c>
      <c r="G12" s="22">
        <v>8</v>
      </c>
      <c r="H12" s="22">
        <v>8</v>
      </c>
      <c r="I12" s="22">
        <v>2</v>
      </c>
      <c r="J12" s="22">
        <v>30</v>
      </c>
      <c r="K12" s="22">
        <v>0</v>
      </c>
      <c r="L12" s="22">
        <v>10</v>
      </c>
      <c r="M12" s="22">
        <v>0</v>
      </c>
      <c r="N12" s="22">
        <v>4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2</v>
      </c>
      <c r="Z12" s="22">
        <v>0</v>
      </c>
      <c r="AA12" s="22">
        <v>30</v>
      </c>
      <c r="AB12" s="22">
        <v>10</v>
      </c>
      <c r="AC12" s="21"/>
      <c r="AD12" s="22"/>
      <c r="AE12" s="22"/>
      <c r="AF12" s="22"/>
      <c r="AG12" s="22"/>
      <c r="AH12" s="22"/>
      <c r="AI12" s="22"/>
      <c r="AJ12" s="22"/>
      <c r="AK12" s="22"/>
      <c r="AL12" s="22"/>
      <c r="AM12" s="22"/>
    </row>
    <row r="13" spans="1:39" x14ac:dyDescent="0.25">
      <c r="A13" s="8" t="s">
        <v>5</v>
      </c>
      <c r="B13" s="22">
        <v>0</v>
      </c>
      <c r="C13" s="22">
        <v>26</v>
      </c>
      <c r="D13" s="22">
        <v>6</v>
      </c>
      <c r="E13" s="22">
        <v>92</v>
      </c>
      <c r="F13" s="22">
        <v>26</v>
      </c>
      <c r="G13" s="22">
        <v>2</v>
      </c>
      <c r="H13" s="22">
        <v>46</v>
      </c>
      <c r="I13" s="22">
        <v>8</v>
      </c>
      <c r="J13" s="22">
        <v>22</v>
      </c>
      <c r="K13" s="22">
        <v>2</v>
      </c>
      <c r="L13" s="22">
        <v>6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2</v>
      </c>
      <c r="Z13" s="22">
        <v>58</v>
      </c>
      <c r="AA13" s="22">
        <v>126</v>
      </c>
      <c r="AB13" s="21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</row>
    <row r="14" spans="1:39" x14ac:dyDescent="0.25">
      <c r="A14" s="8" t="s">
        <v>8</v>
      </c>
      <c r="B14" s="22">
        <v>8</v>
      </c>
      <c r="C14" s="22">
        <v>48</v>
      </c>
      <c r="D14" s="22">
        <v>4</v>
      </c>
      <c r="E14" s="22">
        <v>46</v>
      </c>
      <c r="F14" s="22">
        <v>30</v>
      </c>
      <c r="G14" s="22">
        <v>18</v>
      </c>
      <c r="H14" s="22">
        <v>42</v>
      </c>
      <c r="I14" s="22">
        <v>46</v>
      </c>
      <c r="J14" s="22">
        <v>34</v>
      </c>
      <c r="K14" s="22">
        <v>2</v>
      </c>
      <c r="L14" s="22">
        <v>14</v>
      </c>
      <c r="M14" s="22">
        <v>0</v>
      </c>
      <c r="N14" s="22">
        <v>2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2</v>
      </c>
      <c r="V14" s="22">
        <v>0</v>
      </c>
      <c r="W14" s="22">
        <v>0</v>
      </c>
      <c r="X14" s="22">
        <v>0</v>
      </c>
      <c r="Y14" s="22">
        <v>10</v>
      </c>
      <c r="Z14" s="22">
        <v>6</v>
      </c>
      <c r="AA14" s="21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</row>
    <row r="15" spans="1:39" x14ac:dyDescent="0.25">
      <c r="A15" s="8" t="s">
        <v>42</v>
      </c>
      <c r="B15" s="22">
        <v>0</v>
      </c>
      <c r="C15" s="22">
        <v>4</v>
      </c>
      <c r="D15" s="22">
        <v>0</v>
      </c>
      <c r="E15" s="22">
        <v>42</v>
      </c>
      <c r="F15" s="22">
        <v>0</v>
      </c>
      <c r="G15" s="22">
        <v>2</v>
      </c>
      <c r="H15" s="22">
        <v>8</v>
      </c>
      <c r="I15" s="22">
        <v>20</v>
      </c>
      <c r="J15" s="22">
        <v>4</v>
      </c>
      <c r="K15" s="22">
        <v>4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1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</row>
    <row r="16" spans="1:39" x14ac:dyDescent="0.25">
      <c r="A16" s="17" t="s">
        <v>157</v>
      </c>
      <c r="B16" s="22">
        <v>0</v>
      </c>
      <c r="C16" s="22">
        <v>102</v>
      </c>
      <c r="D16" s="22">
        <v>4</v>
      </c>
      <c r="E16" s="22">
        <v>38</v>
      </c>
      <c r="F16" s="22">
        <v>2</v>
      </c>
      <c r="G16" s="22">
        <v>0</v>
      </c>
      <c r="H16" s="22">
        <v>38</v>
      </c>
      <c r="I16" s="22">
        <v>28</v>
      </c>
      <c r="J16" s="22">
        <v>14</v>
      </c>
      <c r="K16" s="22">
        <v>2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1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</row>
    <row r="17" spans="1:39" x14ac:dyDescent="0.25">
      <c r="A17" s="11" t="s">
        <v>55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2</v>
      </c>
      <c r="J17" s="22">
        <v>0</v>
      </c>
      <c r="K17" s="22">
        <v>0</v>
      </c>
      <c r="L17" s="22">
        <v>2</v>
      </c>
      <c r="M17" s="22">
        <v>0</v>
      </c>
      <c r="N17" s="22">
        <v>0</v>
      </c>
      <c r="O17" s="22">
        <v>2</v>
      </c>
      <c r="P17" s="22">
        <v>0</v>
      </c>
      <c r="Q17" s="22">
        <v>0</v>
      </c>
      <c r="R17" s="22">
        <v>0</v>
      </c>
      <c r="S17" s="22">
        <v>2</v>
      </c>
      <c r="T17" s="22">
        <v>0</v>
      </c>
      <c r="U17" s="22">
        <v>0</v>
      </c>
      <c r="V17" s="22">
        <v>0</v>
      </c>
      <c r="W17" s="22">
        <v>6</v>
      </c>
      <c r="X17" s="21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</row>
    <row r="18" spans="1:39" x14ac:dyDescent="0.25">
      <c r="A18" s="9" t="s">
        <v>59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2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1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</row>
    <row r="19" spans="1:39" x14ac:dyDescent="0.25">
      <c r="A19" s="9" t="s">
        <v>17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1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</row>
    <row r="20" spans="1:39" x14ac:dyDescent="0.25">
      <c r="A20" s="9" t="s">
        <v>54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2</v>
      </c>
      <c r="K20" s="22">
        <v>0</v>
      </c>
      <c r="L20" s="22">
        <v>24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1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</row>
    <row r="21" spans="1:39" x14ac:dyDescent="0.25">
      <c r="A21" s="9" t="s">
        <v>89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4</v>
      </c>
      <c r="R21" s="22">
        <v>0</v>
      </c>
      <c r="S21" s="22">
        <v>0</v>
      </c>
      <c r="T21" s="21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</row>
    <row r="22" spans="1:39" x14ac:dyDescent="0.25">
      <c r="A22" s="9" t="s">
        <v>58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2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1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</row>
    <row r="23" spans="1:39" x14ac:dyDescent="0.25">
      <c r="A23" s="9" t="s">
        <v>49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4</v>
      </c>
      <c r="Q23" s="22">
        <v>0</v>
      </c>
      <c r="R23" s="21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</row>
    <row r="24" spans="1:39" x14ac:dyDescent="0.25">
      <c r="A24" s="9" t="s">
        <v>31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12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1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</row>
    <row r="25" spans="1:39" x14ac:dyDescent="0.25">
      <c r="A25" s="9" t="s">
        <v>61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</row>
    <row r="26" spans="1:39" x14ac:dyDescent="0.25">
      <c r="A26" s="9" t="s">
        <v>53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1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</row>
    <row r="27" spans="1:39" x14ac:dyDescent="0.25">
      <c r="A27" s="9" t="s">
        <v>102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2</v>
      </c>
      <c r="M27" s="22">
        <v>0</v>
      </c>
      <c r="N27" s="21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</row>
    <row r="28" spans="1:39" x14ac:dyDescent="0.25">
      <c r="A28" s="16" t="s">
        <v>189</v>
      </c>
      <c r="B28" s="22">
        <v>0</v>
      </c>
      <c r="C28" s="22">
        <v>0</v>
      </c>
      <c r="D28" s="22">
        <v>0</v>
      </c>
      <c r="E28" s="22">
        <v>16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1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</row>
    <row r="29" spans="1:39" x14ac:dyDescent="0.25">
      <c r="A29" s="15" t="s">
        <v>64</v>
      </c>
      <c r="B29" s="22">
        <v>0</v>
      </c>
      <c r="C29" s="22">
        <v>0</v>
      </c>
      <c r="D29" s="22">
        <v>0</v>
      </c>
      <c r="E29" s="22">
        <v>0</v>
      </c>
      <c r="F29" s="22">
        <v>6</v>
      </c>
      <c r="G29" s="22">
        <v>0</v>
      </c>
      <c r="H29" s="22">
        <v>2</v>
      </c>
      <c r="I29" s="22">
        <v>4</v>
      </c>
      <c r="J29" s="22">
        <v>6</v>
      </c>
      <c r="K29" s="22">
        <v>0</v>
      </c>
      <c r="L29" s="21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</row>
    <row r="30" spans="1:39" x14ac:dyDescent="0.25">
      <c r="A30" s="7" t="s">
        <v>82</v>
      </c>
      <c r="B30" s="22">
        <v>0</v>
      </c>
      <c r="C30" s="22">
        <v>0</v>
      </c>
      <c r="D30" s="22">
        <v>4</v>
      </c>
      <c r="E30" s="22">
        <v>272</v>
      </c>
      <c r="F30" s="22">
        <v>4</v>
      </c>
      <c r="G30" s="22">
        <v>0</v>
      </c>
      <c r="H30" s="22">
        <v>12</v>
      </c>
      <c r="I30" s="22">
        <v>2</v>
      </c>
      <c r="J30" s="22">
        <v>20</v>
      </c>
      <c r="K30" s="21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</row>
    <row r="31" spans="1:39" x14ac:dyDescent="0.25">
      <c r="A31" s="12" t="s">
        <v>22</v>
      </c>
      <c r="B31" s="22">
        <v>4</v>
      </c>
      <c r="C31" s="22">
        <v>128</v>
      </c>
      <c r="D31" s="22">
        <v>72</v>
      </c>
      <c r="E31" s="22">
        <v>70</v>
      </c>
      <c r="F31" s="22">
        <v>24</v>
      </c>
      <c r="G31" s="22">
        <v>16</v>
      </c>
      <c r="H31" s="22">
        <v>228</v>
      </c>
      <c r="I31" s="22">
        <v>118</v>
      </c>
      <c r="J31" s="21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</row>
    <row r="32" spans="1:39" x14ac:dyDescent="0.25">
      <c r="A32" s="12" t="s">
        <v>26</v>
      </c>
      <c r="B32" s="22">
        <v>0</v>
      </c>
      <c r="C32" s="22">
        <v>152</v>
      </c>
      <c r="D32" s="22">
        <v>6</v>
      </c>
      <c r="E32" s="22">
        <v>8</v>
      </c>
      <c r="F32" s="22">
        <v>0</v>
      </c>
      <c r="G32" s="22">
        <v>0</v>
      </c>
      <c r="H32" s="22">
        <v>6</v>
      </c>
      <c r="I32" s="21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</row>
    <row r="33" spans="1:39" x14ac:dyDescent="0.25">
      <c r="A33" s="12" t="s">
        <v>32</v>
      </c>
      <c r="B33" s="22">
        <v>0</v>
      </c>
      <c r="C33" s="22">
        <v>30</v>
      </c>
      <c r="D33" s="22">
        <v>2</v>
      </c>
      <c r="E33" s="22">
        <v>80</v>
      </c>
      <c r="F33" s="22">
        <v>2</v>
      </c>
      <c r="G33" s="22">
        <v>20</v>
      </c>
      <c r="H33" s="21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</row>
    <row r="34" spans="1:39" x14ac:dyDescent="0.25">
      <c r="A34" s="12" t="s">
        <v>187</v>
      </c>
      <c r="B34" s="22">
        <v>36</v>
      </c>
      <c r="C34" s="22">
        <v>0</v>
      </c>
      <c r="D34" s="22">
        <v>0</v>
      </c>
      <c r="E34" s="22">
        <v>94</v>
      </c>
      <c r="F34" s="22">
        <v>8</v>
      </c>
      <c r="G34" s="21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</row>
    <row r="35" spans="1:39" x14ac:dyDescent="0.25">
      <c r="A35" s="12" t="s">
        <v>1</v>
      </c>
      <c r="B35" s="22">
        <v>0</v>
      </c>
      <c r="C35" s="22">
        <v>12</v>
      </c>
      <c r="D35" s="22">
        <v>6</v>
      </c>
      <c r="E35" s="22">
        <v>132</v>
      </c>
      <c r="F35" s="21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</row>
    <row r="36" spans="1:39" x14ac:dyDescent="0.25">
      <c r="A36" s="14" t="s">
        <v>2</v>
      </c>
      <c r="B36" s="22">
        <v>0</v>
      </c>
      <c r="C36" s="22">
        <v>42</v>
      </c>
      <c r="D36" s="22">
        <v>12</v>
      </c>
      <c r="E36" s="21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</row>
    <row r="37" spans="1:39" x14ac:dyDescent="0.25">
      <c r="A37" s="3" t="s">
        <v>74</v>
      </c>
      <c r="B37" s="22">
        <v>0</v>
      </c>
      <c r="C37" s="22">
        <v>16</v>
      </c>
      <c r="D37" s="21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</row>
    <row r="38" spans="1:39" x14ac:dyDescent="0.25">
      <c r="A38" s="3" t="s">
        <v>18</v>
      </c>
      <c r="B38" s="22">
        <v>0</v>
      </c>
      <c r="C38" s="2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</row>
    <row r="39" spans="1:39" x14ac:dyDescent="0.25">
      <c r="A39" s="3" t="s">
        <v>114</v>
      </c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</row>
  </sheetData>
  <conditionalFormatting sqref="B2:AM39">
    <cfRule type="cellIs" dxfId="0" priority="31" operator="equal">
      <formula>0</formula>
    </cfRule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"/>
  <sheetViews>
    <sheetView workbookViewId="0">
      <selection activeCell="C11" sqref="C11"/>
    </sheetView>
  </sheetViews>
  <sheetFormatPr defaultRowHeight="15" x14ac:dyDescent="0.25"/>
  <cols>
    <col min="1" max="1" width="66.7109375" style="39" bestFit="1" customWidth="1"/>
    <col min="2" max="2" width="7.7109375" style="39" bestFit="1" customWidth="1"/>
    <col min="3" max="3" width="19" style="39" bestFit="1" customWidth="1"/>
    <col min="4" max="4" width="20.28515625" style="39" bestFit="1" customWidth="1"/>
    <col min="5" max="16384" width="9.140625" style="39"/>
  </cols>
  <sheetData>
    <row r="1" spans="1:4" x14ac:dyDescent="0.25">
      <c r="A1" s="39" t="s">
        <v>232</v>
      </c>
      <c r="B1" s="39" t="s">
        <v>228</v>
      </c>
      <c r="C1" s="39" t="s">
        <v>179</v>
      </c>
      <c r="D1" s="39" t="s">
        <v>231</v>
      </c>
    </row>
    <row r="2" spans="1:4" x14ac:dyDescent="0.25">
      <c r="A2" s="39" t="s">
        <v>0</v>
      </c>
      <c r="B2" s="39">
        <v>2628</v>
      </c>
      <c r="C2" s="39">
        <v>5028</v>
      </c>
      <c r="D2" s="39">
        <v>76</v>
      </c>
    </row>
    <row r="3" spans="1:4" x14ac:dyDescent="0.25">
      <c r="A3" s="39" t="s">
        <v>2</v>
      </c>
      <c r="B3" s="39">
        <v>2593</v>
      </c>
      <c r="C3" s="39">
        <v>4680</v>
      </c>
      <c r="D3" s="39">
        <v>46</v>
      </c>
    </row>
    <row r="4" spans="1:4" x14ac:dyDescent="0.25">
      <c r="A4" s="39" t="s">
        <v>22</v>
      </c>
      <c r="B4" s="39">
        <v>1310</v>
      </c>
      <c r="C4" s="39">
        <v>2566</v>
      </c>
      <c r="D4" s="39">
        <v>54</v>
      </c>
    </row>
    <row r="5" spans="1:4" x14ac:dyDescent="0.25">
      <c r="A5" s="39" t="s">
        <v>11</v>
      </c>
      <c r="B5" s="39">
        <v>1120</v>
      </c>
      <c r="C5" s="39">
        <v>2236</v>
      </c>
      <c r="D5" s="39">
        <v>45</v>
      </c>
    </row>
    <row r="6" spans="1:4" x14ac:dyDescent="0.25">
      <c r="A6" s="39" t="s">
        <v>8</v>
      </c>
      <c r="B6" s="39">
        <v>1055</v>
      </c>
      <c r="C6" s="39">
        <v>1328</v>
      </c>
      <c r="D6" s="39">
        <v>84</v>
      </c>
    </row>
    <row r="7" spans="1:4" x14ac:dyDescent="0.25">
      <c r="A7" s="39" t="s">
        <v>43</v>
      </c>
      <c r="B7" s="39">
        <v>942</v>
      </c>
      <c r="C7" s="39">
        <v>1960</v>
      </c>
      <c r="D7" s="39">
        <v>19</v>
      </c>
    </row>
    <row r="8" spans="1:4" x14ac:dyDescent="0.25">
      <c r="A8" s="39" t="s">
        <v>32</v>
      </c>
      <c r="B8" s="39">
        <v>876</v>
      </c>
      <c r="C8" s="39">
        <v>1048</v>
      </c>
      <c r="D8" s="39">
        <v>49</v>
      </c>
    </row>
    <row r="9" spans="1:4" x14ac:dyDescent="0.25">
      <c r="A9" s="39" t="s">
        <v>7</v>
      </c>
      <c r="B9" s="39">
        <v>842</v>
      </c>
      <c r="C9" s="39">
        <v>2582</v>
      </c>
      <c r="D9" s="39">
        <v>55</v>
      </c>
    </row>
    <row r="10" spans="1:4" x14ac:dyDescent="0.25">
      <c r="A10" s="39" t="s">
        <v>18</v>
      </c>
      <c r="B10" s="39">
        <v>743</v>
      </c>
      <c r="C10" s="39">
        <v>1390</v>
      </c>
      <c r="D10" s="39">
        <v>43</v>
      </c>
    </row>
    <row r="11" spans="1:4" x14ac:dyDescent="0.25">
      <c r="A11" s="39" t="s">
        <v>3</v>
      </c>
      <c r="B11" s="39">
        <v>710</v>
      </c>
      <c r="C11" s="39">
        <v>1780</v>
      </c>
      <c r="D11" s="39">
        <v>45</v>
      </c>
    </row>
    <row r="12" spans="1:4" x14ac:dyDescent="0.25">
      <c r="A12" s="39" t="s">
        <v>26</v>
      </c>
      <c r="B12" s="39">
        <v>707</v>
      </c>
      <c r="C12" s="39">
        <v>1470</v>
      </c>
      <c r="D12" s="39">
        <v>42</v>
      </c>
    </row>
    <row r="13" spans="1:4" x14ac:dyDescent="0.25">
      <c r="A13" s="39" t="s">
        <v>5</v>
      </c>
      <c r="B13" s="39">
        <v>641</v>
      </c>
      <c r="C13" s="39">
        <v>1244</v>
      </c>
      <c r="D13" s="39">
        <v>57</v>
      </c>
    </row>
    <row r="14" spans="1:4" x14ac:dyDescent="0.25">
      <c r="A14" s="39" t="s">
        <v>187</v>
      </c>
      <c r="B14" s="39">
        <v>632</v>
      </c>
      <c r="C14" s="39">
        <v>340</v>
      </c>
      <c r="D14" s="39">
        <v>27</v>
      </c>
    </row>
    <row r="15" spans="1:4" x14ac:dyDescent="0.25">
      <c r="A15" s="39" t="s">
        <v>1</v>
      </c>
      <c r="B15" s="39">
        <v>629</v>
      </c>
      <c r="C15" s="39">
        <v>694</v>
      </c>
      <c r="D15" s="39">
        <v>31</v>
      </c>
    </row>
    <row r="16" spans="1:4" x14ac:dyDescent="0.25">
      <c r="A16" s="39" t="s">
        <v>40</v>
      </c>
      <c r="B16" s="39">
        <v>596</v>
      </c>
      <c r="C16" s="39">
        <v>1572</v>
      </c>
      <c r="D16" s="39">
        <v>49</v>
      </c>
    </row>
    <row r="17" spans="1:4" x14ac:dyDescent="0.25">
      <c r="A17" s="39" t="s">
        <v>13</v>
      </c>
      <c r="B17" s="39">
        <v>568</v>
      </c>
      <c r="C17" s="39">
        <v>1386</v>
      </c>
      <c r="D17" s="39">
        <v>53</v>
      </c>
    </row>
    <row r="18" spans="1:4" x14ac:dyDescent="0.25">
      <c r="A18" s="39" t="s">
        <v>19</v>
      </c>
      <c r="B18" s="39">
        <v>528</v>
      </c>
      <c r="C18" s="39">
        <v>536</v>
      </c>
      <c r="D18" s="39">
        <v>41</v>
      </c>
    </row>
    <row r="19" spans="1:4" x14ac:dyDescent="0.25">
      <c r="A19" s="39" t="s">
        <v>28</v>
      </c>
      <c r="B19" s="39">
        <v>498</v>
      </c>
      <c r="C19" s="39">
        <v>808</v>
      </c>
      <c r="D19" s="39">
        <v>42</v>
      </c>
    </row>
    <row r="20" spans="1:4" x14ac:dyDescent="0.25">
      <c r="A20" s="39" t="s">
        <v>64</v>
      </c>
      <c r="B20" s="39">
        <v>468</v>
      </c>
      <c r="C20" s="39">
        <v>264</v>
      </c>
      <c r="D20" s="39">
        <v>32</v>
      </c>
    </row>
    <row r="21" spans="1:4" x14ac:dyDescent="0.25">
      <c r="A21" s="39" t="s">
        <v>10</v>
      </c>
      <c r="B21" s="39">
        <v>425</v>
      </c>
      <c r="C21" s="39">
        <v>780</v>
      </c>
      <c r="D21" s="39">
        <v>19</v>
      </c>
    </row>
    <row r="22" spans="1:4" x14ac:dyDescent="0.25">
      <c r="A22" s="39" t="s">
        <v>12</v>
      </c>
      <c r="B22" s="39">
        <v>364</v>
      </c>
      <c r="C22" s="39">
        <v>368</v>
      </c>
      <c r="D22" s="39">
        <v>32</v>
      </c>
    </row>
    <row r="23" spans="1:4" x14ac:dyDescent="0.25">
      <c r="A23" s="39" t="s">
        <v>23</v>
      </c>
      <c r="B23" s="39">
        <v>315</v>
      </c>
      <c r="C23" s="39">
        <v>886</v>
      </c>
      <c r="D23" s="39">
        <v>25</v>
      </c>
    </row>
    <row r="24" spans="1:4" x14ac:dyDescent="0.25">
      <c r="A24" s="39" t="s">
        <v>29</v>
      </c>
      <c r="B24" s="39">
        <v>313</v>
      </c>
      <c r="C24" s="39">
        <v>426</v>
      </c>
      <c r="D24" s="39">
        <v>36</v>
      </c>
    </row>
    <row r="25" spans="1:4" x14ac:dyDescent="0.25">
      <c r="A25" s="39" t="s">
        <v>34</v>
      </c>
      <c r="B25" s="39">
        <v>308</v>
      </c>
      <c r="C25" s="39">
        <v>534</v>
      </c>
      <c r="D25" s="39">
        <v>19</v>
      </c>
    </row>
    <row r="26" spans="1:4" x14ac:dyDescent="0.25">
      <c r="A26" s="39" t="s">
        <v>35</v>
      </c>
      <c r="B26" s="39">
        <v>307</v>
      </c>
      <c r="C26" s="39">
        <v>786</v>
      </c>
      <c r="D26" s="39">
        <v>31</v>
      </c>
    </row>
    <row r="27" spans="1:4" x14ac:dyDescent="0.25">
      <c r="A27" s="39" t="s">
        <v>16</v>
      </c>
      <c r="B27" s="39">
        <v>297</v>
      </c>
      <c r="C27" s="39">
        <v>644</v>
      </c>
      <c r="D27" s="39">
        <v>13</v>
      </c>
    </row>
    <row r="28" spans="1:4" x14ac:dyDescent="0.25">
      <c r="A28" s="39" t="s">
        <v>54</v>
      </c>
      <c r="B28" s="39">
        <v>284</v>
      </c>
      <c r="C28" s="39">
        <v>96</v>
      </c>
      <c r="D28" s="39">
        <v>8</v>
      </c>
    </row>
    <row r="29" spans="1:4" x14ac:dyDescent="0.25">
      <c r="A29" s="39" t="s">
        <v>30</v>
      </c>
      <c r="B29" s="39">
        <v>273</v>
      </c>
      <c r="C29" s="39">
        <v>658</v>
      </c>
      <c r="D29" s="39">
        <v>24</v>
      </c>
    </row>
    <row r="30" spans="1:4" x14ac:dyDescent="0.25">
      <c r="A30" s="39" t="s">
        <v>42</v>
      </c>
      <c r="B30" s="39">
        <v>222</v>
      </c>
      <c r="C30" s="39">
        <v>412</v>
      </c>
      <c r="D30" s="39">
        <v>27</v>
      </c>
    </row>
    <row r="31" spans="1:4" x14ac:dyDescent="0.25">
      <c r="A31" s="39" t="s">
        <v>27</v>
      </c>
      <c r="B31" s="39">
        <v>195</v>
      </c>
      <c r="C31" s="39">
        <v>548</v>
      </c>
      <c r="D31" s="39">
        <v>19</v>
      </c>
    </row>
    <row r="32" spans="1:4" x14ac:dyDescent="0.25">
      <c r="A32" s="39" t="s">
        <v>65</v>
      </c>
      <c r="B32" s="39">
        <v>165</v>
      </c>
      <c r="C32" s="39">
        <v>268</v>
      </c>
      <c r="D32" s="39">
        <v>32</v>
      </c>
    </row>
    <row r="33" spans="1:4" x14ac:dyDescent="0.25">
      <c r="A33" s="39" t="s">
        <v>82</v>
      </c>
      <c r="B33" s="39">
        <v>161</v>
      </c>
      <c r="C33" s="39">
        <v>618</v>
      </c>
      <c r="D33" s="39">
        <v>25</v>
      </c>
    </row>
    <row r="34" spans="1:4" x14ac:dyDescent="0.25">
      <c r="A34" s="39" t="s">
        <v>39</v>
      </c>
      <c r="B34" s="39">
        <v>154</v>
      </c>
      <c r="C34" s="39">
        <v>296</v>
      </c>
      <c r="D34" s="39">
        <v>9</v>
      </c>
    </row>
    <row r="35" spans="1:4" x14ac:dyDescent="0.25">
      <c r="A35" s="39" t="s">
        <v>69</v>
      </c>
      <c r="B35" s="39">
        <v>127</v>
      </c>
      <c r="C35" s="39">
        <v>304</v>
      </c>
      <c r="D35" s="39">
        <v>20</v>
      </c>
    </row>
    <row r="36" spans="1:4" x14ac:dyDescent="0.25">
      <c r="A36" s="39" t="s">
        <v>9</v>
      </c>
      <c r="B36" s="39">
        <v>118</v>
      </c>
      <c r="C36" s="39">
        <v>308</v>
      </c>
      <c r="D36" s="39">
        <v>34</v>
      </c>
    </row>
    <row r="37" spans="1:4" x14ac:dyDescent="0.25">
      <c r="A37" s="39" t="s">
        <v>37</v>
      </c>
      <c r="B37" s="39">
        <v>113</v>
      </c>
      <c r="C37" s="39">
        <v>466</v>
      </c>
      <c r="D37" s="39">
        <v>21</v>
      </c>
    </row>
    <row r="38" spans="1:4" x14ac:dyDescent="0.25">
      <c r="A38" s="39" t="s">
        <v>4</v>
      </c>
      <c r="B38" s="39">
        <v>110</v>
      </c>
      <c r="C38" s="39">
        <v>358</v>
      </c>
      <c r="D38" s="39">
        <v>22</v>
      </c>
    </row>
    <row r="39" spans="1:4" x14ac:dyDescent="0.25">
      <c r="A39" s="39" t="s">
        <v>31</v>
      </c>
      <c r="B39" s="39">
        <v>107</v>
      </c>
      <c r="C39" s="39">
        <v>28</v>
      </c>
      <c r="D39" s="39">
        <v>4</v>
      </c>
    </row>
    <row r="40" spans="1:4" x14ac:dyDescent="0.25">
      <c r="A40" s="39" t="s">
        <v>157</v>
      </c>
      <c r="B40" s="39">
        <v>102</v>
      </c>
      <c r="C40" s="39">
        <v>430</v>
      </c>
      <c r="D40" s="39">
        <v>25</v>
      </c>
    </row>
    <row r="41" spans="1:4" x14ac:dyDescent="0.25">
      <c r="A41" s="39" t="s">
        <v>41</v>
      </c>
      <c r="B41" s="39">
        <v>92</v>
      </c>
      <c r="C41" s="39">
        <v>212</v>
      </c>
      <c r="D41" s="39">
        <v>15</v>
      </c>
    </row>
    <row r="42" spans="1:4" x14ac:dyDescent="0.25">
      <c r="A42" s="39" t="s">
        <v>38</v>
      </c>
      <c r="B42" s="39">
        <v>86</v>
      </c>
      <c r="C42" s="39">
        <v>92</v>
      </c>
      <c r="D42" s="39">
        <v>12</v>
      </c>
    </row>
    <row r="43" spans="1:4" x14ac:dyDescent="0.25">
      <c r="A43" s="39" t="s">
        <v>74</v>
      </c>
      <c r="B43" s="39">
        <v>74</v>
      </c>
      <c r="C43" s="39">
        <v>272</v>
      </c>
      <c r="D43" s="39">
        <v>22</v>
      </c>
    </row>
    <row r="44" spans="1:4" x14ac:dyDescent="0.25">
      <c r="A44" s="39" t="s">
        <v>62</v>
      </c>
      <c r="B44" s="39">
        <v>72</v>
      </c>
      <c r="C44" s="39">
        <v>252</v>
      </c>
      <c r="D44" s="39">
        <v>5</v>
      </c>
    </row>
    <row r="45" spans="1:4" x14ac:dyDescent="0.25">
      <c r="A45" s="39" t="s">
        <v>67</v>
      </c>
      <c r="B45" s="39">
        <v>69</v>
      </c>
      <c r="C45" s="39">
        <v>74</v>
      </c>
      <c r="D45" s="39">
        <v>5</v>
      </c>
    </row>
    <row r="46" spans="1:4" x14ac:dyDescent="0.25">
      <c r="A46" s="39" t="s">
        <v>33</v>
      </c>
      <c r="B46" s="39">
        <v>66</v>
      </c>
      <c r="C46" s="39">
        <v>118</v>
      </c>
      <c r="D46" s="39">
        <v>12</v>
      </c>
    </row>
    <row r="47" spans="1:4" x14ac:dyDescent="0.25">
      <c r="A47" s="39" t="s">
        <v>163</v>
      </c>
      <c r="B47" s="39">
        <v>66</v>
      </c>
      <c r="C47" s="39">
        <v>8</v>
      </c>
      <c r="D47" s="39">
        <v>4</v>
      </c>
    </row>
    <row r="48" spans="1:4" x14ac:dyDescent="0.25">
      <c r="A48" s="39" t="s">
        <v>57</v>
      </c>
      <c r="B48" s="39">
        <v>63</v>
      </c>
      <c r="C48" s="39">
        <v>170</v>
      </c>
      <c r="D48" s="39">
        <v>14</v>
      </c>
    </row>
    <row r="49" spans="1:4" x14ac:dyDescent="0.25">
      <c r="A49" s="39" t="s">
        <v>96</v>
      </c>
      <c r="B49" s="39">
        <v>62</v>
      </c>
      <c r="C49" s="39">
        <v>234</v>
      </c>
      <c r="D49" s="39">
        <v>19</v>
      </c>
    </row>
    <row r="50" spans="1:4" x14ac:dyDescent="0.25">
      <c r="A50" s="39" t="s">
        <v>73</v>
      </c>
      <c r="B50" s="39">
        <v>56</v>
      </c>
      <c r="C50" s="39">
        <v>138</v>
      </c>
      <c r="D50" s="39">
        <v>8</v>
      </c>
    </row>
    <row r="51" spans="1:4" x14ac:dyDescent="0.25">
      <c r="A51" s="39" t="s">
        <v>51</v>
      </c>
      <c r="B51" s="39">
        <v>55</v>
      </c>
      <c r="C51" s="39">
        <v>142</v>
      </c>
      <c r="D51" s="39">
        <v>9</v>
      </c>
    </row>
    <row r="52" spans="1:4" x14ac:dyDescent="0.25">
      <c r="A52" s="39" t="s">
        <v>102</v>
      </c>
      <c r="B52" s="39">
        <v>52</v>
      </c>
      <c r="C52" s="39">
        <v>22</v>
      </c>
      <c r="D52" s="39">
        <v>5</v>
      </c>
    </row>
    <row r="53" spans="1:4" x14ac:dyDescent="0.25">
      <c r="A53" s="39" t="s">
        <v>52</v>
      </c>
      <c r="B53" s="39">
        <v>51</v>
      </c>
      <c r="C53" s="39">
        <v>88</v>
      </c>
      <c r="D53" s="39">
        <v>14</v>
      </c>
    </row>
    <row r="54" spans="1:4" x14ac:dyDescent="0.25">
      <c r="A54" s="39" t="s">
        <v>105</v>
      </c>
      <c r="B54" s="39">
        <v>51</v>
      </c>
      <c r="C54" s="39">
        <v>126</v>
      </c>
      <c r="D54" s="39">
        <v>9</v>
      </c>
    </row>
    <row r="55" spans="1:4" x14ac:dyDescent="0.25">
      <c r="A55" s="39" t="s">
        <v>76</v>
      </c>
      <c r="B55" s="39">
        <v>51</v>
      </c>
      <c r="C55" s="39">
        <v>190</v>
      </c>
      <c r="D55" s="39">
        <v>10</v>
      </c>
    </row>
    <row r="56" spans="1:4" x14ac:dyDescent="0.25">
      <c r="A56" s="39" t="s">
        <v>81</v>
      </c>
      <c r="B56" s="39">
        <v>49</v>
      </c>
      <c r="C56" s="39">
        <v>100</v>
      </c>
      <c r="D56" s="39">
        <v>11</v>
      </c>
    </row>
    <row r="57" spans="1:4" x14ac:dyDescent="0.25">
      <c r="A57" s="39" t="s">
        <v>6</v>
      </c>
      <c r="B57" s="39">
        <v>41</v>
      </c>
      <c r="C57" s="39">
        <v>142</v>
      </c>
      <c r="D57" s="39">
        <v>3</v>
      </c>
    </row>
    <row r="58" spans="1:4" x14ac:dyDescent="0.25">
      <c r="A58" s="39" t="s">
        <v>123</v>
      </c>
      <c r="B58" s="39">
        <v>40</v>
      </c>
      <c r="C58" s="39">
        <v>114</v>
      </c>
      <c r="D58" s="39">
        <v>19</v>
      </c>
    </row>
    <row r="59" spans="1:4" x14ac:dyDescent="0.25">
      <c r="A59" s="39" t="s">
        <v>103</v>
      </c>
      <c r="B59" s="39">
        <v>37</v>
      </c>
      <c r="C59" s="39">
        <v>60</v>
      </c>
      <c r="D59" s="39">
        <v>16</v>
      </c>
    </row>
    <row r="60" spans="1:4" x14ac:dyDescent="0.25">
      <c r="A60" s="39" t="s">
        <v>87</v>
      </c>
      <c r="B60" s="39">
        <v>36</v>
      </c>
      <c r="C60" s="39">
        <v>40</v>
      </c>
      <c r="D60" s="39">
        <v>9</v>
      </c>
    </row>
    <row r="61" spans="1:4" x14ac:dyDescent="0.25">
      <c r="A61" s="39" t="s">
        <v>114</v>
      </c>
      <c r="B61" s="39">
        <v>36</v>
      </c>
      <c r="C61" s="39">
        <v>56</v>
      </c>
      <c r="D61" s="39">
        <v>6</v>
      </c>
    </row>
    <row r="62" spans="1:4" x14ac:dyDescent="0.25">
      <c r="A62" s="39" t="s">
        <v>117</v>
      </c>
      <c r="B62" s="39">
        <v>36</v>
      </c>
      <c r="C62" s="39">
        <v>4</v>
      </c>
      <c r="D62" s="39">
        <v>2</v>
      </c>
    </row>
    <row r="63" spans="1:4" x14ac:dyDescent="0.25">
      <c r="A63" s="39" t="s">
        <v>189</v>
      </c>
      <c r="B63" s="39">
        <v>32</v>
      </c>
      <c r="C63" s="39">
        <v>34</v>
      </c>
      <c r="D63" s="39">
        <v>5</v>
      </c>
    </row>
    <row r="64" spans="1:4" x14ac:dyDescent="0.25">
      <c r="A64" s="39" t="s">
        <v>95</v>
      </c>
      <c r="B64" s="39">
        <v>31</v>
      </c>
      <c r="C64" s="39">
        <v>110</v>
      </c>
      <c r="D64" s="39">
        <v>17</v>
      </c>
    </row>
    <row r="65" spans="1:4" x14ac:dyDescent="0.25">
      <c r="A65" s="39" t="s">
        <v>59</v>
      </c>
      <c r="B65" s="39">
        <v>30</v>
      </c>
      <c r="C65" s="39">
        <v>8</v>
      </c>
      <c r="D65" s="39">
        <v>2</v>
      </c>
    </row>
    <row r="66" spans="1:4" x14ac:dyDescent="0.25">
      <c r="A66" s="39" t="s">
        <v>133</v>
      </c>
      <c r="B66" s="39">
        <v>29</v>
      </c>
      <c r="C66" s="39">
        <v>52</v>
      </c>
      <c r="D66" s="39">
        <v>5</v>
      </c>
    </row>
    <row r="67" spans="1:4" x14ac:dyDescent="0.25">
      <c r="A67" s="39" t="s">
        <v>56</v>
      </c>
      <c r="B67" s="39">
        <v>29</v>
      </c>
      <c r="C67" s="39">
        <v>68</v>
      </c>
      <c r="D67" s="39">
        <v>6</v>
      </c>
    </row>
    <row r="68" spans="1:4" x14ac:dyDescent="0.25">
      <c r="A68" s="39" t="s">
        <v>97</v>
      </c>
      <c r="B68" s="39">
        <v>29</v>
      </c>
      <c r="C68" s="39">
        <v>6</v>
      </c>
      <c r="D68" s="39">
        <v>3</v>
      </c>
    </row>
    <row r="69" spans="1:4" x14ac:dyDescent="0.25">
      <c r="A69" s="39" t="s">
        <v>58</v>
      </c>
      <c r="B69" s="39">
        <v>27</v>
      </c>
      <c r="C69" s="39">
        <v>4</v>
      </c>
      <c r="D69" s="39">
        <v>2</v>
      </c>
    </row>
    <row r="70" spans="1:4" x14ac:dyDescent="0.25">
      <c r="A70" s="39" t="s">
        <v>14</v>
      </c>
      <c r="B70" s="39">
        <v>27</v>
      </c>
      <c r="C70" s="39">
        <v>52</v>
      </c>
      <c r="D70" s="39">
        <v>12</v>
      </c>
    </row>
    <row r="71" spans="1:4" x14ac:dyDescent="0.25">
      <c r="A71" s="39" t="s">
        <v>84</v>
      </c>
      <c r="B71" s="39">
        <v>26</v>
      </c>
      <c r="C71" s="39">
        <v>12</v>
      </c>
      <c r="D71" s="39">
        <v>3</v>
      </c>
    </row>
    <row r="72" spans="1:4" x14ac:dyDescent="0.25">
      <c r="A72" s="39" t="s">
        <v>36</v>
      </c>
      <c r="B72" s="39">
        <v>26</v>
      </c>
      <c r="C72" s="39">
        <v>114</v>
      </c>
      <c r="D72" s="39">
        <v>18</v>
      </c>
    </row>
    <row r="73" spans="1:4" x14ac:dyDescent="0.25">
      <c r="A73" s="39" t="s">
        <v>146</v>
      </c>
      <c r="B73" s="39">
        <v>24</v>
      </c>
      <c r="C73" s="39">
        <v>44</v>
      </c>
      <c r="D73" s="39">
        <v>4</v>
      </c>
    </row>
    <row r="74" spans="1:4" x14ac:dyDescent="0.25">
      <c r="A74" s="39" t="s">
        <v>83</v>
      </c>
      <c r="B74" s="39">
        <v>23</v>
      </c>
      <c r="C74" s="39">
        <v>36</v>
      </c>
      <c r="D74" s="39">
        <v>3</v>
      </c>
    </row>
    <row r="75" spans="1:4" x14ac:dyDescent="0.25">
      <c r="A75" s="39" t="s">
        <v>128</v>
      </c>
      <c r="B75" s="39">
        <v>23</v>
      </c>
      <c r="C75" s="39">
        <v>106</v>
      </c>
      <c r="D75" s="39">
        <v>4</v>
      </c>
    </row>
    <row r="76" spans="1:4" x14ac:dyDescent="0.25">
      <c r="A76" s="39" t="s">
        <v>55</v>
      </c>
      <c r="B76" s="39">
        <v>21</v>
      </c>
      <c r="C76" s="39">
        <v>14</v>
      </c>
      <c r="D76" s="39">
        <v>5</v>
      </c>
    </row>
    <row r="77" spans="1:4" x14ac:dyDescent="0.25">
      <c r="A77" s="39" t="s">
        <v>61</v>
      </c>
      <c r="B77" s="39">
        <v>20</v>
      </c>
      <c r="C77" s="39">
        <v>4</v>
      </c>
      <c r="D77" s="39">
        <v>1</v>
      </c>
    </row>
    <row r="78" spans="1:4" x14ac:dyDescent="0.25">
      <c r="A78" s="39" t="s">
        <v>60</v>
      </c>
      <c r="B78" s="39">
        <v>20</v>
      </c>
      <c r="C78" s="39">
        <v>76</v>
      </c>
      <c r="D78" s="39">
        <v>4</v>
      </c>
    </row>
    <row r="79" spans="1:4" x14ac:dyDescent="0.25">
      <c r="A79" s="39" t="s">
        <v>127</v>
      </c>
      <c r="B79" s="39">
        <v>19</v>
      </c>
      <c r="C79" s="39">
        <v>40</v>
      </c>
      <c r="D79" s="39">
        <v>2</v>
      </c>
    </row>
    <row r="80" spans="1:4" x14ac:dyDescent="0.25">
      <c r="A80" s="39" t="s">
        <v>158</v>
      </c>
      <c r="B80" s="39">
        <v>18</v>
      </c>
      <c r="C80" s="39">
        <v>24</v>
      </c>
      <c r="D80" s="39">
        <v>4</v>
      </c>
    </row>
    <row r="81" spans="1:4" x14ac:dyDescent="0.25">
      <c r="A81" s="39" t="s">
        <v>72</v>
      </c>
      <c r="B81" s="39">
        <v>17</v>
      </c>
      <c r="C81" s="39">
        <v>56</v>
      </c>
      <c r="D81" s="39">
        <v>6</v>
      </c>
    </row>
    <row r="82" spans="1:4" x14ac:dyDescent="0.25">
      <c r="A82" s="39" t="s">
        <v>93</v>
      </c>
      <c r="B82" s="39">
        <v>17</v>
      </c>
      <c r="C82" s="39">
        <v>40</v>
      </c>
      <c r="D82" s="39">
        <v>4</v>
      </c>
    </row>
    <row r="83" spans="1:4" x14ac:dyDescent="0.25">
      <c r="A83" s="39" t="s">
        <v>86</v>
      </c>
      <c r="B83" s="39">
        <v>16</v>
      </c>
      <c r="C83" s="39">
        <v>72</v>
      </c>
      <c r="D83" s="39">
        <v>7</v>
      </c>
    </row>
    <row r="84" spans="1:4" x14ac:dyDescent="0.25">
      <c r="A84" s="39" t="s">
        <v>115</v>
      </c>
      <c r="B84" s="39">
        <v>14</v>
      </c>
      <c r="C84" s="39">
        <v>46</v>
      </c>
      <c r="D84" s="39">
        <v>16</v>
      </c>
    </row>
    <row r="85" spans="1:4" x14ac:dyDescent="0.25">
      <c r="A85" s="39" t="s">
        <v>45</v>
      </c>
      <c r="B85" s="39">
        <v>14</v>
      </c>
      <c r="C85" s="39">
        <v>18</v>
      </c>
      <c r="D85" s="39">
        <v>3</v>
      </c>
    </row>
    <row r="86" spans="1:4" x14ac:dyDescent="0.25">
      <c r="A86" s="39" t="s">
        <v>119</v>
      </c>
      <c r="B86" s="39">
        <v>13</v>
      </c>
      <c r="C86" s="39">
        <v>24</v>
      </c>
      <c r="D86" s="39">
        <v>1</v>
      </c>
    </row>
    <row r="87" spans="1:4" x14ac:dyDescent="0.25">
      <c r="A87" s="39" t="s">
        <v>88</v>
      </c>
      <c r="B87" s="39">
        <v>13</v>
      </c>
      <c r="C87" s="39">
        <v>30</v>
      </c>
      <c r="D87" s="39">
        <v>3</v>
      </c>
    </row>
    <row r="88" spans="1:4" x14ac:dyDescent="0.25">
      <c r="A88" s="39" t="s">
        <v>161</v>
      </c>
      <c r="B88" s="39">
        <v>12</v>
      </c>
      <c r="C88" s="39">
        <v>44</v>
      </c>
      <c r="D88" s="39">
        <v>5</v>
      </c>
    </row>
    <row r="89" spans="1:4" x14ac:dyDescent="0.25">
      <c r="A89" s="39" t="s">
        <v>129</v>
      </c>
      <c r="B89" s="39">
        <v>12</v>
      </c>
      <c r="C89" s="39">
        <v>48</v>
      </c>
      <c r="D89" s="39">
        <v>8</v>
      </c>
    </row>
    <row r="90" spans="1:4" x14ac:dyDescent="0.25">
      <c r="A90" s="39" t="s">
        <v>68</v>
      </c>
      <c r="B90" s="39">
        <v>11</v>
      </c>
      <c r="C90" s="39">
        <v>12</v>
      </c>
      <c r="D90" s="39">
        <v>2</v>
      </c>
    </row>
    <row r="91" spans="1:4" x14ac:dyDescent="0.25">
      <c r="A91" s="39" t="s">
        <v>94</v>
      </c>
      <c r="B91" s="39">
        <v>11</v>
      </c>
      <c r="C91" s="39">
        <v>40</v>
      </c>
      <c r="D91" s="39">
        <v>11</v>
      </c>
    </row>
    <row r="92" spans="1:4" x14ac:dyDescent="0.25">
      <c r="A92" s="39" t="s">
        <v>136</v>
      </c>
      <c r="B92" s="39">
        <v>10</v>
      </c>
      <c r="C92" s="39">
        <v>20</v>
      </c>
      <c r="D92" s="39">
        <v>8</v>
      </c>
    </row>
    <row r="93" spans="1:4" x14ac:dyDescent="0.25">
      <c r="A93" s="39" t="s">
        <v>85</v>
      </c>
      <c r="B93" s="39">
        <v>10</v>
      </c>
      <c r="C93" s="39">
        <v>18</v>
      </c>
      <c r="D93" s="39">
        <v>5</v>
      </c>
    </row>
    <row r="94" spans="1:4" x14ac:dyDescent="0.25">
      <c r="A94" s="39" t="s">
        <v>99</v>
      </c>
      <c r="B94" s="39">
        <v>10</v>
      </c>
      <c r="C94" s="39">
        <v>4</v>
      </c>
      <c r="D94" s="39">
        <v>2</v>
      </c>
    </row>
    <row r="95" spans="1:4" x14ac:dyDescent="0.25">
      <c r="A95" s="39" t="s">
        <v>77</v>
      </c>
      <c r="B95" s="39">
        <v>9</v>
      </c>
      <c r="C95" s="39">
        <v>38</v>
      </c>
      <c r="D95" s="39">
        <v>5</v>
      </c>
    </row>
    <row r="96" spans="1:4" x14ac:dyDescent="0.25">
      <c r="A96" s="39" t="s">
        <v>90</v>
      </c>
      <c r="B96" s="39">
        <v>9</v>
      </c>
      <c r="C96" s="39">
        <v>18</v>
      </c>
      <c r="D96" s="39">
        <v>7</v>
      </c>
    </row>
    <row r="97" spans="1:4" x14ac:dyDescent="0.25">
      <c r="A97" s="39" t="s">
        <v>50</v>
      </c>
      <c r="B97" s="39">
        <v>9</v>
      </c>
      <c r="C97" s="39">
        <v>6</v>
      </c>
      <c r="D97" s="39">
        <v>3</v>
      </c>
    </row>
    <row r="98" spans="1:4" x14ac:dyDescent="0.25">
      <c r="A98" s="39" t="s">
        <v>101</v>
      </c>
      <c r="B98" s="39">
        <v>8</v>
      </c>
      <c r="C98" s="39">
        <v>20</v>
      </c>
      <c r="D98" s="39">
        <v>4</v>
      </c>
    </row>
    <row r="99" spans="1:4" x14ac:dyDescent="0.25">
      <c r="A99" s="39" t="s">
        <v>15</v>
      </c>
      <c r="B99" s="39">
        <v>8</v>
      </c>
      <c r="C99" s="39">
        <v>18</v>
      </c>
      <c r="D99" s="39">
        <v>3</v>
      </c>
    </row>
    <row r="100" spans="1:4" x14ac:dyDescent="0.25">
      <c r="A100" s="39" t="s">
        <v>126</v>
      </c>
      <c r="B100" s="39">
        <v>8</v>
      </c>
      <c r="C100" s="39">
        <v>20</v>
      </c>
      <c r="D100" s="39">
        <v>6</v>
      </c>
    </row>
    <row r="101" spans="1:4" x14ac:dyDescent="0.25">
      <c r="A101" s="39" t="s">
        <v>79</v>
      </c>
      <c r="B101" s="39">
        <v>8</v>
      </c>
      <c r="C101" s="39">
        <v>38</v>
      </c>
      <c r="D101" s="39">
        <v>7</v>
      </c>
    </row>
    <row r="102" spans="1:4" x14ac:dyDescent="0.25">
      <c r="A102" s="39" t="s">
        <v>140</v>
      </c>
      <c r="B102" s="39">
        <v>7</v>
      </c>
      <c r="C102" s="39">
        <v>38</v>
      </c>
      <c r="D102" s="39">
        <v>4</v>
      </c>
    </row>
    <row r="103" spans="1:4" x14ac:dyDescent="0.25">
      <c r="A103" s="39" t="s">
        <v>44</v>
      </c>
      <c r="B103" s="39">
        <v>7</v>
      </c>
      <c r="C103" s="39">
        <v>24</v>
      </c>
      <c r="D103" s="39">
        <v>5</v>
      </c>
    </row>
    <row r="104" spans="1:4" x14ac:dyDescent="0.25">
      <c r="A104" s="39" t="s">
        <v>145</v>
      </c>
      <c r="B104" s="39">
        <v>7</v>
      </c>
      <c r="C104" s="39">
        <v>14</v>
      </c>
      <c r="D104" s="39">
        <v>5</v>
      </c>
    </row>
    <row r="105" spans="1:4" x14ac:dyDescent="0.25">
      <c r="A105" s="39" t="s">
        <v>137</v>
      </c>
      <c r="B105" s="39">
        <v>7</v>
      </c>
      <c r="C105" s="39">
        <v>20</v>
      </c>
      <c r="D105" s="39">
        <v>4</v>
      </c>
    </row>
    <row r="106" spans="1:4" x14ac:dyDescent="0.25">
      <c r="A106" s="39" t="s">
        <v>71</v>
      </c>
      <c r="B106" s="39">
        <v>7</v>
      </c>
      <c r="C106" s="39">
        <v>6</v>
      </c>
      <c r="D106" s="39">
        <v>3</v>
      </c>
    </row>
    <row r="107" spans="1:4" x14ac:dyDescent="0.25">
      <c r="A107" s="39" t="s">
        <v>100</v>
      </c>
      <c r="B107" s="39">
        <v>7</v>
      </c>
      <c r="C107" s="39">
        <v>6</v>
      </c>
      <c r="D107" s="39">
        <v>3</v>
      </c>
    </row>
    <row r="108" spans="1:4" x14ac:dyDescent="0.25">
      <c r="A108" s="39" t="s">
        <v>120</v>
      </c>
      <c r="B108" s="39">
        <v>7</v>
      </c>
      <c r="C108" s="39">
        <v>16</v>
      </c>
      <c r="D108" s="39">
        <v>5</v>
      </c>
    </row>
    <row r="109" spans="1:4" x14ac:dyDescent="0.25">
      <c r="A109" s="39" t="s">
        <v>92</v>
      </c>
      <c r="B109" s="39">
        <v>7</v>
      </c>
      <c r="C109" s="39">
        <v>14</v>
      </c>
      <c r="D109" s="39">
        <v>3</v>
      </c>
    </row>
    <row r="110" spans="1:4" x14ac:dyDescent="0.25">
      <c r="A110" s="39" t="s">
        <v>66</v>
      </c>
      <c r="B110" s="39">
        <v>6</v>
      </c>
      <c r="C110" s="39">
        <v>6</v>
      </c>
      <c r="D110" s="39">
        <v>1</v>
      </c>
    </row>
    <row r="111" spans="1:4" x14ac:dyDescent="0.25">
      <c r="A111" s="39" t="s">
        <v>53</v>
      </c>
      <c r="B111" s="39">
        <v>6</v>
      </c>
      <c r="C111" s="39">
        <v>2</v>
      </c>
      <c r="D111" s="39">
        <v>1</v>
      </c>
    </row>
    <row r="112" spans="1:4" x14ac:dyDescent="0.25">
      <c r="A112" s="39" t="s">
        <v>107</v>
      </c>
      <c r="B112" s="39">
        <v>6</v>
      </c>
      <c r="C112" s="39">
        <v>12</v>
      </c>
      <c r="D112" s="39">
        <v>3</v>
      </c>
    </row>
    <row r="113" spans="1:4" x14ac:dyDescent="0.25">
      <c r="A113" s="39" t="s">
        <v>112</v>
      </c>
      <c r="B113" s="39">
        <v>6</v>
      </c>
      <c r="C113" s="39">
        <v>22</v>
      </c>
      <c r="D113" s="39">
        <v>4</v>
      </c>
    </row>
    <row r="114" spans="1:4" x14ac:dyDescent="0.25">
      <c r="A114" s="39" t="s">
        <v>130</v>
      </c>
      <c r="B114" s="39">
        <v>6</v>
      </c>
      <c r="C114" s="39">
        <v>30</v>
      </c>
      <c r="D114" s="39">
        <v>6</v>
      </c>
    </row>
    <row r="115" spans="1:4" x14ac:dyDescent="0.25">
      <c r="A115" s="39" t="s">
        <v>148</v>
      </c>
      <c r="B115" s="39">
        <v>5</v>
      </c>
      <c r="C115" s="39">
        <v>10</v>
      </c>
      <c r="D115" s="39">
        <v>2</v>
      </c>
    </row>
    <row r="116" spans="1:4" x14ac:dyDescent="0.25">
      <c r="A116" s="39" t="s">
        <v>17</v>
      </c>
      <c r="B116" s="39">
        <v>5</v>
      </c>
      <c r="C116" s="39">
        <v>6</v>
      </c>
      <c r="D116" s="39">
        <v>3</v>
      </c>
    </row>
    <row r="117" spans="1:4" x14ac:dyDescent="0.25">
      <c r="A117" s="39" t="s">
        <v>147</v>
      </c>
      <c r="B117" s="39">
        <v>5</v>
      </c>
      <c r="C117" s="39">
        <v>8</v>
      </c>
      <c r="D117" s="39">
        <v>1</v>
      </c>
    </row>
    <row r="118" spans="1:4" x14ac:dyDescent="0.25">
      <c r="A118" s="39" t="s">
        <v>49</v>
      </c>
      <c r="B118" s="39">
        <v>5</v>
      </c>
      <c r="C118" s="39">
        <v>4</v>
      </c>
      <c r="D118" s="39">
        <v>1</v>
      </c>
    </row>
    <row r="119" spans="1:4" x14ac:dyDescent="0.25">
      <c r="A119" s="39" t="s">
        <v>122</v>
      </c>
      <c r="B119" s="39">
        <v>5</v>
      </c>
      <c r="C119" s="39">
        <v>12</v>
      </c>
      <c r="D119" s="39">
        <v>2</v>
      </c>
    </row>
    <row r="120" spans="1:4" x14ac:dyDescent="0.25">
      <c r="A120" s="39" t="s">
        <v>155</v>
      </c>
      <c r="B120" s="39">
        <v>5</v>
      </c>
      <c r="C120" s="39">
        <v>16</v>
      </c>
      <c r="D120" s="39">
        <v>3</v>
      </c>
    </row>
    <row r="121" spans="1:4" x14ac:dyDescent="0.25">
      <c r="A121" s="39" t="s">
        <v>131</v>
      </c>
      <c r="B121" s="39">
        <v>5</v>
      </c>
      <c r="C121" s="39">
        <v>10</v>
      </c>
      <c r="D121" s="39">
        <v>1</v>
      </c>
    </row>
    <row r="122" spans="1:4" x14ac:dyDescent="0.25">
      <c r="A122" s="39" t="s">
        <v>116</v>
      </c>
      <c r="B122" s="39">
        <v>5</v>
      </c>
      <c r="C122" s="39">
        <v>14</v>
      </c>
      <c r="D122" s="39">
        <v>3</v>
      </c>
    </row>
    <row r="123" spans="1:4" x14ac:dyDescent="0.25">
      <c r="A123" s="39" t="s">
        <v>80</v>
      </c>
      <c r="B123" s="39">
        <v>4</v>
      </c>
      <c r="C123" s="39">
        <v>8</v>
      </c>
      <c r="D123" s="39">
        <v>2</v>
      </c>
    </row>
    <row r="124" spans="1:4" x14ac:dyDescent="0.25">
      <c r="A124" s="39" t="s">
        <v>124</v>
      </c>
      <c r="B124" s="39">
        <v>4</v>
      </c>
      <c r="C124" s="39">
        <v>4</v>
      </c>
      <c r="D124" s="39">
        <v>2</v>
      </c>
    </row>
    <row r="125" spans="1:4" x14ac:dyDescent="0.25">
      <c r="A125" s="39" t="s">
        <v>173</v>
      </c>
      <c r="B125" s="39">
        <v>4</v>
      </c>
      <c r="C125" s="39">
        <v>2</v>
      </c>
      <c r="D125" s="39">
        <v>1</v>
      </c>
    </row>
    <row r="126" spans="1:4" x14ac:dyDescent="0.25">
      <c r="A126" s="39" t="s">
        <v>125</v>
      </c>
      <c r="B126" s="39">
        <v>4</v>
      </c>
      <c r="C126" s="39">
        <v>10</v>
      </c>
      <c r="D126" s="39">
        <v>4</v>
      </c>
    </row>
    <row r="127" spans="1:4" x14ac:dyDescent="0.25">
      <c r="A127" s="39" t="s">
        <v>104</v>
      </c>
      <c r="B127" s="39">
        <v>4</v>
      </c>
      <c r="C127" s="39">
        <v>14</v>
      </c>
      <c r="D127" s="39">
        <v>4</v>
      </c>
    </row>
    <row r="128" spans="1:4" x14ac:dyDescent="0.25">
      <c r="A128" s="39" t="s">
        <v>108</v>
      </c>
      <c r="B128" s="39">
        <v>4</v>
      </c>
      <c r="C128" s="39">
        <v>18</v>
      </c>
      <c r="D128" s="39">
        <v>3</v>
      </c>
    </row>
    <row r="129" spans="1:4" x14ac:dyDescent="0.25">
      <c r="A129" s="39" t="s">
        <v>176</v>
      </c>
      <c r="B129" s="39">
        <v>4</v>
      </c>
      <c r="C129" s="39">
        <v>0</v>
      </c>
      <c r="D129" s="39">
        <v>0</v>
      </c>
    </row>
    <row r="130" spans="1:4" x14ac:dyDescent="0.25">
      <c r="A130" s="39" t="s">
        <v>149</v>
      </c>
      <c r="B130" s="39">
        <v>4</v>
      </c>
      <c r="C130" s="39">
        <v>0</v>
      </c>
      <c r="D130" s="39">
        <v>0</v>
      </c>
    </row>
    <row r="131" spans="1:4" x14ac:dyDescent="0.25">
      <c r="A131" s="39" t="s">
        <v>98</v>
      </c>
      <c r="B131" s="39">
        <v>4</v>
      </c>
      <c r="C131" s="39">
        <v>10</v>
      </c>
      <c r="D131" s="39">
        <v>2</v>
      </c>
    </row>
    <row r="132" spans="1:4" x14ac:dyDescent="0.25">
      <c r="A132" s="39" t="s">
        <v>159</v>
      </c>
      <c r="B132" s="39">
        <v>4</v>
      </c>
      <c r="C132" s="39">
        <v>12</v>
      </c>
      <c r="D132" s="39">
        <v>4</v>
      </c>
    </row>
    <row r="133" spans="1:4" x14ac:dyDescent="0.25">
      <c r="A133" s="39" t="s">
        <v>106</v>
      </c>
      <c r="B133" s="39">
        <v>4</v>
      </c>
      <c r="C133" s="39">
        <v>16</v>
      </c>
      <c r="D133" s="39">
        <v>3</v>
      </c>
    </row>
    <row r="134" spans="1:4" x14ac:dyDescent="0.25">
      <c r="A134" s="39" t="s">
        <v>132</v>
      </c>
      <c r="B134" s="39">
        <v>3</v>
      </c>
      <c r="C134" s="39">
        <v>2</v>
      </c>
      <c r="D134" s="39">
        <v>1</v>
      </c>
    </row>
    <row r="135" spans="1:4" x14ac:dyDescent="0.25">
      <c r="A135" s="39" t="s">
        <v>156</v>
      </c>
      <c r="B135" s="39">
        <v>3</v>
      </c>
      <c r="C135" s="39">
        <v>8</v>
      </c>
      <c r="D135" s="39">
        <v>4</v>
      </c>
    </row>
    <row r="136" spans="1:4" x14ac:dyDescent="0.25">
      <c r="A136" s="39" t="s">
        <v>138</v>
      </c>
      <c r="B136" s="39">
        <v>3</v>
      </c>
      <c r="C136" s="39">
        <v>12</v>
      </c>
      <c r="D136" s="39">
        <v>3</v>
      </c>
    </row>
    <row r="137" spans="1:4" x14ac:dyDescent="0.25">
      <c r="A137" s="39" t="s">
        <v>89</v>
      </c>
      <c r="B137" s="39">
        <v>3</v>
      </c>
      <c r="C137" s="39">
        <v>12</v>
      </c>
      <c r="D137" s="39">
        <v>3</v>
      </c>
    </row>
    <row r="138" spans="1:4" x14ac:dyDescent="0.25">
      <c r="A138" s="39" t="s">
        <v>134</v>
      </c>
      <c r="B138" s="39">
        <v>3</v>
      </c>
      <c r="C138" s="39">
        <v>18</v>
      </c>
      <c r="D138" s="39">
        <v>3</v>
      </c>
    </row>
    <row r="139" spans="1:4" x14ac:dyDescent="0.25">
      <c r="A139" s="39" t="s">
        <v>141</v>
      </c>
      <c r="B139" s="39">
        <v>3</v>
      </c>
      <c r="C139" s="39">
        <v>4</v>
      </c>
      <c r="D139" s="39">
        <v>2</v>
      </c>
    </row>
    <row r="140" spans="1:4" x14ac:dyDescent="0.25">
      <c r="A140" s="39" t="s">
        <v>166</v>
      </c>
      <c r="B140" s="39">
        <v>3</v>
      </c>
      <c r="C140" s="39">
        <v>4</v>
      </c>
      <c r="D140" s="39">
        <v>1</v>
      </c>
    </row>
    <row r="141" spans="1:4" x14ac:dyDescent="0.25">
      <c r="A141" s="39" t="s">
        <v>24</v>
      </c>
      <c r="B141" s="39">
        <v>3</v>
      </c>
      <c r="C141" s="39">
        <v>12</v>
      </c>
      <c r="D141" s="39">
        <v>6</v>
      </c>
    </row>
    <row r="142" spans="1:4" x14ac:dyDescent="0.25">
      <c r="A142" s="39" t="s">
        <v>151</v>
      </c>
      <c r="B142" s="39">
        <v>3</v>
      </c>
      <c r="C142" s="39">
        <v>6</v>
      </c>
      <c r="D142" s="39">
        <v>3</v>
      </c>
    </row>
    <row r="143" spans="1:4" x14ac:dyDescent="0.25">
      <c r="A143" s="39" t="s">
        <v>63</v>
      </c>
      <c r="B143" s="39">
        <v>3</v>
      </c>
      <c r="C143" s="39">
        <v>4</v>
      </c>
      <c r="D143" s="39">
        <v>1</v>
      </c>
    </row>
    <row r="144" spans="1:4" x14ac:dyDescent="0.25">
      <c r="A144" s="39" t="s">
        <v>47</v>
      </c>
      <c r="B144" s="39">
        <v>3</v>
      </c>
      <c r="C144" s="39">
        <v>12</v>
      </c>
      <c r="D144" s="39">
        <v>6</v>
      </c>
    </row>
    <row r="145" spans="1:4" x14ac:dyDescent="0.25">
      <c r="A145" s="39" t="s">
        <v>113</v>
      </c>
      <c r="B145" s="39">
        <v>3</v>
      </c>
      <c r="C145" s="39">
        <v>8</v>
      </c>
      <c r="D145" s="39">
        <v>2</v>
      </c>
    </row>
    <row r="146" spans="1:4" x14ac:dyDescent="0.25">
      <c r="A146" s="39" t="s">
        <v>165</v>
      </c>
      <c r="B146" s="39">
        <v>3</v>
      </c>
      <c r="C146" s="39">
        <v>6</v>
      </c>
      <c r="D146" s="39">
        <v>1</v>
      </c>
    </row>
    <row r="147" spans="1:4" x14ac:dyDescent="0.25">
      <c r="A147" s="39" t="s">
        <v>143</v>
      </c>
      <c r="B147" s="39">
        <v>2</v>
      </c>
      <c r="C147" s="39">
        <v>4</v>
      </c>
      <c r="D147" s="39">
        <v>2</v>
      </c>
    </row>
    <row r="148" spans="1:4" x14ac:dyDescent="0.25">
      <c r="A148" s="39" t="s">
        <v>46</v>
      </c>
      <c r="B148" s="39">
        <v>2</v>
      </c>
      <c r="C148" s="39">
        <v>4</v>
      </c>
      <c r="D148" s="39">
        <v>2</v>
      </c>
    </row>
    <row r="149" spans="1:4" x14ac:dyDescent="0.25">
      <c r="A149" s="39" t="s">
        <v>174</v>
      </c>
      <c r="B149" s="39">
        <v>2</v>
      </c>
      <c r="C149" s="39">
        <v>8</v>
      </c>
      <c r="D149" s="39">
        <v>3</v>
      </c>
    </row>
    <row r="150" spans="1:4" x14ac:dyDescent="0.25">
      <c r="A150" s="39" t="s">
        <v>111</v>
      </c>
      <c r="B150" s="39">
        <v>2</v>
      </c>
      <c r="C150" s="39">
        <v>0</v>
      </c>
      <c r="D150" s="39">
        <v>0</v>
      </c>
    </row>
    <row r="151" spans="1:4" x14ac:dyDescent="0.25">
      <c r="A151" s="39" t="s">
        <v>70</v>
      </c>
      <c r="B151" s="39">
        <v>2</v>
      </c>
      <c r="C151" s="39">
        <v>4</v>
      </c>
      <c r="D151" s="39">
        <v>2</v>
      </c>
    </row>
    <row r="152" spans="1:4" x14ac:dyDescent="0.25">
      <c r="A152" s="39" t="s">
        <v>91</v>
      </c>
      <c r="B152" s="39">
        <v>2</v>
      </c>
      <c r="C152" s="39">
        <v>4</v>
      </c>
      <c r="D152" s="39">
        <v>1</v>
      </c>
    </row>
    <row r="153" spans="1:4" x14ac:dyDescent="0.25">
      <c r="A153" s="39" t="s">
        <v>142</v>
      </c>
      <c r="B153" s="39">
        <v>2</v>
      </c>
      <c r="C153" s="39">
        <v>8</v>
      </c>
      <c r="D153" s="39">
        <v>4</v>
      </c>
    </row>
    <row r="154" spans="1:4" x14ac:dyDescent="0.25">
      <c r="A154" s="39" t="s">
        <v>153</v>
      </c>
      <c r="B154" s="39">
        <v>2</v>
      </c>
      <c r="C154" s="39">
        <v>2</v>
      </c>
      <c r="D154" s="39">
        <v>1</v>
      </c>
    </row>
    <row r="155" spans="1:4" x14ac:dyDescent="0.25">
      <c r="A155" s="39" t="s">
        <v>110</v>
      </c>
      <c r="B155" s="39">
        <v>2</v>
      </c>
      <c r="C155" s="39">
        <v>4</v>
      </c>
      <c r="D155" s="39">
        <v>2</v>
      </c>
    </row>
    <row r="156" spans="1:4" x14ac:dyDescent="0.25">
      <c r="A156" s="39" t="s">
        <v>162</v>
      </c>
      <c r="B156" s="39">
        <v>1</v>
      </c>
      <c r="C156" s="39">
        <v>4</v>
      </c>
      <c r="D156" s="39">
        <v>2</v>
      </c>
    </row>
    <row r="157" spans="1:4" x14ac:dyDescent="0.25">
      <c r="A157" s="39" t="s">
        <v>152</v>
      </c>
      <c r="B157" s="39">
        <v>1</v>
      </c>
      <c r="C157" s="39">
        <v>0</v>
      </c>
      <c r="D157" s="39">
        <v>0</v>
      </c>
    </row>
    <row r="158" spans="1:4" x14ac:dyDescent="0.25">
      <c r="A158" s="39" t="s">
        <v>139</v>
      </c>
      <c r="B158" s="39">
        <v>1</v>
      </c>
      <c r="C158" s="39">
        <v>0</v>
      </c>
      <c r="D158" s="39">
        <v>0</v>
      </c>
    </row>
    <row r="159" spans="1:4" x14ac:dyDescent="0.25">
      <c r="A159" s="39" t="s">
        <v>109</v>
      </c>
      <c r="B159" s="39">
        <v>1</v>
      </c>
      <c r="C159" s="39">
        <v>2</v>
      </c>
      <c r="D159" s="39">
        <v>1</v>
      </c>
    </row>
    <row r="160" spans="1:4" x14ac:dyDescent="0.25">
      <c r="A160" s="39" t="s">
        <v>121</v>
      </c>
      <c r="B160" s="39">
        <v>1</v>
      </c>
      <c r="C160" s="39">
        <v>0</v>
      </c>
      <c r="D160" s="39">
        <v>0</v>
      </c>
    </row>
    <row r="161" spans="1:4" x14ac:dyDescent="0.25">
      <c r="A161" s="39" t="s">
        <v>78</v>
      </c>
      <c r="B161" s="39">
        <v>1</v>
      </c>
      <c r="C161" s="39">
        <v>68</v>
      </c>
      <c r="D161" s="39">
        <v>13</v>
      </c>
    </row>
    <row r="162" spans="1:4" x14ac:dyDescent="0.25">
      <c r="A162" s="39" t="s">
        <v>168</v>
      </c>
      <c r="B162" s="39">
        <v>1</v>
      </c>
      <c r="C162" s="39">
        <v>4</v>
      </c>
      <c r="D162" s="39">
        <v>2</v>
      </c>
    </row>
    <row r="163" spans="1:4" x14ac:dyDescent="0.25">
      <c r="A163" s="39" t="s">
        <v>175</v>
      </c>
      <c r="B163" s="39">
        <v>1</v>
      </c>
      <c r="C163" s="39">
        <v>2</v>
      </c>
      <c r="D163" s="39">
        <v>1</v>
      </c>
    </row>
    <row r="164" spans="1:4" x14ac:dyDescent="0.25">
      <c r="A164" s="39" t="s">
        <v>170</v>
      </c>
      <c r="B164" s="39">
        <v>1</v>
      </c>
      <c r="C164" s="39">
        <v>2</v>
      </c>
      <c r="D164" s="39">
        <v>1</v>
      </c>
    </row>
    <row r="165" spans="1:4" x14ac:dyDescent="0.25">
      <c r="A165" s="39" t="s">
        <v>135</v>
      </c>
      <c r="B165" s="39">
        <v>1</v>
      </c>
      <c r="C165" s="39">
        <v>2</v>
      </c>
      <c r="D165" s="39">
        <v>1</v>
      </c>
    </row>
    <row r="166" spans="1:4" x14ac:dyDescent="0.25">
      <c r="A166" s="39" t="s">
        <v>118</v>
      </c>
      <c r="B166" s="39">
        <v>1</v>
      </c>
      <c r="C166" s="39">
        <v>2</v>
      </c>
      <c r="D166" s="39">
        <v>1</v>
      </c>
    </row>
    <row r="167" spans="1:4" x14ac:dyDescent="0.25">
      <c r="A167" s="39" t="s">
        <v>177</v>
      </c>
      <c r="B167" s="39">
        <v>1</v>
      </c>
      <c r="C167" s="39">
        <v>2</v>
      </c>
      <c r="D167" s="39">
        <v>1</v>
      </c>
    </row>
    <row r="168" spans="1:4" x14ac:dyDescent="0.25">
      <c r="A168" s="39" t="s">
        <v>167</v>
      </c>
      <c r="B168" s="39">
        <v>1</v>
      </c>
      <c r="C168" s="39">
        <v>2</v>
      </c>
      <c r="D168" s="39">
        <v>1</v>
      </c>
    </row>
    <row r="169" spans="1:4" x14ac:dyDescent="0.25">
      <c r="A169" s="39" t="s">
        <v>171</v>
      </c>
      <c r="B169" s="39">
        <v>1</v>
      </c>
      <c r="C169" s="39">
        <v>0</v>
      </c>
      <c r="D169" s="39">
        <v>0</v>
      </c>
    </row>
    <row r="170" spans="1:4" x14ac:dyDescent="0.25">
      <c r="A170" s="39" t="s">
        <v>21</v>
      </c>
      <c r="B170" s="39">
        <v>1</v>
      </c>
      <c r="C170" s="39">
        <v>2</v>
      </c>
      <c r="D170" s="39">
        <v>1</v>
      </c>
    </row>
    <row r="171" spans="1:4" x14ac:dyDescent="0.25">
      <c r="A171" s="39" t="s">
        <v>169</v>
      </c>
      <c r="B171" s="39">
        <v>1</v>
      </c>
      <c r="C171" s="39">
        <v>4</v>
      </c>
      <c r="D171" s="39">
        <v>2</v>
      </c>
    </row>
    <row r="172" spans="1:4" x14ac:dyDescent="0.25">
      <c r="A172" s="39" t="s">
        <v>25</v>
      </c>
      <c r="B172" s="39">
        <v>1</v>
      </c>
      <c r="C172" s="39">
        <v>4</v>
      </c>
      <c r="D172" s="39">
        <v>2</v>
      </c>
    </row>
    <row r="173" spans="1:4" x14ac:dyDescent="0.25">
      <c r="A173" s="39" t="s">
        <v>160</v>
      </c>
      <c r="B173" s="39">
        <v>1</v>
      </c>
      <c r="C173" s="39">
        <v>2</v>
      </c>
      <c r="D173" s="39">
        <v>1</v>
      </c>
    </row>
    <row r="174" spans="1:4" x14ac:dyDescent="0.25">
      <c r="A174" s="39" t="s">
        <v>154</v>
      </c>
      <c r="B174" s="39">
        <v>1</v>
      </c>
      <c r="C174" s="39">
        <v>2</v>
      </c>
      <c r="D174" s="39">
        <v>1</v>
      </c>
    </row>
    <row r="175" spans="1:4" x14ac:dyDescent="0.25">
      <c r="A175" s="39" t="s">
        <v>150</v>
      </c>
      <c r="B175" s="39">
        <v>1</v>
      </c>
      <c r="C175" s="39">
        <v>8</v>
      </c>
      <c r="D175" s="39">
        <v>4</v>
      </c>
    </row>
    <row r="176" spans="1:4" x14ac:dyDescent="0.25">
      <c r="A176" s="39" t="s">
        <v>144</v>
      </c>
      <c r="B176" s="39">
        <v>1</v>
      </c>
      <c r="C176" s="39">
        <v>0</v>
      </c>
      <c r="D176" s="39">
        <v>0</v>
      </c>
    </row>
    <row r="177" spans="1:4" x14ac:dyDescent="0.25">
      <c r="A177" s="39" t="s">
        <v>164</v>
      </c>
      <c r="B177" s="39">
        <v>1</v>
      </c>
      <c r="C177" s="39">
        <v>6</v>
      </c>
      <c r="D177" s="39">
        <v>3</v>
      </c>
    </row>
    <row r="178" spans="1:4" x14ac:dyDescent="0.25">
      <c r="A178" s="39" t="s">
        <v>178</v>
      </c>
      <c r="B178" s="39">
        <v>1</v>
      </c>
      <c r="C178" s="39">
        <v>4</v>
      </c>
      <c r="D178" s="39">
        <v>2</v>
      </c>
    </row>
    <row r="179" spans="1:4" x14ac:dyDescent="0.25">
      <c r="A179" s="39" t="s">
        <v>75</v>
      </c>
      <c r="B179" s="39">
        <v>1</v>
      </c>
      <c r="C179" s="39">
        <v>2</v>
      </c>
      <c r="D179" s="39">
        <v>1</v>
      </c>
    </row>
    <row r="180" spans="1:4" x14ac:dyDescent="0.25">
      <c r="A180" s="39" t="s">
        <v>172</v>
      </c>
      <c r="B180" s="39">
        <v>1</v>
      </c>
      <c r="C180" s="39">
        <v>4</v>
      </c>
      <c r="D180" s="39">
        <v>2</v>
      </c>
    </row>
  </sheetData>
  <pageMargins left="0.7" right="0.7" top="0.75" bottom="0.75" header="0.3" footer="0.3"/>
  <webPublishItems count="1">
    <webPublishItem id="3130" divId="department_matrix_3130" sourceType="range" sourceRef="A1:D180" destinationFile="C:\Users\mjbernha\Documents\Datalore Hackathon\department_matrix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</vt:vector>
  </HeadingPairs>
  <TitlesOfParts>
    <vt:vector size="9" baseType="lpstr">
      <vt:lpstr>department_matrix</vt:lpstr>
      <vt:lpstr>Sheet2</vt:lpstr>
      <vt:lpstr>academic_matrix</vt:lpstr>
      <vt:lpstr>half_matrix</vt:lpstr>
      <vt:lpstr>department_summary</vt:lpstr>
      <vt:lpstr>TC Histogram</vt:lpstr>
      <vt:lpstr>Rank Scatterplot</vt:lpstr>
      <vt:lpstr>TC-CD Scatterplot</vt:lpstr>
      <vt:lpstr>TC-CD Log Scatterplot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Bernhardt</dc:creator>
  <cp:lastModifiedBy>Matt Bernhardt</cp:lastModifiedBy>
  <dcterms:created xsi:type="dcterms:W3CDTF">2015-01-24T19:46:56Z</dcterms:created>
  <dcterms:modified xsi:type="dcterms:W3CDTF">2015-01-25T23:28:09Z</dcterms:modified>
</cp:coreProperties>
</file>