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ck\OneDrive\Documents\Purdue\Fall 2024\me-308L\Team4_Lab1\"/>
    </mc:Choice>
  </mc:AlternateContent>
  <xr:revisionPtr revIDLastSave="0" documentId="8_{6A961988-0AB2-4968-91C5-93462C8A22E9}" xr6:coauthVersionLast="47" xr6:coauthVersionMax="47" xr10:uidLastSave="{00000000-0000-0000-0000-000000000000}"/>
  <bookViews>
    <workbookView xWindow="240" yWindow="12" windowWidth="12408" windowHeight="12696" xr2:uid="{C28A97D2-D9E7-449F-9359-9DFD166915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3" i="1"/>
  <c r="F13" i="1"/>
  <c r="D18" i="1"/>
  <c r="E18" i="1"/>
  <c r="F18" i="1"/>
  <c r="G18" i="1"/>
  <c r="H18" i="1"/>
  <c r="I18" i="1"/>
  <c r="J18" i="1"/>
  <c r="K18" i="1"/>
  <c r="C18" i="1"/>
  <c r="B17" i="1"/>
  <c r="B18" i="1"/>
  <c r="C12" i="1"/>
  <c r="C11" i="1"/>
  <c r="B5" i="1"/>
  <c r="F11" i="1"/>
  <c r="F12" i="1" s="1"/>
  <c r="G11" i="1" l="1"/>
  <c r="G12" i="1" s="1"/>
  <c r="E11" i="1"/>
  <c r="E12" i="1" s="1"/>
  <c r="E4" i="1"/>
  <c r="D12" i="1"/>
  <c r="K11" i="1"/>
  <c r="K12" i="1" s="1"/>
  <c r="D20" i="1"/>
  <c r="D21" i="1" s="1"/>
  <c r="J11" i="1"/>
  <c r="J12" i="1" s="1"/>
  <c r="I11" i="1"/>
  <c r="I12" i="1" s="1"/>
  <c r="H11" i="1"/>
  <c r="H12" i="1"/>
  <c r="C13" i="1" l="1"/>
  <c r="I13" i="1"/>
  <c r="J13" i="1"/>
  <c r="E13" i="1"/>
  <c r="G13" i="1"/>
  <c r="H13" i="1"/>
  <c r="K13" i="1"/>
</calcChain>
</file>

<file path=xl/sharedStrings.xml><?xml version="1.0" encoding="utf-8"?>
<sst xmlns="http://schemas.openxmlformats.org/spreadsheetml/2006/main" count="17" uniqueCount="15">
  <si>
    <t>Calibration</t>
  </si>
  <si>
    <t>pixels</t>
  </si>
  <si>
    <t>mm/pixel</t>
  </si>
  <si>
    <t>AOA</t>
  </si>
  <si>
    <t>Pos A</t>
  </si>
  <si>
    <t>Pos B</t>
  </si>
  <si>
    <t>Pos C</t>
  </si>
  <si>
    <t>Pix</t>
  </si>
  <si>
    <t>dist_mm</t>
  </si>
  <si>
    <t>velo_m/s</t>
  </si>
  <si>
    <t>Re</t>
  </si>
  <si>
    <t>frame/sec</t>
  </si>
  <si>
    <t>char_lem_mm</t>
  </si>
  <si>
    <t>dynamic_viscosity_Pa-s</t>
  </si>
  <si>
    <t>density_kg/m^3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</si>
</sst>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8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ill="1" applyBorder="1"/>
    <xf numFmtId="11" fontId="0" fillId="0" borderId="0" xfId="0" applyNumberFormat="1"/>
    <xf numFmtId="2" fontId="0" fillId="0" borderId="11" xfId="0" applyNumberFormat="1" applyBorder="1"/>
    <xf numFmtId="2" fontId="0" fillId="0" borderId="9" xfId="0" applyNumberFormat="1" applyBorder="1"/>
    <xf numFmtId="168" fontId="0" fillId="0" borderId="0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0" fillId="0" borderId="1" xfId="0" applyFill="1" applyBorder="1"/>
    <xf numFmtId="11" fontId="0" fillId="0" borderId="0" xfId="0" applyNumberFormat="1" applyBorder="1"/>
    <xf numFmtId="166" fontId="0" fillId="0" borderId="5" xfId="0" applyNumberFormat="1" applyBorder="1"/>
    <xf numFmtId="1" fontId="0" fillId="0" borderId="2" xfId="0" applyNumberFormat="1" applyBorder="1"/>
    <xf numFmtId="1" fontId="0" fillId="0" borderId="10" xfId="0" applyNumberFormat="1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2160-5AFE-413A-872B-B063617F99C3}">
  <dimension ref="A2:K23"/>
  <sheetViews>
    <sheetView tabSelected="1" workbookViewId="0">
      <selection activeCell="I5" sqref="I5"/>
    </sheetView>
  </sheetViews>
  <sheetFormatPr defaultRowHeight="14.4" x14ac:dyDescent="0.3"/>
  <cols>
    <col min="1" max="1" width="15" bestFit="1" customWidth="1"/>
    <col min="4" max="4" width="20" bestFit="1" customWidth="1"/>
  </cols>
  <sheetData>
    <row r="2" spans="1:11" x14ac:dyDescent="0.3">
      <c r="A2" s="1" t="s">
        <v>0</v>
      </c>
      <c r="B2" s="2"/>
    </row>
    <row r="3" spans="1:11" x14ac:dyDescent="0.3">
      <c r="A3" s="3" t="s">
        <v>8</v>
      </c>
      <c r="B3" s="27">
        <v>1</v>
      </c>
      <c r="D3" s="16" t="s">
        <v>11</v>
      </c>
      <c r="E3" s="17">
        <v>3.0000000000000001E-3</v>
      </c>
    </row>
    <row r="4" spans="1:11" x14ac:dyDescent="0.3">
      <c r="A4" s="4" t="s">
        <v>1</v>
      </c>
      <c r="B4" s="22">
        <v>21.5</v>
      </c>
      <c r="D4" t="s">
        <v>12</v>
      </c>
      <c r="E4">
        <f>1300*B5</f>
        <v>60.465116279069768</v>
      </c>
    </row>
    <row r="5" spans="1:11" x14ac:dyDescent="0.3">
      <c r="A5" s="6" t="s">
        <v>2</v>
      </c>
      <c r="B5" s="7">
        <f>B3/B4</f>
        <v>4.6511627906976744E-2</v>
      </c>
      <c r="D5" t="s">
        <v>14</v>
      </c>
      <c r="E5" s="17">
        <v>1001</v>
      </c>
    </row>
    <row r="6" spans="1:11" x14ac:dyDescent="0.3">
      <c r="D6" t="s">
        <v>13</v>
      </c>
      <c r="E6" s="17">
        <v>5.8399999999999997E-3</v>
      </c>
    </row>
    <row r="7" spans="1:11" x14ac:dyDescent="0.3">
      <c r="A7" s="12"/>
    </row>
    <row r="8" spans="1:11" x14ac:dyDescent="0.3">
      <c r="A8" s="12"/>
      <c r="B8" s="15"/>
      <c r="C8" s="8" t="s">
        <v>4</v>
      </c>
      <c r="D8" s="8"/>
      <c r="E8" s="8"/>
      <c r="F8" s="1" t="s">
        <v>5</v>
      </c>
      <c r="G8" s="8"/>
      <c r="H8" s="2"/>
      <c r="I8" s="8" t="s">
        <v>6</v>
      </c>
      <c r="J8" s="8"/>
      <c r="K8" s="2"/>
    </row>
    <row r="9" spans="1:11" x14ac:dyDescent="0.3">
      <c r="A9" s="12"/>
      <c r="B9" s="14" t="s">
        <v>3</v>
      </c>
      <c r="C9" s="9">
        <v>0</v>
      </c>
      <c r="D9" s="10">
        <v>10</v>
      </c>
      <c r="E9" s="11">
        <v>20</v>
      </c>
      <c r="F9" s="9">
        <v>0</v>
      </c>
      <c r="G9" s="10">
        <v>10</v>
      </c>
      <c r="H9" s="11">
        <v>20</v>
      </c>
      <c r="I9" s="10">
        <v>0</v>
      </c>
      <c r="J9" s="10">
        <v>10</v>
      </c>
      <c r="K9" s="11">
        <v>20</v>
      </c>
    </row>
    <row r="10" spans="1:11" x14ac:dyDescent="0.3">
      <c r="A10" s="12"/>
      <c r="B10" s="13" t="s">
        <v>7</v>
      </c>
      <c r="C10" s="4">
        <v>54.38</v>
      </c>
      <c r="D10" s="12">
        <v>59.75</v>
      </c>
      <c r="E10" s="5">
        <v>50.27</v>
      </c>
      <c r="F10" s="4">
        <v>95.06</v>
      </c>
      <c r="G10" s="12">
        <v>92.36</v>
      </c>
      <c r="H10" s="5">
        <v>97.2</v>
      </c>
      <c r="I10" s="12">
        <v>84.9</v>
      </c>
      <c r="J10" s="16">
        <v>83.07</v>
      </c>
      <c r="K10" s="5">
        <v>87.94</v>
      </c>
    </row>
    <row r="11" spans="1:11" x14ac:dyDescent="0.3">
      <c r="A11" s="12"/>
      <c r="B11" s="13" t="s">
        <v>8</v>
      </c>
      <c r="C11" s="23">
        <f>C10*$B$5</f>
        <v>2.5293023255813956</v>
      </c>
      <c r="D11" s="21">
        <f>D10*$B$5</f>
        <v>2.7790697674418605</v>
      </c>
      <c r="E11" s="22">
        <f t="shared" ref="D11:K11" si="0">E10*$B$5</f>
        <v>2.3381395348837208</v>
      </c>
      <c r="F11" s="23">
        <f t="shared" si="0"/>
        <v>4.4213953488372093</v>
      </c>
      <c r="G11" s="21">
        <f t="shared" si="0"/>
        <v>4.2958139534883717</v>
      </c>
      <c r="H11" s="22">
        <f t="shared" si="0"/>
        <v>4.5209302325581397</v>
      </c>
      <c r="I11" s="21">
        <f t="shared" si="0"/>
        <v>3.9488372093023258</v>
      </c>
      <c r="J11" s="21">
        <f t="shared" si="0"/>
        <v>3.8637209302325579</v>
      </c>
      <c r="K11" s="22">
        <f t="shared" si="0"/>
        <v>4.0902325581395349</v>
      </c>
    </row>
    <row r="12" spans="1:11" x14ac:dyDescent="0.3">
      <c r="A12" s="12"/>
      <c r="B12" s="14" t="s">
        <v>9</v>
      </c>
      <c r="C12" s="24">
        <f>C11/$E$3/1000</f>
        <v>0.84310077519379856</v>
      </c>
      <c r="D12" s="18">
        <f>D11/$E$3/1000</f>
        <v>0.9263565891472868</v>
      </c>
      <c r="E12" s="19">
        <f>E11/$E$3/1000</f>
        <v>0.77937984496124024</v>
      </c>
      <c r="F12" s="24">
        <f>F11/$E$3/1000</f>
        <v>1.4737984496124032</v>
      </c>
      <c r="G12" s="18">
        <f>G11/$E$3/1000</f>
        <v>1.4319379844961238</v>
      </c>
      <c r="H12" s="19">
        <f>H11/$E$3/1000</f>
        <v>1.5069767441860464</v>
      </c>
      <c r="I12" s="18">
        <f>I11/$E$3/1000</f>
        <v>1.316279069767442</v>
      </c>
      <c r="J12" s="18">
        <f>J11/$E$3/1000</f>
        <v>1.2879069767441857</v>
      </c>
      <c r="K12" s="19">
        <f>K11/$E$3/1000</f>
        <v>1.3634108527131783</v>
      </c>
    </row>
    <row r="13" spans="1:11" x14ac:dyDescent="0.3">
      <c r="A13" s="12"/>
      <c r="B13" s="25" t="s">
        <v>10</v>
      </c>
      <c r="C13" s="28">
        <f>$E$4*$E$5*C12/$E$6/1000</f>
        <v>8737.8706495674596</v>
      </c>
      <c r="D13" s="29">
        <f>$E$4*$E$5*D12/$E$6/1000</f>
        <v>9600.7313591698348</v>
      </c>
      <c r="E13" s="30">
        <f t="shared" ref="D13:K13" si="1">$E$4*$E$5*E12/$E$6/1000</f>
        <v>8077.468877413683</v>
      </c>
      <c r="F13" s="28">
        <f>$E$4*$E$5*F12/$E$6/1000</f>
        <v>15274.402058622336</v>
      </c>
      <c r="G13" s="29">
        <f t="shared" si="1"/>
        <v>14840.561478375326</v>
      </c>
      <c r="H13" s="30">
        <f t="shared" si="1"/>
        <v>15618.260888892182</v>
      </c>
      <c r="I13" s="29">
        <f t="shared" si="1"/>
        <v>13641.876023322495</v>
      </c>
      <c r="J13" s="29">
        <f t="shared" si="1"/>
        <v>13347.828518932853</v>
      </c>
      <c r="K13" s="30">
        <f t="shared" si="1"/>
        <v>14130.348380341342</v>
      </c>
    </row>
    <row r="14" spans="1:11" x14ac:dyDescent="0.3">
      <c r="A14" s="12"/>
      <c r="B14" s="12"/>
      <c r="C14" s="12"/>
      <c r="D14" s="12"/>
      <c r="E14" s="12"/>
      <c r="F14" s="12"/>
    </row>
    <row r="15" spans="1:11" x14ac:dyDescent="0.3">
      <c r="A15" s="12"/>
      <c r="B15" s="12"/>
      <c r="C15" s="12"/>
      <c r="D15" s="12"/>
      <c r="E15" s="12"/>
      <c r="F15" s="12"/>
    </row>
    <row r="16" spans="1:11" x14ac:dyDescent="0.3">
      <c r="A16" s="12"/>
      <c r="B16" s="12"/>
      <c r="C16" s="12"/>
      <c r="D16" s="12"/>
      <c r="E16" s="12"/>
      <c r="F16" s="12"/>
    </row>
    <row r="17" spans="1:11" x14ac:dyDescent="0.3">
      <c r="A17" s="12" t="s">
        <v>2</v>
      </c>
      <c r="B17" s="12">
        <f>0.5/B4</f>
        <v>2.3255813953488372E-2</v>
      </c>
      <c r="C17" s="12"/>
      <c r="D17" s="12"/>
      <c r="E17" s="12"/>
      <c r="F17" s="12"/>
    </row>
    <row r="18" spans="1:11" x14ac:dyDescent="0.3">
      <c r="A18" s="12"/>
      <c r="B18" s="20">
        <f>B17/E3/1000</f>
        <v>7.7519379844961239E-3</v>
      </c>
      <c r="C18" s="21">
        <f>$B$18*C10</f>
        <v>0.42155038759689922</v>
      </c>
      <c r="D18" s="21">
        <f t="shared" ref="D18:K18" si="2">$B$18*D10</f>
        <v>0.4631782945736434</v>
      </c>
      <c r="E18" s="21">
        <f t="shared" si="2"/>
        <v>0.38968992248062018</v>
      </c>
      <c r="F18" s="21">
        <f t="shared" si="2"/>
        <v>0.73689922480620151</v>
      </c>
      <c r="G18" s="21">
        <f t="shared" si="2"/>
        <v>0.71596899224806199</v>
      </c>
      <c r="H18" s="21">
        <f t="shared" si="2"/>
        <v>0.75348837209302322</v>
      </c>
      <c r="I18" s="21">
        <f t="shared" si="2"/>
        <v>0.65813953488372101</v>
      </c>
      <c r="J18" s="21">
        <f t="shared" si="2"/>
        <v>0.64395348837209299</v>
      </c>
      <c r="K18" s="21">
        <f t="shared" si="2"/>
        <v>0.68170542635658915</v>
      </c>
    </row>
    <row r="19" spans="1:11" x14ac:dyDescent="0.3">
      <c r="A19" s="12"/>
      <c r="B19" s="12"/>
      <c r="C19" s="12"/>
      <c r="D19" s="12"/>
      <c r="E19" s="12"/>
      <c r="F19" s="12"/>
    </row>
    <row r="20" spans="1:11" x14ac:dyDescent="0.3">
      <c r="A20" s="12"/>
      <c r="B20" s="12"/>
      <c r="C20" s="12"/>
      <c r="D20" s="12">
        <f>B5*(0.01)</f>
        <v>4.6511627906976747E-4</v>
      </c>
      <c r="E20" s="12"/>
      <c r="F20" s="12"/>
    </row>
    <row r="21" spans="1:11" x14ac:dyDescent="0.3">
      <c r="A21" s="12"/>
      <c r="B21" s="12"/>
      <c r="C21" s="12"/>
      <c r="D21" s="26">
        <f>D20/E3/1000</f>
        <v>1.5503875968992249E-4</v>
      </c>
      <c r="E21" s="12"/>
      <c r="F21" s="12"/>
    </row>
    <row r="22" spans="1:11" x14ac:dyDescent="0.3">
      <c r="A22" s="12"/>
      <c r="B22" s="12"/>
      <c r="C22" s="12"/>
      <c r="D22" s="12"/>
      <c r="E22" s="12"/>
      <c r="F22" s="12"/>
    </row>
    <row r="23" spans="1:11" x14ac:dyDescent="0.3">
      <c r="A23" s="12"/>
      <c r="B23" s="12"/>
      <c r="C23" s="12"/>
      <c r="D23" s="12"/>
      <c r="E23" s="12"/>
      <c r="F23" s="12"/>
    </row>
  </sheetData>
  <mergeCells count="4">
    <mergeCell ref="A2:B2"/>
    <mergeCell ref="F8:H8"/>
    <mergeCell ref="C8:E8"/>
    <mergeCell ref="I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Lewton</dc:creator>
  <cp:lastModifiedBy>Matthew Lewton</cp:lastModifiedBy>
  <dcterms:created xsi:type="dcterms:W3CDTF">2024-09-05T17:51:04Z</dcterms:created>
  <dcterms:modified xsi:type="dcterms:W3CDTF">2024-09-06T02:17:33Z</dcterms:modified>
</cp:coreProperties>
</file>