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\source\repos\SolarOpt2\SolarOpt\wwwroot\xls\"/>
    </mc:Choice>
  </mc:AlternateContent>
  <bookViews>
    <workbookView xWindow="0" yWindow="0" windowWidth="23040" windowHeight="9380"/>
  </bookViews>
  <sheets>
    <sheet name="Calculations" sheetId="1" r:id="rId1"/>
  </sheets>
  <calcPr calcId="171027" fullCalcOnLoad="1"/>
</workbook>
</file>

<file path=xl/sharedStrings.xml><?xml version="1.0" encoding="utf-8"?>
<sst xmlns="http://schemas.openxmlformats.org/spreadsheetml/2006/main" count="36" uniqueCount="36">
  <si>
    <t>NOAA Solar Calculations - Change any of the highlighted cells to get solar position data for that location and date.</t>
  </si>
  <si>
    <t>Date</t>
  </si>
  <si>
    <t>Time (past local midnight)</t>
  </si>
  <si>
    <t>Julian Day</t>
  </si>
  <si>
    <t>Julian Century</t>
  </si>
  <si>
    <t>Geom Mean Long Sun (deg)</t>
  </si>
  <si>
    <t>Geom Mean Anom Sun (deg)</t>
  </si>
  <si>
    <t>Eccent Earth Orbit</t>
  </si>
  <si>
    <t>Sun Eq of Ctr</t>
  </si>
  <si>
    <t>Sun True Long (deg)</t>
  </si>
  <si>
    <t>Sun True Anom (deg)</t>
  </si>
  <si>
    <t>Sun Rad Vector (AUs)</t>
  </si>
  <si>
    <t>Sun App Long (deg)</t>
  </si>
  <si>
    <t>Mean Obliq Ecliptic (deg)</t>
  </si>
  <si>
    <t>Obliq Corr (deg)</t>
  </si>
  <si>
    <t>Sun Rt Ascen (deg)</t>
  </si>
  <si>
    <t>Sun Declin (deg)</t>
  </si>
  <si>
    <t>var y</t>
  </si>
  <si>
    <t>Eq of Time (minutes)</t>
  </si>
  <si>
    <t>HA Sunrise (deg)</t>
  </si>
  <si>
    <t>Solar Noon (LST)</t>
  </si>
  <si>
    <t>Sunrise Time (LST)</t>
  </si>
  <si>
    <t>Sunset Time (LST)</t>
  </si>
  <si>
    <t>Sunlight Duration (minutes)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</si>
  <si>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</si>
  <si>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</si>
  <si>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</si>
  <si>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</si>
  <si>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</si>
  <si>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</si>
  <si>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</si>
  <si>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Meghan2</t>
  </si>
  <si>
    <t>Latitude (+ to N)</t>
  </si>
  <si>
    <t>Longitude (+ to E)</t>
  </si>
  <si>
    <t>Time Zone (+ to E)</t>
  </si>
  <si>
    <t>4/9/2018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</si>
</sst>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h:mm:ss;@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wrapText="1"/>
    </xf>
    <xf numFmtId="14" applyNumberFormat="1" fontId="0" applyFont="1" fillId="0" applyFill="1" borderId="0" applyBorder="1" xfId="0"/>
    <xf numFmtId="2" applyNumberFormat="1" fontId="0" applyFont="1" fillId="0" applyFill="1" borderId="0" applyBorder="1" xfId="0"/>
    <xf numFmtId="164" applyNumberFormat="1" fontId="0" applyFont="1" fillId="0" applyFill="1" borderId="0" applyBorder="1" xfId="0"/>
    <xf numFmtId="0" applyNumberFormat="1" fontId="0" applyFont="1" fillId="2" applyFill="1" borderId="0" applyBorder="1" xfId="0"/>
    <xf numFmtId="14" applyNumberFormat="1" fontId="0" applyFont="1" fillId="2" applyFill="1" borderId="0" applyBorder="1" xfId="0"/>
    <xf numFmtId="0" applyNumberFormat="1" fontId="0" applyFont="1" fillId="0" applyFill="1" borderId="0" applyBorder="1" xfId="0"/>
    <xf numFmtId="165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vertical="top" wrapText="1"/>
    </xf>
    <xf numFmtId="0" applyNumberFormat="1" fontId="0" applyFont="1" fillId="0" applyFill="1" borderId="0" applyBorder="1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Azimuth vs. Elevation</a:t>
            </a:r>
            <a:r>
              <a:rPr lang="en-US" baseline="0"/>
              <a:t> Angle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Calculations!$AG$2:$AG$241</c:f>
              <c:numCache>
                <c:formatCode>General</c:formatCode>
                <c:ptCount val="240"/>
                <c:pt idx="0">
                  <c:v>-13.311262269927814</c:v>
                </c:pt>
                <c:pt idx="1">
                  <c:v>-23.948504834014365</c:v>
                </c:pt>
                <c:pt idx="2">
                  <c:v>-33.431899124238925</c:v>
                </c:pt>
                <c:pt idx="3">
                  <c:v>-40.959406056915995</c:v>
                </c:pt>
                <c:pt idx="4">
                  <c:v>-45.44131427683304</c:v>
                </c:pt>
                <c:pt idx="5">
                  <c:v>-45.896091491090978</c:v>
                </c:pt>
                <c:pt idx="6">
                  <c:v>-42.204290288568927</c:v>
                </c:pt>
                <c:pt idx="7">
                  <c:v>-35.223346743534037</c:v>
                </c:pt>
                <c:pt idx="8">
                  <c:v>-26.071777737893399</c:v>
                </c:pt>
                <c:pt idx="9">
                  <c:v>-15.619898650974696</c:v>
                </c:pt>
                <c:pt idx="10">
                  <c:v>-4.4129193674871683</c:v>
                </c:pt>
                <c:pt idx="11">
                  <c:v>7.0959365943691814</c:v>
                </c:pt>
                <c:pt idx="12">
                  <c:v>18.451961126963301</c:v>
                </c:pt>
                <c:pt idx="13">
                  <c:v>29.464008367030374</c:v>
                </c:pt>
                <c:pt idx="14">
                  <c:v>39.560760209635241</c:v>
                </c:pt>
                <c:pt idx="15">
                  <c:v>47.865366583435417</c:v>
                </c:pt>
                <c:pt idx="16">
                  <c:v>53.010033369343752</c:v>
                </c:pt>
                <c:pt idx="17">
                  <c:v>53.563121223107096</c:v>
                </c:pt>
                <c:pt idx="18">
                  <c:v>53.342252895012535</c:v>
                </c:pt>
                <c:pt idx="19">
                  <c:v>53.072984598566819</c:v>
                </c:pt>
                <c:pt idx="20">
                  <c:v>52.756397604821956</c:v>
                </c:pt>
                <c:pt idx="21">
                  <c:v>52.39372379969759</c:v>
                </c:pt>
                <c:pt idx="22">
                  <c:v>51.986324364641682</c:v>
                </c:pt>
                <c:pt idx="23">
                  <c:v>51.535667704809029</c:v>
                </c:pt>
                <c:pt idx="24">
                  <c:v>51.04330736181219</c:v>
                </c:pt>
                <c:pt idx="25">
                  <c:v>50.510860547829516</c:v>
                </c:pt>
                <c:pt idx="26">
                  <c:v>49.939987835656893</c:v>
                </c:pt>
                <c:pt idx="27">
                  <c:v>49.332374405575898</c:v>
                </c:pt>
                <c:pt idx="28">
                  <c:v>48.689713136256955</c:v>
                </c:pt>
                <c:pt idx="29">
                  <c:v>48.013689701447205</c:v>
                </c:pt>
                <c:pt idx="30">
                  <c:v>47.305969742312101</c:v>
                </c:pt>
                <c:pt idx="31">
                  <c:v>46.568188091494896</c:v>
                </c:pt>
                <c:pt idx="32">
                  <c:v>45.80193996857804</c:v>
                </c:pt>
                <c:pt idx="33">
                  <c:v>45.0087740098122</c:v>
                </c:pt>
                <c:pt idx="34">
                  <c:v>44.19018697155915</c:v>
                </c:pt>
                <c:pt idx="35">
                  <c:v>43.347619924463714</c:v>
                </c:pt>
                <c:pt idx="36">
                  <c:v>42.482455749529784</c:v>
                </c:pt>
                <c:pt idx="37">
                  <c:v>41.596017754472314</c:v>
                </c:pt>
                <c:pt idx="38">
                  <c:v>40.689569230427743</c:v>
                </c:pt>
                <c:pt idx="39">
                  <c:v>39.764313790422911</c:v>
                </c:pt>
                <c:pt idx="40">
                  <c:v>38.821396338653685</c:v>
                </c:pt>
                <c:pt idx="41">
                  <c:v>37.861904544448905</c:v>
                </c:pt>
                <c:pt idx="42">
                  <c:v>36.88687070407763</c:v>
                </c:pt>
                <c:pt idx="43">
                  <c:v>35.89727389771771</c:v>
                </c:pt>
                <c:pt idx="44">
                  <c:v>34.894042356935543</c:v>
                </c:pt>
                <c:pt idx="45">
                  <c:v>33.878055979693166</c:v>
                </c:pt>
                <c:pt idx="46">
                  <c:v>32.850148935569365</c:v>
                </c:pt>
                <c:pt idx="47">
                  <c:v>31.811112322657589</c:v>
                </c:pt>
                <c:pt idx="48">
                  <c:v>30.761696841035878</c:v>
                </c:pt>
                <c:pt idx="49">
                  <c:v>29.702615463173988</c:v>
                </c:pt>
                <c:pt idx="50">
                  <c:v>28.634546086348831</c:v>
                </c:pt>
                <c:pt idx="51">
                  <c:v>27.558134160336184</c:v>
                </c:pt>
                <c:pt idx="52">
                  <c:v>26.473995295116612</c:v>
                </c:pt>
                <c:pt idx="53">
                  <c:v>25.382717856034308</c:v>
                </c:pt>
                <c:pt idx="54">
                  <c:v>24.284865569594025</c:v>
                </c:pt>
                <c:pt idx="55">
                  <c:v>23.180980168166045</c:v>
                </c:pt>
                <c:pt idx="56">
                  <c:v>22.071584122915219</c:v>
                </c:pt>
                <c:pt idx="57">
                  <c:v>20.957183528192566</c:v>
                </c:pt>
                <c:pt idx="58">
                  <c:v>19.838271235303527</c:v>
                </c:pt>
                <c:pt idx="59">
                  <c:v>18.71533036919417</c:v>
                </c:pt>
                <c:pt idx="60">
                  <c:v>17.588838430253244</c:v>
                </c:pt>
                <c:pt idx="61">
                  <c:v>16.459272273340485</c:v>
                </c:pt>
                <c:pt idx="62">
                  <c:v>15.327114411898322</c:v>
                </c:pt>
                <c:pt idx="63">
                  <c:v>14.19286132705518</c:v>
                </c:pt>
                <c:pt idx="64">
                  <c:v>13.057034849795169</c:v>
                </c:pt>
                <c:pt idx="65">
                  <c:v>11.920198303065732</c:v>
                </c:pt>
                <c:pt idx="66">
                  <c:v>10.782980098087735</c:v>
                </c:pt>
                <c:pt idx="67">
                  <c:v>9.6461090710107271</c:v>
                </c:pt>
                <c:pt idx="68">
                  <c:v>8.5104681504131499</c:v>
                </c:pt>
                <c:pt idx="69">
                  <c:v>7.3771756614735793</c:v>
                </c:pt>
                <c:pt idx="70">
                  <c:v>6.2477062869954647</c:v>
                </c:pt>
                <c:pt idx="71">
                  <c:v>5.1236310501982452</c:v>
                </c:pt>
                <c:pt idx="72">
                  <c:v>4.0108514837325107</c:v>
                </c:pt>
                <c:pt idx="73">
                  <c:v>2.9134003113862739</c:v>
                </c:pt>
                <c:pt idx="74">
                  <c:v>1.8405154988641468</c:v>
                </c:pt>
                <c:pt idx="75">
                  <c:v>0.80952112942673948</c:v>
                </c:pt>
                <c:pt idx="76">
                  <c:v>-0.33255075945070051</c:v>
                </c:pt>
                <c:pt idx="77">
                  <c:v>-1.7322435774190656</c:v>
                </c:pt>
                <c:pt idx="78">
                  <c:v>-2.9356882972420384</c:v>
                </c:pt>
                <c:pt idx="79">
                  <c:v>-4.101079932742147</c:v>
                </c:pt>
                <c:pt idx="80">
                  <c:v>-5.25080053841475</c:v>
                </c:pt>
                <c:pt idx="81">
                  <c:v>-6.3911913597620291</c:v>
                </c:pt>
                <c:pt idx="82">
                  <c:v>-7.5245727061233518</c:v>
                </c:pt>
                <c:pt idx="83">
                  <c:v>-8.6518594889467462</c:v>
                </c:pt>
                <c:pt idx="84">
                  <c:v>-9.7733658554652401</c:v>
                </c:pt>
                <c:pt idx="85">
                  <c:v>-10.889109882159115</c:v>
                </c:pt>
                <c:pt idx="86">
                  <c:v>-11.998946312071297</c:v>
                </c:pt>
                <c:pt idx="87">
                  <c:v>-13.102630471452402</c:v>
                </c:pt>
                <c:pt idx="88">
                  <c:v>-14.199851371989437</c:v>
                </c:pt>
                <c:pt idx="89">
                  <c:v>-15.290249765688257</c:v>
                </c:pt>
                <c:pt idx="90">
                  <c:v>-16.37342831645898</c:v>
                </c:pt>
                <c:pt idx="91">
                  <c:v>-17.448957399990004</c:v>
                </c:pt>
                <c:pt idx="92">
                  <c:v>-18.516378354429172</c:v>
                </c:pt>
                <c:pt idx="93">
                  <c:v>-19.575205185538831</c:v>
                </c:pt>
                <c:pt idx="94">
                  <c:v>-20.624925297703705</c:v>
                </c:pt>
                <c:pt idx="95">
                  <c:v>-21.66499959490308</c:v>
                </c:pt>
                <c:pt idx="96">
                  <c:v>-22.694862166392241</c:v>
                </c:pt>
                <c:pt idx="97">
                  <c:v>-23.713919693324765</c:v>
                </c:pt>
                <c:pt idx="98">
                  <c:v>-24.721550674340737</c:v>
                </c:pt>
                <c:pt idx="99">
                  <c:v>-25.717104535180791</c:v>
                </c:pt>
                <c:pt idx="100">
                  <c:v>-26.699900678808412</c:v>
                </c:pt>
                <c:pt idx="101">
                  <c:v>-27.669227516738296</c:v>
                </c:pt>
                <c:pt idx="102">
                  <c:v>-28.624341524921846</c:v>
                </c:pt>
                <c:pt idx="103">
                  <c:v>-29.564466358798221</c:v>
                </c:pt>
                <c:pt idx="104">
                  <c:v>-30.488792069856604</c:v>
                </c:pt>
                <c:pt idx="105">
                  <c:v>-31.396474460470735</c:v>
                </c:pt>
                <c:pt idx="106">
                  <c:v>-32.286634624090915</c:v>
                </c:pt>
                <c:pt idx="107">
                  <c:v>-33.158358713689623</c:v>
                </c:pt>
                <c:pt idx="108">
                  <c:v>-34.010697992780635</c:v>
                </c:pt>
                <c:pt idx="109">
                  <c:v>-34.842669220362595</c:v>
                </c:pt>
                <c:pt idx="110">
                  <c:v>-35.653255429016781</c:v>
                </c:pt>
                <c:pt idx="111">
                  <c:v>-36.441407158636501</c:v>
                </c:pt>
                <c:pt idx="112">
                  <c:v>-37.20604420568948</c:v>
                </c:pt>
                <c:pt idx="113">
                  <c:v>-37.946057956071158</c:v>
                </c:pt>
                <c:pt idx="114">
                  <c:v>-38.6603143599595</c:v>
                </c:pt>
                <c:pt idx="115">
                  <c:v>-39.347657612253521</c:v>
                </c:pt>
                <c:pt idx="116">
                  <c:v>-40.006914586821871</c:v>
                </c:pt>
                <c:pt idx="117">
                  <c:v>-40.636900071890416</c:v>
                </c:pt>
                <c:pt idx="118">
                  <c:v>-41.236422830951291</c:v>
                </c:pt>
                <c:pt idx="119">
                  <c:v>-41.804292504919907</c:v>
                </c:pt>
                <c:pt idx="120">
                  <c:v>-42.339327339527109</c:v>
                </c:pt>
                <c:pt idx="121">
                  <c:v>-42.840362705060556</c:v>
                </c:pt>
                <c:pt idx="122">
                  <c:v>-43.306260335583993</c:v>
                </c:pt>
                <c:pt idx="123">
                  <c:v>-43.73591819138877</c:v>
                </c:pt>
                <c:pt idx="124">
                  <c:v>-44.128280804872389</c:v>
                </c:pt>
                <c:pt idx="125">
                  <c:v>-44.482349940712758</c:v>
                </c:pt>
                <c:pt idx="126">
                  <c:v>-44.797195368579189</c:v>
                </c:pt>
                <c:pt idx="127">
                  <c:v>-45.071965512332561</c:v>
                </c:pt>
                <c:pt idx="128">
                  <c:v>-45.305897727242709</c:v>
                </c:pt>
                <c:pt idx="129">
                  <c:v>-45.498327933452089</c:v>
                </c:pt>
                <c:pt idx="130">
                  <c:v>-45.648699343011913</c:v>
                </c:pt>
                <c:pt idx="131">
                  <c:v>-45.756570017442989</c:v>
                </c:pt>
                <c:pt idx="132">
                  <c:v>-45.821619027388856</c:v>
                </c:pt>
                <c:pt idx="133">
                  <c:v>-45.843651010828999</c:v>
                </c:pt>
                <c:pt idx="134">
                  <c:v>-45.822598984864932</c:v>
                </c:pt>
                <c:pt idx="135">
                  <c:v>-45.758525310807578</c:v>
                </c:pt>
                <c:pt idx="136">
                  <c:v>-45.651620785491502</c:v>
                </c:pt>
                <c:pt idx="137">
                  <c:v>-45.502201883960851</c:v>
                </c:pt>
                <c:pt idx="138">
                  <c:v>-45.310706251928593</c:v>
                </c:pt>
                <c:pt idx="139">
                  <c:v>-45.077686592553768</c:v>
                </c:pt>
                <c:pt idx="140">
                  <c:v>-44.803803145985746</c:v>
                </c:pt>
                <c:pt idx="141">
                  <c:v>-44.489814996621483</c:v>
                </c:pt>
                <c:pt idx="142">
                  <c:v>-44.136570460481508</c:v>
                </c:pt>
                <c:pt idx="143">
                  <c:v>-43.744996826381531</c:v>
                </c:pt>
                <c:pt idx="144">
                  <c:v>-43.316089711604427</c:v>
                </c:pt>
                <c:pt idx="145">
                  <c:v>-42.850902292092918</c:v>
                </c:pt>
                <c:pt idx="146">
                  <c:v>-42.350534633944804</c:v>
                </c:pt>
                <c:pt idx="147">
                  <c:v>-41.816123336415068</c:v>
                </c:pt>
                <c:pt idx="148">
                  <c:v>-41.248831652276323</c:v>
                </c:pt>
                <c:pt idx="149">
                  <c:v>-40.649840228268815</c:v>
                </c:pt>
                <c:pt idx="150">
                  <c:v>-40.020338561942808</c:v>
                </c:pt>
                <c:pt idx="151">
                  <c:v>-39.361517249559022</c:v>
                </c:pt>
                <c:pt idx="152">
                  <c:v>-38.67456105789369</c:v>
                </c:pt>
                <c:pt idx="153">
                  <c:v>-37.960642837462551</c:v>
                </c:pt>
                <c:pt idx="154">
                  <c:v>-37.220918262281494</c:v>
                </c:pt>
                <c:pt idx="155">
                  <c:v>-36.456521369445632</c:v>
                </c:pt>
                <c:pt idx="156">
                  <c:v>-35.668560857815613</c:v>
                </c:pt>
                <c:pt idx="157">
                  <c:v>-34.858117089034828</c:v>
                </c:pt>
                <c:pt idx="158">
                  <c:v>-34.026239737208869</c:v>
                </c:pt>
                <c:pt idx="159">
                  <c:v>-33.173946019076638</c:v>
                </c:pt>
                <c:pt idx="160">
                  <c:v>-32.3022194462201</c:v>
                </c:pt>
                <c:pt idx="161">
                  <c:v>-31.412009030637467</c:v>
                </c:pt>
                <c:pt idx="162">
                  <c:v>-30.504228887871673</c:v>
                </c:pt>
                <c:pt idx="163">
                  <c:v>-29.57975817418297</c:v>
                </c:pt>
                <c:pt idx="164">
                  <c:v>-28.639441308536767</c:v>
                </c:pt>
                <c:pt idx="165">
                  <c:v>-27.684088423457172</c:v>
                </c:pt>
                <c:pt idx="166">
                  <c:v>-26.714476003091132</c:v>
                </c:pt>
                <c:pt idx="167">
                  <c:v>-25.731347659850986</c:v>
                </c:pt>
                <c:pt idx="168">
                  <c:v>-24.735415013995315</c:v>
                </c:pt>
                <c:pt idx="169">
                  <c:v>-23.727358633332273</c:v>
                </c:pt>
                <c:pt idx="170">
                  <c:v>-22.707828996305398</c:v>
                </c:pt>
                <c:pt idx="171">
                  <c:v>-21.677447440095946</c:v>
                </c:pt>
                <c:pt idx="172">
                  <c:v>-20.636807045479131</c:v>
                </c:pt>
                <c:pt idx="173">
                  <c:v>-19.586473410122288</c:v>
                </c:pt>
                <c:pt idx="174">
                  <c:v>-18.526985236716477</c:v>
                </c:pt>
                <c:pt idx="175">
                  <c:v>-17.458854645908861</c:v>
                </c:pt>
                <c:pt idx="176">
                  <c:v>-16.382567069977334</c:v>
                </c:pt>
                <c:pt idx="177">
                  <c:v>-15.298580517971839</c:v>
                </c:pt>
                <c:pt idx="178">
                  <c:v>-14.207323863555729</c:v>
                </c:pt>
                <c:pt idx="179">
                  <c:v>-13.109193585014941</c:v>
                </c:pt>
                <c:pt idx="180">
                  <c:v>-12.00454794928098</c:v>
                </c:pt>
                <c:pt idx="181">
                  <c:v>-10.893696813376234</c:v>
                </c:pt>
                <c:pt idx="182">
                  <c:v>-9.7768835177655617</c:v>
                </c:pt>
                <c:pt idx="183">
                  <c:v>-8.6542516805290024</c:v>
                </c:pt>
                <c:pt idx="184">
                  <c:v>-7.5257810526110704</c:v>
                </c:pt>
                <c:pt idx="185">
                  <c:v>-6.3911542242908324</c:v>
                </c:pt>
                <c:pt idx="186">
                  <c:v>-5.2494504027338946</c:v>
                </c:pt>
                <c:pt idx="187">
                  <c:v>-4.0983357613878857</c:v>
                </c:pt>
                <c:pt idx="188">
                  <c:v>-2.9314267030299748</c:v>
                </c:pt>
                <c:pt idx="189">
                  <c:v>-1.7261315931799166</c:v>
                </c:pt>
                <c:pt idx="190">
                  <c:v>-0.32131639289417452</c:v>
                </c:pt>
                <c:pt idx="191">
                  <c:v>0.81721183854877588</c:v>
                </c:pt>
                <c:pt idx="192">
                  <c:v>1.8501629604709482</c:v>
                </c:pt>
                <c:pt idx="193">
                  <c:v>2.9250029478647477</c:v>
                </c:pt>
                <c:pt idx="194">
                  <c:v>4.0244181403984243</c:v>
                </c:pt>
                <c:pt idx="195">
                  <c:v>5.1392282183109232</c:v>
                </c:pt>
                <c:pt idx="196">
                  <c:v>6.2653690077147726</c:v>
                </c:pt>
                <c:pt idx="197">
                  <c:v>7.3969695291770758</c:v>
                </c:pt>
                <c:pt idx="198">
                  <c:v>8.5324704697333047</c:v>
                </c:pt>
                <c:pt idx="199">
                  <c:v>9.6704027829105552</c:v>
                </c:pt>
                <c:pt idx="200">
                  <c:v>10.809653513481452</c:v>
                </c:pt>
                <c:pt idx="201">
                  <c:v>11.949344849785103</c:v>
                </c:pt>
                <c:pt idx="202">
                  <c:v>13.088752892862077</c:v>
                </c:pt>
                <c:pt idx="203">
                  <c:v>14.227254084347351</c:v>
                </c:pt>
                <c:pt idx="204">
                  <c:v>15.364289956769618</c:v>
                </c:pt>
                <c:pt idx="205">
                  <c:v>16.4993436007681</c:v>
                </c:pt>
                <c:pt idx="206">
                  <c:v>17.631923572384096</c:v>
                </c:pt>
                <c:pt idx="207">
                  <c:v>18.76155254494293</c:v>
                </c:pt>
                <c:pt idx="208">
                  <c:v>19.887759025825623</c:v>
                </c:pt>
                <c:pt idx="209">
                  <c:v>21.010071070261517</c:v>
                </c:pt>
                <c:pt idx="210">
                  <c:v>22.128011315561974</c:v>
                </c:pt>
                <c:pt idx="211">
                  <c:v>23.2410928872456</c:v>
                </c:pt>
                <c:pt idx="212">
                  <c:v>24.348815887036366</c:v>
                </c:pt>
                <c:pt idx="213">
                  <c:v>25.450664259176175</c:v>
                </c:pt>
                <c:pt idx="214">
                  <c:v>26.546102901927817</c:v>
                </c:pt>
                <c:pt idx="215">
                  <c:v>27.634574927624477</c:v>
                </c:pt>
                <c:pt idx="216">
                  <c:v>28.715499002867428</c:v>
                </c:pt>
                <c:pt idx="217">
                  <c:v>29.788266725654882</c:v>
                </c:pt>
                <c:pt idx="218">
                  <c:v>30.8522400025027</c:v>
                </c:pt>
                <c:pt idx="219">
                  <c:v>31.906748409285914</c:v>
                </c:pt>
                <c:pt idx="220">
                  <c:v>32.951086519195087</c:v>
                </c:pt>
                <c:pt idx="221">
                  <c:v>33.984511199043865</c:v>
                </c:pt>
                <c:pt idx="222">
                  <c:v>35.006238873277333</c:v>
                </c:pt>
                <c:pt idx="223">
                  <c:v>36.015442772669076</c:v>
                </c:pt>
                <c:pt idx="224">
                  <c:v>37.011250183333509</c:v>
                </c:pt>
                <c:pt idx="225">
                  <c:v>37.992739730795137</c:v>
                </c:pt>
                <c:pt idx="226">
                  <c:v>38.958938734268976</c:v>
                </c:pt>
                <c:pt idx="227">
                  <c:v>39.908820687976231</c:v>
                </c:pt>
                <c:pt idx="228">
                  <c:v>40.841302929470601</c:v>
                </c:pt>
                <c:pt idx="229">
                  <c:v>41.755244578408316</c:v>
                </c:pt>
                <c:pt idx="230">
                  <c:v>42.64944483966508</c:v>
                </c:pt>
                <c:pt idx="231">
                  <c:v>43.522641781831709</c:v>
                </c:pt>
                <c:pt idx="232">
                  <c:v>44.373511725958089</c:v>
                </c:pt>
                <c:pt idx="233">
                  <c:v>45.200669388390175</c:v>
                </c:pt>
                <c:pt idx="234">
                  <c:v>46.002668949408616</c:v>
                </c:pt>
                <c:pt idx="235">
                  <c:v>46.778006223986701</c:v>
                </c:pt>
                <c:pt idx="236">
                  <c:v>47.525122133221188</c:v>
                </c:pt>
                <c:pt idx="237">
                  <c:v>48.242407669609939</c:v>
                </c:pt>
                <c:pt idx="238">
                  <c:v>48.92821055728642</c:v>
                </c:pt>
                <c:pt idx="239">
                  <c:v>49.580843782970184</c:v>
                </c:pt>
              </c:numCache>
            </c:numRef>
          </c:xVal>
          <c:yVal>
            <c:numRef>
              <c:f>Calculations!$AH$2:$AH$241</c:f>
              <c:numCache>
                <c:formatCode>General</c:formatCode>
                <c:ptCount val="240"/>
                <c:pt idx="0">
                  <c:v>286.56170518506781</c:v>
                </c:pt>
                <c:pt idx="1">
                  <c:v>297.71694352053754</c:v>
                </c:pt>
                <c:pt idx="2">
                  <c:v>310.96444078675677</c:v>
                </c:pt>
                <c:pt idx="3">
                  <c:v>327.26614533276938</c:v>
                </c:pt>
                <c:pt idx="4">
                  <c:v>346.92790211332408</c:v>
                </c:pt>
                <c:pt idx="5">
                  <c:v>8.4085913217950292</c:v>
                </c:pt>
                <c:pt idx="6">
                  <c:v>28.661380792013574</c:v>
                </c:pt>
                <c:pt idx="7">
                  <c:v>45.691942942791684</c:v>
                </c:pt>
                <c:pt idx="8">
                  <c:v>59.505946984039724</c:v>
                </c:pt>
                <c:pt idx="9">
                  <c:v>71.009219751761009</c:v>
                </c:pt>
                <c:pt idx="10">
                  <c:v>81.166715327965449</c:v>
                </c:pt>
                <c:pt idx="11">
                  <c:v>90.815193238947472</c:v>
                </c:pt>
                <c:pt idx="12">
                  <c:v>100.74194679688492</c:v>
                </c:pt>
                <c:pt idx="13">
                  <c:v>111.84018834686771</c:v>
                </c:pt>
                <c:pt idx="14">
                  <c:v>125.28883567789723</c:v>
                </c:pt>
                <c:pt idx="15">
                  <c:v>142.59627796009073</c:v>
                </c:pt>
                <c:pt idx="16">
                  <c:v>164.78006170197091</c:v>
                </c:pt>
                <c:pt idx="17">
                  <c:v>189.92372014633756</c:v>
                </c:pt>
                <c:pt idx="18">
                  <c:v>192.40909259914073</c:v>
                </c:pt>
                <c:pt idx="19">
                  <c:v>194.86680064463428</c:v>
                </c:pt>
                <c:pt idx="20">
                  <c:v>197.29217622802895</c:v>
                </c:pt>
                <c:pt idx="21">
                  <c:v>199.6810342542334</c:v>
                </c:pt>
                <c:pt idx="22">
                  <c:v>202.02970713200881</c:v>
                </c:pt>
                <c:pt idx="23">
                  <c:v>204.33506326649305</c:v>
                </c:pt>
                <c:pt idx="24">
                  <c:v>206.59451057828372</c:v>
                </c:pt>
                <c:pt idx="25">
                  <c:v>208.80598673106593</c:v>
                </c:pt>
                <c:pt idx="26">
                  <c:v>210.9679381648547</c:v>
                </c:pt>
                <c:pt idx="27">
                  <c:v>213.07929022722737</c:v>
                </c:pt>
                <c:pt idx="28">
                  <c:v>215.13941073055673</c:v>
                </c:pt>
                <c:pt idx="29">
                  <c:v>217.14806913606094</c:v>
                </c:pt>
                <c:pt idx="30">
                  <c:v>219.10539335536834</c:v>
                </c:pt>
                <c:pt idx="31">
                  <c:v>221.01182586583946</c:v>
                </c:pt>
                <c:pt idx="32">
                  <c:v>222.86808053395603</c:v>
                </c:pt>
                <c:pt idx="33">
                  <c:v>224.6751012169745</c:v>
                </c:pt>
                <c:pt idx="34">
                  <c:v>226.43402292889871</c:v>
                </c:pt>
                <c:pt idx="35">
                  <c:v>228.14613608968523</c:v>
                </c:pt>
                <c:pt idx="36">
                  <c:v>229.81285415496023</c:v>
                </c:pt>
                <c:pt idx="37">
                  <c:v>231.43568474986679</c:v>
                </c:pt>
                <c:pt idx="38">
                  <c:v>233.01620428070095</c:v>
                </c:pt>
                <c:pt idx="39">
                  <c:v>234.55603590586458</c:v>
                </c:pt>
                <c:pt idx="40">
                  <c:v>236.05683066402122</c:v>
                </c:pt>
                <c:pt idx="41">
                  <c:v>237.52025152309074</c:v>
                </c:pt>
                <c:pt idx="42">
                  <c:v>238.94796007698369</c:v>
                </c:pt>
                <c:pt idx="43">
                  <c:v>240.34160561968889</c:v>
                </c:pt>
                <c:pt idx="44">
                  <c:v>241.70281631752209</c:v>
                </c:pt>
                <c:pt idx="45">
                  <c:v>243.03319222321366</c:v>
                </c:pt>
                <c:pt idx="46">
                  <c:v>244.33429988058242</c:v>
                </c:pt>
                <c:pt idx="47">
                  <c:v>245.60766830009382</c:v>
                </c:pt>
                <c:pt idx="48">
                  <c:v>246.85478609575819</c:v>
                </c:pt>
                <c:pt idx="49">
                  <c:v>248.07709960576801</c:v>
                </c:pt>
                <c:pt idx="50">
                  <c:v>249.27601183426614</c:v>
                </c:pt>
                <c:pt idx="51">
                  <c:v>250.45288207192471</c:v>
                </c:pt>
                <c:pt idx="52">
                  <c:v>251.60902607786591</c:v>
                </c:pt>
                <c:pt idx="53">
                  <c:v>252.74571671270479</c:v>
                </c:pt>
                <c:pt idx="54">
                  <c:v>253.86418493884901</c:v>
                </c:pt>
                <c:pt idx="55">
                  <c:v>254.96562110667713</c:v>
                </c:pt>
                <c:pt idx="56">
                  <c:v>256.05117646829297</c:v>
                </c:pt>
                <c:pt idx="57">
                  <c:v>257.12196486001221</c:v>
                </c:pt>
                <c:pt idx="58">
                  <c:v>258.17906451474454</c:v>
                </c:pt>
                <c:pt idx="59">
                  <c:v>259.22351996234323</c:v>
                </c:pt>
                <c:pt idx="60">
                  <c:v>260.25634399350582</c:v>
                </c:pt>
                <c:pt idx="61">
                  <c:v>261.27851965769577</c:v>
                </c:pt>
                <c:pt idx="62">
                  <c:v>262.29100228109741</c:v>
                </c:pt>
                <c:pt idx="63">
                  <c:v>263.29472148410031</c:v>
                </c:pt>
                <c:pt idx="64">
                  <c:v>264.29058319053001</c:v>
                </c:pt>
                <c:pt idx="65">
                  <c:v>265.279471617811</c:v>
                </c:pt>
                <c:pt idx="66">
                  <c:v>266.26225123956164</c:v>
                </c:pt>
                <c:pt idx="67">
                  <c:v>267.23976871977999</c:v>
                </c:pt>
                <c:pt idx="68">
                  <c:v>268.21285481006828</c:v>
                </c:pt>
                <c:pt idx="69">
                  <c:v>269.18232621290008</c:v>
                </c:pt>
                <c:pt idx="70">
                  <c:v>270.14898740437428</c:v>
                </c:pt>
                <c:pt idx="71">
                  <c:v>271.11363242106336</c:v>
                </c:pt>
                <c:pt idx="72">
                  <c:v>272.07704660560989</c:v>
                </c:pt>
                <c:pt idx="73">
                  <c:v>273.04000831645283</c:v>
                </c:pt>
                <c:pt idx="74">
                  <c:v>274.00329059682213</c:v>
                </c:pt>
                <c:pt idx="75">
                  <c:v>274.96766280849323</c:v>
                </c:pt>
                <c:pt idx="76">
                  <c:v>275.933892225318</c:v>
                </c:pt>
                <c:pt idx="77">
                  <c:v>276.90274559158513</c:v>
                </c:pt>
                <c:pt idx="78">
                  <c:v>277.87499063971524</c:v>
                </c:pt>
                <c:pt idx="79">
                  <c:v>278.85139757027275</c:v>
                </c:pt>
                <c:pt idx="80">
                  <c:v>279.832740490942</c:v>
                </c:pt>
                <c:pt idx="81">
                  <c:v>280.81979881036125</c:v>
                </c:pt>
                <c:pt idx="82">
                  <c:v>281.81335858729653</c:v>
                </c:pt>
                <c:pt idx="83">
                  <c:v>282.81421382556903</c:v>
                </c:pt>
                <c:pt idx="84">
                  <c:v>283.82316771392283</c:v>
                </c:pt>
                <c:pt idx="85">
                  <c:v>284.84103379828855</c:v>
                </c:pt>
                <c:pt idx="86">
                  <c:v>285.86863708242902</c:v>
                </c:pt>
                <c:pt idx="87">
                  <c:v>286.90681504077475</c:v>
                </c:pt>
                <c:pt idx="88">
                  <c:v>287.95641853533755</c:v>
                </c:pt>
                <c:pt idx="89">
                  <c:v>289.0183126158754</c:v>
                </c:pt>
                <c:pt idx="90">
                  <c:v>290.09337719001468</c:v>
                </c:pt>
                <c:pt idx="91">
                  <c:v>291.18250753671975</c:v>
                </c:pt>
                <c:pt idx="92">
                  <c:v>292.28661464343583</c:v>
                </c:pt>
                <c:pt idx="93">
                  <c:v>293.40662533339821</c:v>
                </c:pt>
                <c:pt idx="94">
                  <c:v>294.5434821546263</c:v>
                </c:pt>
                <c:pt idx="95">
                  <c:v>295.69814299215585</c:v>
                </c:pt>
                <c:pt idx="96">
                  <c:v>296.87158036045889</c:v>
                </c:pt>
                <c:pt idx="97">
                  <c:v>298.0647803338021</c:v>
                </c:pt>
                <c:pt idx="98">
                  <c:v>299.27874105828903</c:v>
                </c:pt>
                <c:pt idx="99">
                  <c:v>300.51447079442374</c:v>
                </c:pt>
                <c:pt idx="100">
                  <c:v>301.77298542377866</c:v>
                </c:pt>
                <c:pt idx="101">
                  <c:v>303.05530535904654</c:v>
                </c:pt>
                <c:pt idx="102">
                  <c:v>304.36245178235089</c:v>
                </c:pt>
                <c:pt idx="103">
                  <c:v>305.69544214383336</c:v>
                </c:pt>
                <c:pt idx="104">
                  <c:v>307.0552848403662</c:v>
                </c:pt>
                <c:pt idx="105">
                  <c:v>308.44297300445726</c:v>
                </c:pt>
                <c:pt idx="106">
                  <c:v>309.85947732545168</c:v>
                </c:pt>
                <c:pt idx="107">
                  <c:v>311.30573784075966</c:v>
                </c:pt>
                <c:pt idx="108">
                  <c:v>312.78265463395542</c:v>
                </c:pt>
                <c:pt idx="109">
                  <c:v>314.29107739932931</c:v>
                </c:pt>
                <c:pt idx="110">
                  <c:v>315.83179384619041</c:v>
                </c:pt>
                <c:pt idx="111">
                  <c:v>317.40551694186991</c:v>
                </c:pt>
                <c:pt idx="112">
                  <c:v>319.01287103049958</c:v>
                </c:pt>
                <c:pt idx="113">
                  <c:v>320.65437689622041</c:v>
                </c:pt>
                <c:pt idx="114">
                  <c:v>322.33043589746495</c:v>
                </c:pt>
                <c:pt idx="115">
                  <c:v>324.04131334510566</c:v>
                </c:pt>
                <c:pt idx="116">
                  <c:v>325.78712137003885</c:v>
                </c:pt>
                <c:pt idx="117">
                  <c:v>327.56780158480854</c:v>
                </c:pt>
                <c:pt idx="118">
                  <c:v>329.38310792524294</c:v>
                </c:pt>
                <c:pt idx="119">
                  <c:v>331.23259012068257</c:v>
                </c:pt>
                <c:pt idx="120">
                  <c:v>333.11557831799996</c:v>
                </c:pt>
                <c:pt idx="121">
                  <c:v>335.03116943365342</c:v>
                </c:pt>
                <c:pt idx="122">
                  <c:v>336.97821585896725</c:v>
                </c:pt>
                <c:pt idx="123">
                  <c:v>338.95531715570633</c:v>
                </c:pt>
                <c:pt idx="124">
                  <c:v>340.96081537806919</c:v>
                </c:pt>
                <c:pt idx="125">
                  <c:v>342.99279461048047</c:v>
                </c:pt>
                <c:pt idx="126">
                  <c:v>345.04908523077722</c:v>
                </c:pt>
                <c:pt idx="127">
                  <c:v>347.12727329240874</c:v>
                </c:pt>
                <c:pt idx="128">
                  <c:v>349.22471525530472</c:v>
                </c:pt>
                <c:pt idx="129">
                  <c:v>351.3385581104726</c:v>
                </c:pt>
                <c:pt idx="130">
                  <c:v>353.46576472144386</c:v>
                </c:pt>
                <c:pt idx="131">
                  <c:v>355.6031439835092</c:v>
                </c:pt>
                <c:pt idx="132">
                  <c:v>357.74738517052856</c:v>
                </c:pt>
                <c:pt idx="133">
                  <c:v>359.89509563692843</c:v>
                </c:pt>
                <c:pt idx="134">
                  <c:v>2.0428408652697954</c:v>
                </c:pt>
                <c:pt idx="135">
                  <c:v>4.187185729226826</c:v>
                </c:pt>
                <c:pt idx="136">
                  <c:v>6.3247357734312004</c:v>
                </c:pt>
                <c:pt idx="137">
                  <c:v>8.4521773130269935</c:v>
                </c:pt>
                <c:pt idx="138">
                  <c:v>10.566315217355395</c:v>
                </c:pt>
                <c:pt idx="139">
                  <c:v>12.664107366764426</c:v>
                </c:pt>
                <c:pt idx="140">
                  <c:v>14.742694941725631</c:v>
                </c:pt>
                <c:pt idx="141">
                  <c:v>16.799427910452266</c:v>
                </c:pt>
                <c:pt idx="142">
                  <c:v>18.831885306606068</c:v>
                </c:pt>
                <c:pt idx="143">
                  <c:v>20.837890116746223</c:v>
                </c:pt>
                <c:pt idx="144">
                  <c:v>22.81551881325197</c:v>
                </c:pt>
                <c:pt idx="145">
                  <c:v>24.763105760980466</c:v>
                </c:pt>
                <c:pt idx="146">
                  <c:v>26.679242883908785</c:v>
                </c:pt>
                <c:pt idx="147">
                  <c:v>28.562775100290196</c:v>
                </c:pt>
                <c:pt idx="148">
                  <c:v>30.412792114300316</c:v>
                </c:pt>
                <c:pt idx="149">
                  <c:v>32.22861719754178</c:v>
                </c:pt>
                <c:pt idx="150">
                  <c:v>34.009793600355351</c:v>
                </c:pt>
                <c:pt idx="151">
                  <c:v>35.75606921629776</c:v>
                </c:pt>
                <c:pt idx="152">
                  <c:v>37.467380078195106</c:v>
                </c:pt>
                <c:pt idx="153">
                  <c:v>39.143833210092453</c:v>
                </c:pt>
                <c:pt idx="154">
                  <c:v>40.78568928880901</c:v>
                </c:pt>
                <c:pt idx="155">
                  <c:v>42.393345499016107</c:v>
                </c:pt>
                <c:pt idx="156">
                  <c:v>43.96731889407647</c:v>
                </c:pt>
                <c:pt idx="157">
                  <c:v>45.508230503384198</c:v>
                </c:pt>
                <c:pt idx="158">
                  <c:v>47.016790368029831</c:v>
                </c:pt>
                <c:pt idx="159">
                  <c:v>48.493783625415176</c:v>
                </c:pt>
                <c:pt idx="160">
                  <c:v>49.940057720251275</c:v>
                </c:pt>
                <c:pt idx="161">
                  <c:v>51.35651077341015</c:v>
                </c:pt>
                <c:pt idx="162">
                  <c:v>52.744081112809454</c:v>
                </c:pt>
                <c:pt idx="163">
                  <c:v>54.103737938969402</c:v>
                </c:pt>
                <c:pt idx="164">
                  <c:v>55.436473084293937</c:v>
                </c:pt>
                <c:pt idx="165">
                  <c:v>56.743293805164228</c:v>
                </c:pt>
                <c:pt idx="166">
                  <c:v>58.025216542763928</c:v>
                </c:pt>
                <c:pt idx="167">
                  <c:v>59.283261576828522</c:v>
                </c:pt>
                <c:pt idx="168">
                  <c:v>60.518448500380771</c:v>
                </c:pt>
                <c:pt idx="169">
                  <c:v>61.731792437905824</c:v>
                </c:pt>
                <c:pt idx="170">
                  <c:v>62.924300934755024</c:v>
                </c:pt>
                <c:pt idx="171">
                  <c:v>64.096971448784075</c:v>
                </c:pt>
                <c:pt idx="172">
                  <c:v>65.250789375592603</c:v>
                </c:pt>
                <c:pt idx="173">
                  <c:v>66.386726549249545</c:v>
                </c:pt>
                <c:pt idx="174">
                  <c:v>67.505740158660387</c:v>
                </c:pt>
                <c:pt idx="175">
                  <c:v>68.608772031600665</c:v>
                </c:pt>
                <c:pt idx="176">
                  <c:v>69.696748236561007</c:v>
                </c:pt>
                <c:pt idx="177">
                  <c:v>70.770578964328024</c:v>
                </c:pt>
                <c:pt idx="178">
                  <c:v>71.831158648856672</c:v>
                </c:pt>
                <c:pt idx="179">
                  <c:v>72.879366298338027</c:v>
                </c:pt>
                <c:pt idx="180">
                  <c:v>73.916066004345282</c:v>
                </c:pt>
                <c:pt idx="181">
                  <c:v>74.942107607694652</c:v>
                </c:pt>
                <c:pt idx="182">
                  <c:v>75.958327495950812</c:v>
                </c:pt>
                <c:pt idx="183">
                  <c:v>76.965549517555132</c:v>
                </c:pt>
                <c:pt idx="184">
                  <c:v>77.964585994063555</c:v>
                </c:pt>
                <c:pt idx="185">
                  <c:v>78.956238818347629</c:v>
                </c:pt>
                <c:pt idx="186">
                  <c:v>79.941300628835677</c:v>
                </c:pt>
                <c:pt idx="187">
                  <c:v>80.920556047841615</c:v>
                </c:pt>
                <c:pt idx="188">
                  <c:v>81.894782980106243</c:v>
                </c:pt>
                <c:pt idx="189">
                  <c:v>82.864753962025247</c:v>
                </c:pt>
                <c:pt idx="190">
                  <c:v>83.831237560657428</c:v>
                </c:pt>
                <c:pt idx="191">
                  <c:v>84.794999815430288</c:v>
                </c:pt>
                <c:pt idx="192">
                  <c:v>85.756805723790194</c:v>
                </c:pt>
                <c:pt idx="193">
                  <c:v>86.717420765519705</c:v>
                </c:pt>
                <c:pt idx="194">
                  <c:v>87.677612468533539</c:v>
                </c:pt>
                <c:pt idx="195">
                  <c:v>88.63815201210906</c:v>
                </c:pt>
                <c:pt idx="196">
                  <c:v>89.599815871386795</c:v>
                </c:pt>
                <c:pt idx="197">
                  <c:v>90.563387499839166</c:v>
                </c:pt>
                <c:pt idx="198">
                  <c:v>91.529659053918465</c:v>
                </c:pt>
                <c:pt idx="199">
                  <c:v>92.499433157622548</c:v>
                </c:pt>
                <c:pt idx="200">
                  <c:v>93.473524708684863</c:v>
                </c:pt>
                <c:pt idx="201">
                  <c:v>94.452762727861682</c:v>
                </c:pt>
                <c:pt idx="202">
                  <c:v>95.437992248236355</c:v>
                </c:pt>
                <c:pt idx="203">
                  <c:v>96.430076247415741</c:v>
                </c:pt>
                <c:pt idx="204">
                  <c:v>97.429897617206848</c:v>
                </c:pt>
                <c:pt idx="205">
                  <c:v>98.438361171797737</c:v>
                </c:pt>
                <c:pt idx="206">
                  <c:v>99.45639568645845</c:v>
                </c:pt>
                <c:pt idx="207">
                  <c:v>100.48495596458497</c:v>
                </c:pt>
                <c:pt idx="208">
                  <c:v>101.52502492108198</c:v>
                </c:pt>
                <c:pt idx="209">
                  <c:v>102.57761567502899</c:v>
                </c:pt>
                <c:pt idx="210">
                  <c:v>103.64377363365895</c:v>
                </c:pt>
                <c:pt idx="211">
                  <c:v>104.72457855341838</c:v>
                </c:pt>
                <c:pt idx="212">
                  <c:v>105.82114655152162</c:v>
                </c:pt>
                <c:pt idx="213">
                  <c:v>106.93463204340713</c:v>
                </c:pt>
                <c:pt idx="214">
                  <c:v>108.06622956819263</c:v>
                </c:pt>
                <c:pt idx="215">
                  <c:v>109.21717546071494</c:v>
                </c:pt>
                <c:pt idx="216">
                  <c:v>110.38874931970918</c:v>
                </c:pt>
                <c:pt idx="217">
                  <c:v>111.58227520699904</c:v>
                </c:pt>
                <c:pt idx="218">
                  <c:v>112.7991225072501</c:v>
                </c:pt>
                <c:pt idx="219">
                  <c:v>114.0407063564565</c:v>
                </c:pt>
                <c:pt idx="220">
                  <c:v>115.30848753941018</c:v>
                </c:pt>
                <c:pt idx="221">
                  <c:v>116.60397173119401</c:v>
                </c:pt>
                <c:pt idx="222">
                  <c:v>117.92870794606267</c:v>
                </c:pt>
                <c:pt idx="223">
                  <c:v>119.2842860282924</c:v>
                </c:pt>
                <c:pt idx="224">
                  <c:v>120.67233300470173</c:v>
                </c:pt>
                <c:pt idx="225">
                  <c:v>122.09450808747459</c:v>
                </c:pt>
                <c:pt idx="226">
                  <c:v>123.5524960999</c:v>
                </c:pt>
                <c:pt idx="227">
                  <c:v>125.04799906761036</c:v>
                </c:pt>
                <c:pt idx="228">
                  <c:v>126.58272570535149</c:v>
                </c:pt>
                <c:pt idx="229">
                  <c:v>128.1583785078472</c:v>
                </c:pt>
                <c:pt idx="230">
                  <c:v>129.77663815008663</c:v>
                </c:pt>
                <c:pt idx="231">
                  <c:v>131.43914490619477</c:v>
                </c:pt>
                <c:pt idx="232">
                  <c:v>133.14747681183258</c:v>
                </c:pt>
                <c:pt idx="233">
                  <c:v>134.90312434131499</c:v>
                </c:pt>
                <c:pt idx="234">
                  <c:v>136.70746143041032</c:v>
                </c:pt>
                <c:pt idx="235">
                  <c:v>138.56171278110872</c:v>
                </c:pt>
                <c:pt idx="236">
                  <c:v>140.46691751471218</c:v>
                </c:pt>
                <c:pt idx="237">
                  <c:v>142.42388942491476</c:v>
                </c:pt>
                <c:pt idx="238">
                  <c:v>144.43317430079315</c:v>
                </c:pt>
                <c:pt idx="239">
                  <c:v>146.49500506402984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6B-4916-ACA6-9DDF0901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76376"/>
        <c:axId val="447180296"/>
      </c:scatterChart>
      <c:valAx>
        <c:axId val="447176376"/>
        <c:scaling>
          <c:orientation val="minMax"/>
          <c:max val="9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7180296"/>
        <c:crosses val="autoZero"/>
        <c:crossBetween val="midCat"/>
        <c:majorUnit val="10"/>
      </c:valAx>
      <c:valAx>
        <c:axId val="447180296"/>
        <c:scaling>
          <c:orientation val="minMax"/>
          <c:max val="3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76376"/>
        <c:crosses val="autoZero"/>
        <c:crossBetween val="midCat"/>
        <c:majorUnit val="45"/>
        <c:minorUnit val="10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Sun Declination (deg)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Calculations!$T$2:$T$241</c:f>
              <c:numCache>
                <c:formatCode>General</c:formatCode>
                <c:ptCount val="240"/>
                <c:pt idx="0">
                  <c:v>3.6776948522523107</c:v>
                </c:pt>
                <c:pt idx="1">
                  <c:v>3.6938907734686888</c:v>
                </c:pt>
                <c:pt idx="2">
                  <c:v>3.7100846919550099</c:v>
                </c:pt>
                <c:pt idx="3">
                  <c:v>3.7262766008435091</c:v>
                </c:pt>
                <c:pt idx="4">
                  <c:v>3.7424664932665159</c:v>
                </c:pt>
                <c:pt idx="5">
                  <c:v>3.7586543618165966</c:v>
                </c:pt>
                <c:pt idx="6">
                  <c:v>3.7748401996271892</c:v>
                </c:pt>
                <c:pt idx="7">
                  <c:v>3.7910239998339801</c:v>
                </c:pt>
                <c:pt idx="8">
                  <c:v>3.8072057550316476</c:v>
                </c:pt>
                <c:pt idx="9">
                  <c:v>3.8233854583566154</c:v>
                </c:pt>
                <c:pt idx="10">
                  <c:v>3.8395631029475425</c:v>
                </c:pt>
                <c:pt idx="11">
                  <c:v>3.8557386814005064</c:v>
                </c:pt>
                <c:pt idx="12">
                  <c:v>3.8719121868566893</c:v>
                </c:pt>
                <c:pt idx="13">
                  <c:v>3.8880836124555698</c:v>
                </c:pt>
                <c:pt idx="14">
                  <c:v>3.9042529507974679</c:v>
                </c:pt>
                <c:pt idx="15">
                  <c:v>3.9204201950247368</c:v>
                </c:pt>
                <c:pt idx="16">
                  <c:v>3.9365853382808864</c:v>
                </c:pt>
                <c:pt idx="17">
                  <c:v>3.9527483731679647</c:v>
                </c:pt>
                <c:pt idx="18">
                  <c:v>3.9543645605258169</c:v>
                </c:pt>
                <c:pt idx="19">
                  <c:v>3.9559807265436482</c:v>
                </c:pt>
                <c:pt idx="20">
                  <c:v>3.9575968715759169</c:v>
                </c:pt>
                <c:pt idx="21">
                  <c:v>3.9592129952544539</c:v>
                </c:pt>
                <c:pt idx="22">
                  <c:v>3.9608290979326419</c:v>
                </c:pt>
                <c:pt idx="23">
                  <c:v>3.9624451792430371</c:v>
                </c:pt>
                <c:pt idx="24">
                  <c:v>3.9640612395397183</c:v>
                </c:pt>
                <c:pt idx="25">
                  <c:v>3.9656772784545442</c:v>
                </c:pt>
                <c:pt idx="26">
                  <c:v>3.9672932963408689</c:v>
                </c:pt>
                <c:pt idx="27">
                  <c:v>3.9689092928312739</c:v>
                </c:pt>
                <c:pt idx="28">
                  <c:v>3.9705252682798178</c:v>
                </c:pt>
                <c:pt idx="29">
                  <c:v>3.9721412223183781</c:v>
                </c:pt>
                <c:pt idx="30">
                  <c:v>3.9737571553002917</c:v>
                </c:pt>
                <c:pt idx="31">
                  <c:v>3.9753730668578013</c:v>
                </c:pt>
                <c:pt idx="32">
                  <c:v>3.9769889573460184</c:v>
                </c:pt>
                <c:pt idx="33">
                  <c:v>3.9786048265761225</c:v>
                </c:pt>
                <c:pt idx="34">
                  <c:v>3.9802206743607309</c:v>
                </c:pt>
                <c:pt idx="35">
                  <c:v>3.9818365010542243</c:v>
                </c:pt>
                <c:pt idx="36">
                  <c:v>3.9834523062881551</c:v>
                </c:pt>
                <c:pt idx="37">
                  <c:v>3.985068090416902</c:v>
                </c:pt>
                <c:pt idx="38">
                  <c:v>3.9866838530716695</c:v>
                </c:pt>
                <c:pt idx="39">
                  <c:v>3.988299594607895</c:v>
                </c:pt>
                <c:pt idx="40">
                  <c:v>3.9899153146560762</c:v>
                </c:pt>
                <c:pt idx="41">
                  <c:v>3.9915310135709325</c:v>
                </c:pt>
                <c:pt idx="42">
                  <c:v>3.9931466909836866</c:v>
                </c:pt>
                <c:pt idx="43">
                  <c:v>3.9947623472497531</c:v>
                </c:pt>
                <c:pt idx="44">
                  <c:v>3.9963779819993017</c:v>
                </c:pt>
                <c:pt idx="45">
                  <c:v>3.9979935955880941</c:v>
                </c:pt>
                <c:pt idx="46">
                  <c:v>3.9996091876463082</c:v>
                </c:pt>
                <c:pt idx="47">
                  <c:v>4.0012247585296974</c:v>
                </c:pt>
                <c:pt idx="48">
                  <c:v>4.0028403080494765</c:v>
                </c:pt>
                <c:pt idx="49">
                  <c:v>4.0044558360182974</c:v>
                </c:pt>
                <c:pt idx="50">
                  <c:v>4.0060713427897614</c:v>
                </c:pt>
                <c:pt idx="51">
                  <c:v>4.0076868279972793</c:v>
                </c:pt>
                <c:pt idx="52">
                  <c:v>4.0093022919940884</c:v>
                </c:pt>
                <c:pt idx="53">
                  <c:v>4.0109177344118176</c:v>
                </c:pt>
                <c:pt idx="54">
                  <c:v>4.0125331556033403</c:v>
                </c:pt>
                <c:pt idx="55">
                  <c:v>4.0141485552031551</c:v>
                </c:pt>
                <c:pt idx="56">
                  <c:v>4.0157639335641218</c:v>
                </c:pt>
                <c:pt idx="57">
                  <c:v>4.0173792903178933</c:v>
                </c:pt>
                <c:pt idx="58">
                  <c:v>4.018994625817677</c:v>
                </c:pt>
                <c:pt idx="59">
                  <c:v>4.0206099396969233</c:v>
                </c:pt>
                <c:pt idx="60">
                  <c:v>4.022225232309542</c:v>
                </c:pt>
                <c:pt idx="61">
                  <c:v>4.0238405032868521</c:v>
                </c:pt>
                <c:pt idx="62">
                  <c:v>4.0254557529820376</c:v>
                </c:pt>
                <c:pt idx="63">
                  <c:v>4.0270709812095653</c:v>
                </c:pt>
                <c:pt idx="64">
                  <c:v>4.028686187780341</c:v>
                </c:pt>
                <c:pt idx="65">
                  <c:v>4.0303013730489612</c:v>
                </c:pt>
                <c:pt idx="66">
                  <c:v>4.0319165366467766</c:v>
                </c:pt>
                <c:pt idx="67">
                  <c:v>4.0335316789290845</c:v>
                </c:pt>
                <c:pt idx="68">
                  <c:v>4.0351467995261654</c:v>
                </c:pt>
                <c:pt idx="69">
                  <c:v>4.0367618987936806</c:v>
                </c:pt>
                <c:pt idx="70">
                  <c:v>4.0383769763619126</c:v>
                </c:pt>
                <c:pt idx="71">
                  <c:v>4.0399920325861531</c:v>
                </c:pt>
                <c:pt idx="72">
                  <c:v>4.0416070670977682</c:v>
                </c:pt>
                <c:pt idx="73">
                  <c:v>4.0432220802513275</c:v>
                </c:pt>
                <c:pt idx="74">
                  <c:v>4.0448370716774935</c:v>
                </c:pt>
                <c:pt idx="75">
                  <c:v>4.0464520417315359</c:v>
                </c:pt>
                <c:pt idx="76">
                  <c:v>4.0480669900448465</c:v>
                </c:pt>
                <c:pt idx="77">
                  <c:v>4.0496819169719664</c:v>
                </c:pt>
                <c:pt idx="78">
                  <c:v>4.0512968223238301</c:v>
                </c:pt>
                <c:pt idx="79">
                  <c:v>4.0529117059149522</c:v>
                </c:pt>
                <c:pt idx="80">
                  <c:v>4.0545265680984306</c:v>
                </c:pt>
                <c:pt idx="81">
                  <c:v>4.0561414085053258</c:v>
                </c:pt>
                <c:pt idx="82">
                  <c:v>4.057756227490513</c:v>
                </c:pt>
                <c:pt idx="83">
                  <c:v>4.0593710246864907</c:v>
                </c:pt>
                <c:pt idx="84">
                  <c:v>4.0609858004467023</c:v>
                </c:pt>
                <c:pt idx="85">
                  <c:v>4.0626005544022199</c:v>
                </c:pt>
                <c:pt idx="86">
                  <c:v>4.0642152869079062</c:v>
                </c:pt>
                <c:pt idx="87">
                  <c:v>4.0658299975962748</c:v>
                </c:pt>
                <c:pt idx="88">
                  <c:v>4.0674446868203917</c:v>
                </c:pt>
                <c:pt idx="89">
                  <c:v>4.069059354212424</c:v>
                </c:pt>
                <c:pt idx="90">
                  <c:v>4.0706740001268562</c:v>
                </c:pt>
                <c:pt idx="91">
                  <c:v>4.0722886241944387</c:v>
                </c:pt>
                <c:pt idx="92">
                  <c:v>4.0739032267703594</c:v>
                </c:pt>
                <c:pt idx="93">
                  <c:v>4.0755178076670147</c:v>
                </c:pt>
                <c:pt idx="94">
                  <c:v>4.0771323666960946</c:v>
                </c:pt>
                <c:pt idx="95">
                  <c:v>4.0787469042113536</c:v>
                </c:pt>
                <c:pt idx="96">
                  <c:v>4.0803614198464153</c:v>
                </c:pt>
                <c:pt idx="97">
                  <c:v>4.0819759139543033</c:v>
                </c:pt>
                <c:pt idx="98">
                  <c:v>4.0835903861661587</c:v>
                </c:pt>
                <c:pt idx="99">
                  <c:v>4.0852048368367804</c:v>
                </c:pt>
                <c:pt idx="100">
                  <c:v>4.0868192655987485</c:v>
                </c:pt>
                <c:pt idx="101">
                  <c:v>4.0884336728050625</c:v>
                </c:pt>
                <c:pt idx="102">
                  <c:v>4.0900480580879579</c:v>
                </c:pt>
                <c:pt idx="103">
                  <c:v>4.0916624218011428</c:v>
                </c:pt>
                <c:pt idx="104">
                  <c:v>4.0932767635775678</c:v>
                </c:pt>
                <c:pt idx="105">
                  <c:v>4.0948910837702268</c:v>
                </c:pt>
                <c:pt idx="106">
                  <c:v>4.0965053820117197</c:v>
                </c:pt>
                <c:pt idx="107">
                  <c:v>4.0981196586546691</c:v>
                </c:pt>
                <c:pt idx="108">
                  <c:v>4.0997339135132913</c:v>
                </c:pt>
                <c:pt idx="109">
                  <c:v>4.101348146399677</c:v>
                </c:pt>
                <c:pt idx="110">
                  <c:v>4.1029623576674989</c:v>
                </c:pt>
                <c:pt idx="111">
                  <c:v>4.1045765469476105</c:v>
                </c:pt>
                <c:pt idx="112">
                  <c:v>4.1061907145958116</c:v>
                </c:pt>
                <c:pt idx="113">
                  <c:v>4.107804860243677</c:v>
                </c:pt>
                <c:pt idx="114">
                  <c:v>4.1094189842448641</c:v>
                </c:pt>
                <c:pt idx="115">
                  <c:v>4.1110330862305977</c:v>
                </c:pt>
                <c:pt idx="116">
                  <c:v>4.1126471665555906</c:v>
                </c:pt>
                <c:pt idx="117">
                  <c:v>4.1142612248525134</c:v>
                </c:pt>
                <c:pt idx="118">
                  <c:v>4.1158752614742813</c:v>
                </c:pt>
                <c:pt idx="119">
                  <c:v>4.1174892760532122</c:v>
                </c:pt>
                <c:pt idx="120">
                  <c:v>4.1191032689432916</c:v>
                </c:pt>
                <c:pt idx="121">
                  <c:v>4.1207172397764902</c:v>
                </c:pt>
                <c:pt idx="122">
                  <c:v>4.1223311889067773</c:v>
                </c:pt>
                <c:pt idx="123">
                  <c:v>4.1239451161462695</c:v>
                </c:pt>
                <c:pt idx="124">
                  <c:v>4.125559021308522</c:v>
                </c:pt>
                <c:pt idx="125">
                  <c:v>4.1271729047464261</c:v>
                </c:pt>
                <c:pt idx="126">
                  <c:v>4.1287867660923281</c:v>
                </c:pt>
                <c:pt idx="127">
                  <c:v>4.1304006056998244</c:v>
                </c:pt>
                <c:pt idx="128">
                  <c:v>4.1320144232019862</c:v>
                </c:pt>
                <c:pt idx="129">
                  <c:v>4.1336282189516877</c:v>
                </c:pt>
                <c:pt idx="130">
                  <c:v>4.1352419925812951</c:v>
                </c:pt>
                <c:pt idx="131">
                  <c:v>4.1368557444443859</c:v>
                </c:pt>
                <c:pt idx="132">
                  <c:v>4.1384694741740535</c:v>
                </c:pt>
                <c:pt idx="133">
                  <c:v>4.1400831821231447</c:v>
                </c:pt>
                <c:pt idx="134">
                  <c:v>4.1416968679240576</c:v>
                </c:pt>
                <c:pt idx="135">
                  <c:v>4.1433105319303412</c:v>
                </c:pt>
                <c:pt idx="136">
                  <c:v>4.1449241737751121</c:v>
                </c:pt>
                <c:pt idx="137">
                  <c:v>4.1465377938111985</c:v>
                </c:pt>
                <c:pt idx="138">
                  <c:v>4.1481513918514716</c:v>
                </c:pt>
                <c:pt idx="139">
                  <c:v>4.1497649677080979</c:v>
                </c:pt>
                <c:pt idx="140">
                  <c:v>4.15137852173567</c:v>
                </c:pt>
                <c:pt idx="141">
                  <c:v>4.1529920535662637</c:v>
                </c:pt>
                <c:pt idx="142">
                  <c:v>4.1546055635530408</c:v>
                </c:pt>
                <c:pt idx="143">
                  <c:v>4.1562190513280806</c:v>
                </c:pt>
                <c:pt idx="144">
                  <c:v>4.157832517245966</c:v>
                </c:pt>
                <c:pt idx="145">
                  <c:v>4.1594459609387826</c:v>
                </c:pt>
                <c:pt idx="146">
                  <c:v>4.161059382759678</c:v>
                </c:pt>
                <c:pt idx="147">
                  <c:v>4.1626727823407501</c:v>
                </c:pt>
                <c:pt idx="148">
                  <c:v>4.1642861600365606</c:v>
                </c:pt>
                <c:pt idx="149">
                  <c:v>4.1658995154792189</c:v>
                </c:pt>
                <c:pt idx="150">
                  <c:v>4.1675128490218514</c:v>
                </c:pt>
                <c:pt idx="151">
                  <c:v>4.1691261602965746</c:v>
                </c:pt>
                <c:pt idx="152">
                  <c:v>4.1707394496579342</c:v>
                </c:pt>
                <c:pt idx="153">
                  <c:v>4.1723527169181205</c:v>
                </c:pt>
                <c:pt idx="154">
                  <c:v>4.1739659618900511</c:v>
                </c:pt>
                <c:pt idx="155">
                  <c:v>4.1755791849268231</c:v>
                </c:pt>
                <c:pt idx="156">
                  <c:v>4.1771923856605877</c:v>
                </c:pt>
                <c:pt idx="157">
                  <c:v>4.1788055644458586</c:v>
                </c:pt>
                <c:pt idx="158">
                  <c:v>4.1804187209147914</c:v>
                </c:pt>
                <c:pt idx="159">
                  <c:v>4.1820318554204663</c:v>
                </c:pt>
                <c:pt idx="160">
                  <c:v>4.1836449675950496</c:v>
                </c:pt>
                <c:pt idx="161">
                  <c:v>4.1852580577930381</c:v>
                </c:pt>
                <c:pt idx="162">
                  <c:v>4.1868711256466078</c:v>
                </c:pt>
                <c:pt idx="163">
                  <c:v>4.1884841715088204</c:v>
                </c:pt>
                <c:pt idx="164">
                  <c:v>4.1900971950118606</c:v>
                </c:pt>
                <c:pt idx="165">
                  <c:v>4.1917101965102068</c:v>
                </c:pt>
                <c:pt idx="166">
                  <c:v>4.1933231756360572</c:v>
                </c:pt>
                <c:pt idx="167">
                  <c:v>4.1949361327424519</c:v>
                </c:pt>
                <c:pt idx="168">
                  <c:v>4.1965490676419765</c:v>
                </c:pt>
                <c:pt idx="169">
                  <c:v>4.1981619801479448</c:v>
                </c:pt>
                <c:pt idx="170">
                  <c:v>4.1997748706137417</c:v>
                </c:pt>
                <c:pt idx="171">
                  <c:v>4.2013877386719436</c:v>
                </c:pt>
                <c:pt idx="172">
                  <c:v>4.203000584675209</c:v>
                </c:pt>
                <c:pt idx="173">
                  <c:v>4.2046134082568436</c:v>
                </c:pt>
                <c:pt idx="174">
                  <c:v>4.206226209770211</c:v>
                </c:pt>
                <c:pt idx="175">
                  <c:v>4.2078389888479046</c:v>
                </c:pt>
                <c:pt idx="176">
                  <c:v>4.2094517458425678</c:v>
                </c:pt>
                <c:pt idx="177">
                  <c:v>4.2110644803878809</c:v>
                </c:pt>
                <c:pt idx="178">
                  <c:v>4.2126771928361171</c:v>
                </c:pt>
                <c:pt idx="179">
                  <c:v>4.2142898828209647</c:v>
                </c:pt>
                <c:pt idx="180">
                  <c:v>4.2159025506946879</c:v>
                </c:pt>
                <c:pt idx="181">
                  <c:v>4.2175151960909831</c:v>
                </c:pt>
                <c:pt idx="182">
                  <c:v>4.2191278193624679</c:v>
                </c:pt>
                <c:pt idx="183">
                  <c:v>4.2207404203217633</c:v>
                </c:pt>
                <c:pt idx="184">
                  <c:v>4.222352998782223</c:v>
                </c:pt>
                <c:pt idx="185">
                  <c:v>4.2239655550971564</c:v>
                </c:pt>
                <c:pt idx="186">
                  <c:v>4.2255780888992174</c:v>
                </c:pt>
                <c:pt idx="187">
                  <c:v>4.227190600541344</c:v>
                </c:pt>
                <c:pt idx="188">
                  <c:v>4.2288030896558553</c:v>
                </c:pt>
                <c:pt idx="189">
                  <c:v>4.2304155565971033</c:v>
                </c:pt>
                <c:pt idx="190">
                  <c:v>4.2320280009974081</c:v>
                </c:pt>
                <c:pt idx="191">
                  <c:v>4.2336404232096942</c:v>
                </c:pt>
                <c:pt idx="192">
                  <c:v>4.2352528228662845</c:v>
                </c:pt>
                <c:pt idx="193">
                  <c:v>4.2368652003215281</c:v>
                </c:pt>
                <c:pt idx="194">
                  <c:v>4.2384775552077567</c:v>
                </c:pt>
                <c:pt idx="195">
                  <c:v>4.2400898878778772</c:v>
                </c:pt>
                <c:pt idx="196">
                  <c:v>4.241702197964238</c:v>
                </c:pt>
                <c:pt idx="197">
                  <c:v>4.2433144858211573</c:v>
                </c:pt>
                <c:pt idx="198">
                  <c:v>4.2449267512609481</c:v>
                </c:pt>
                <c:pt idx="199">
                  <c:v>4.2465389940966416</c:v>
                </c:pt>
                <c:pt idx="200">
                  <c:v>4.2481512146807594</c:v>
                </c:pt>
                <c:pt idx="201">
                  <c:v>4.2497634126467458</c:v>
                </c:pt>
                <c:pt idx="202">
                  <c:v>4.2513755883478277</c:v>
                </c:pt>
                <c:pt idx="203">
                  <c:v>4.2529877414167467</c:v>
                </c:pt>
                <c:pt idx="204">
                  <c:v>4.2545998722060041</c:v>
                </c:pt>
                <c:pt idx="205">
                  <c:v>4.2562119803490637</c:v>
                </c:pt>
                <c:pt idx="206">
                  <c:v>4.2578240661991362</c:v>
                </c:pt>
                <c:pt idx="207">
                  <c:v>4.259436129388976</c:v>
                </c:pt>
                <c:pt idx="208">
                  <c:v>4.2610481702710743</c:v>
                </c:pt>
                <c:pt idx="209">
                  <c:v>4.2626601884789075</c:v>
                </c:pt>
                <c:pt idx="210">
                  <c:v>4.2642721843656703</c:v>
                </c:pt>
                <c:pt idx="211">
                  <c:v>4.2658841575641402</c:v>
                </c:pt>
                <c:pt idx="212">
                  <c:v>4.2674961084267791</c:v>
                </c:pt>
                <c:pt idx="213">
                  <c:v>4.2691080367673671</c:v>
                </c:pt>
                <c:pt idx="214">
                  <c:v>4.2707199423982569</c:v>
                </c:pt>
                <c:pt idx="215">
                  <c:v>4.2723318256729703</c:v>
                </c:pt>
                <c:pt idx="216">
                  <c:v>4.2739436862239568</c:v>
                </c:pt>
                <c:pt idx="217">
                  <c:v>4.2755555244047256</c:v>
                </c:pt>
                <c:pt idx="218">
                  <c:v>4.2771673398477406</c:v>
                </c:pt>
                <c:pt idx="219">
                  <c:v>4.2787791329064939</c:v>
                </c:pt>
                <c:pt idx="220">
                  <c:v>4.2803909032138199</c:v>
                </c:pt>
                <c:pt idx="221">
                  <c:v>4.2820026511221325</c:v>
                </c:pt>
                <c:pt idx="222">
                  <c:v>4.2836143762649854</c:v>
                </c:pt>
                <c:pt idx="223">
                  <c:v>4.2852260789955006</c:v>
                </c:pt>
                <c:pt idx="224">
                  <c:v>4.2868377589465281</c:v>
                </c:pt>
                <c:pt idx="225">
                  <c:v>4.2884494164704652</c:v>
                </c:pt>
                <c:pt idx="226">
                  <c:v>4.2900610512008823</c:v>
                </c:pt>
                <c:pt idx="227">
                  <c:v>4.2916726634908873</c:v>
                </c:pt>
                <c:pt idx="228">
                  <c:v>4.2932842531532183</c:v>
                </c:pt>
                <c:pt idx="229">
                  <c:v>4.2948958200006313</c:v>
                </c:pt>
                <c:pt idx="230">
                  <c:v>4.2965073643865734</c:v>
                </c:pt>
                <c:pt idx="231">
                  <c:v>4.2981188859435653</c:v>
                </c:pt>
                <c:pt idx="232">
                  <c:v>4.2997303850250503</c:v>
                </c:pt>
                <c:pt idx="233">
                  <c:v>4.301341861263559</c:v>
                </c:pt>
                <c:pt idx="234">
                  <c:v>4.3029533150125197</c:v>
                </c:pt>
                <c:pt idx="235">
                  <c:v>4.3045647459048357</c:v>
                </c:pt>
                <c:pt idx="236">
                  <c:v>4.3061761542928503</c:v>
                </c:pt>
                <c:pt idx="237">
                  <c:v>4.3077875398098406</c:v>
                </c:pt>
                <c:pt idx="238">
                  <c:v>4.3093989028099156</c:v>
                </c:pt>
                <c:pt idx="239">
                  <c:v>4.3110102429249393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4-4B7F-A993-AFE101EF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81080"/>
        <c:axId val="447178336"/>
      </c:lineChart>
      <c:catAx>
        <c:axId val="44718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178336"/>
        <c:crosses val="autoZero"/>
        <c:auto val="1"/>
        <c:lblAlgn val="ctr"/>
        <c:lblOffset val="100"/>
        <c:noMultiLvlLbl val="0"/>
      </c:catAx>
      <c:valAx>
        <c:axId val="4471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8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Elevation vs. Hour of Day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Calculations!$AG$1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marker>
            <c:symbol val="none"/>
          </c:marker>
          <c:xVal>
            <c:numRef>
              <c:f>Calculations!$E$2:$E$241</c:f>
              <c:numCache>
                <c:formatCode>h:mm:ss;@</c:formatCode>
                <c:ptCount val="240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0.54166666666666596</c:v>
                </c:pt>
                <c:pt idx="13">
                  <c:v>0.58333333333333204</c:v>
                </c:pt>
                <c:pt idx="14">
                  <c:v>0.624999999999998</c:v>
                </c:pt>
                <c:pt idx="15">
                  <c:v>0.66666666666666397</c:v>
                </c:pt>
                <c:pt idx="16">
                  <c:v>0.70833333333333004</c:v>
                </c:pt>
                <c:pt idx="17">
                  <c:v>0.749999999999996</c:v>
                </c:pt>
                <c:pt idx="18">
                  <c:v>0.75416666666666266</c:v>
                </c:pt>
                <c:pt idx="19">
                  <c:v>0.75833333333332931</c:v>
                </c:pt>
                <c:pt idx="20">
                  <c:v>0.76249999999999596</c:v>
                </c:pt>
                <c:pt idx="21">
                  <c:v>0.76666666666666261</c:v>
                </c:pt>
                <c:pt idx="22">
                  <c:v>0.77083333333332926</c:v>
                </c:pt>
                <c:pt idx="23">
                  <c:v>0.77499999999999591</c:v>
                </c:pt>
                <c:pt idx="24">
                  <c:v>0.77916666666666257</c:v>
                </c:pt>
                <c:pt idx="25">
                  <c:v>0.78333333333332922</c:v>
                </c:pt>
                <c:pt idx="26">
                  <c:v>0.78749999999999587</c:v>
                </c:pt>
                <c:pt idx="27">
                  <c:v>0.79166666666666252</c:v>
                </c:pt>
                <c:pt idx="28">
                  <c:v>0.79583333333332917</c:v>
                </c:pt>
                <c:pt idx="29">
                  <c:v>0.79999999999999583</c:v>
                </c:pt>
                <c:pt idx="30">
                  <c:v>0.80416666666666248</c:v>
                </c:pt>
                <c:pt idx="31">
                  <c:v>0.80833333333332913</c:v>
                </c:pt>
                <c:pt idx="32">
                  <c:v>0.81249999999999578</c:v>
                </c:pt>
                <c:pt idx="33">
                  <c:v>0.81666666666666243</c:v>
                </c:pt>
                <c:pt idx="34">
                  <c:v>0.82083333333332908</c:v>
                </c:pt>
                <c:pt idx="35">
                  <c:v>0.82499999999999574</c:v>
                </c:pt>
                <c:pt idx="36">
                  <c:v>0.82916666666666239</c:v>
                </c:pt>
                <c:pt idx="37">
                  <c:v>0.83333333333332904</c:v>
                </c:pt>
                <c:pt idx="38">
                  <c:v>0.83749999999999569</c:v>
                </c:pt>
                <c:pt idx="39">
                  <c:v>0.84166666666666234</c:v>
                </c:pt>
                <c:pt idx="40">
                  <c:v>0.845833333333329</c:v>
                </c:pt>
                <c:pt idx="41">
                  <c:v>0.84999999999999565</c:v>
                </c:pt>
                <c:pt idx="42">
                  <c:v>0.8541666666666623</c:v>
                </c:pt>
                <c:pt idx="43">
                  <c:v>0.85833333333332895</c:v>
                </c:pt>
                <c:pt idx="44">
                  <c:v>0.8624999999999956</c:v>
                </c:pt>
                <c:pt idx="45">
                  <c:v>0.86666666666666226</c:v>
                </c:pt>
                <c:pt idx="46">
                  <c:v>0.87083333333332891</c:v>
                </c:pt>
                <c:pt idx="47">
                  <c:v>0.87499999999999556</c:v>
                </c:pt>
                <c:pt idx="48">
                  <c:v>0.87916666666666221</c:v>
                </c:pt>
                <c:pt idx="49">
                  <c:v>0.88333333333332886</c:v>
                </c:pt>
                <c:pt idx="50">
                  <c:v>0.88749999999999551</c:v>
                </c:pt>
                <c:pt idx="51">
                  <c:v>0.89166666666666217</c:v>
                </c:pt>
                <c:pt idx="52">
                  <c:v>0.89583333333332882</c:v>
                </c:pt>
                <c:pt idx="53">
                  <c:v>0.89999999999999547</c:v>
                </c:pt>
                <c:pt idx="54">
                  <c:v>0.90416666666666212</c:v>
                </c:pt>
                <c:pt idx="55">
                  <c:v>0.90833333333332877</c:v>
                </c:pt>
                <c:pt idx="56">
                  <c:v>0.91249999999999543</c:v>
                </c:pt>
                <c:pt idx="57">
                  <c:v>0.91666666666666208</c:v>
                </c:pt>
                <c:pt idx="58">
                  <c:v>0.92083333333332873</c:v>
                </c:pt>
                <c:pt idx="59">
                  <c:v>0.92499999999999538</c:v>
                </c:pt>
                <c:pt idx="60">
                  <c:v>0.92916666666666203</c:v>
                </c:pt>
                <c:pt idx="61">
                  <c:v>0.93333333333332869</c:v>
                </c:pt>
                <c:pt idx="62">
                  <c:v>0.93749999999999534</c:v>
                </c:pt>
                <c:pt idx="63">
                  <c:v>0.94166666666666199</c:v>
                </c:pt>
                <c:pt idx="64">
                  <c:v>0.94583333333332864</c:v>
                </c:pt>
                <c:pt idx="65">
                  <c:v>0.94999999999999529</c:v>
                </c:pt>
                <c:pt idx="66">
                  <c:v>0.95416666666666194</c:v>
                </c:pt>
                <c:pt idx="67">
                  <c:v>0.9583333333333286</c:v>
                </c:pt>
                <c:pt idx="68">
                  <c:v>0.96249999999999525</c:v>
                </c:pt>
                <c:pt idx="69">
                  <c:v>0.9666666666666619</c:v>
                </c:pt>
                <c:pt idx="70">
                  <c:v>0.97083333333332855</c:v>
                </c:pt>
                <c:pt idx="71">
                  <c:v>0.9749999999999952</c:v>
                </c:pt>
                <c:pt idx="72">
                  <c:v>0.97916666666666186</c:v>
                </c:pt>
                <c:pt idx="73">
                  <c:v>0.98333333333332851</c:v>
                </c:pt>
                <c:pt idx="74">
                  <c:v>0.98749999999999516</c:v>
                </c:pt>
                <c:pt idx="75">
                  <c:v>0.99166666666666181</c:v>
                </c:pt>
                <c:pt idx="76">
                  <c:v>0.99583333333332846</c:v>
                </c:pt>
                <c:pt idx="77">
                  <c:v>0.99999999999999512</c:v>
                </c:pt>
                <c:pt idx="78">
                  <c:v>1.0041666666666618</c:v>
                </c:pt>
                <c:pt idx="79">
                  <c:v>1.0083333333333284</c:v>
                </c:pt>
                <c:pt idx="80">
                  <c:v>1.0124999999999951</c:v>
                </c:pt>
                <c:pt idx="81">
                  <c:v>1.0166666666666617</c:v>
                </c:pt>
                <c:pt idx="82">
                  <c:v>1.0208333333333284</c:v>
                </c:pt>
                <c:pt idx="83">
                  <c:v>1.024999999999995</c:v>
                </c:pt>
                <c:pt idx="84">
                  <c:v>1.0291666666666617</c:v>
                </c:pt>
                <c:pt idx="85">
                  <c:v>1.0333333333333283</c:v>
                </c:pt>
                <c:pt idx="86">
                  <c:v>1.037499999999995</c:v>
                </c:pt>
                <c:pt idx="87">
                  <c:v>1.0416666666666616</c:v>
                </c:pt>
                <c:pt idx="88">
                  <c:v>1.0458333333333283</c:v>
                </c:pt>
                <c:pt idx="89">
                  <c:v>1.0499999999999949</c:v>
                </c:pt>
                <c:pt idx="90">
                  <c:v>1.0541666666666616</c:v>
                </c:pt>
                <c:pt idx="91">
                  <c:v>1.0583333333333282</c:v>
                </c:pt>
                <c:pt idx="92">
                  <c:v>1.0624999999999949</c:v>
                </c:pt>
                <c:pt idx="93">
                  <c:v>1.0666666666666615</c:v>
                </c:pt>
                <c:pt idx="94">
                  <c:v>1.0708333333333282</c:v>
                </c:pt>
                <c:pt idx="95">
                  <c:v>1.0749999999999948</c:v>
                </c:pt>
                <c:pt idx="96">
                  <c:v>1.0791666666666615</c:v>
                </c:pt>
                <c:pt idx="97">
                  <c:v>1.0833333333333282</c:v>
                </c:pt>
                <c:pt idx="98">
                  <c:v>1.0874999999999948</c:v>
                </c:pt>
                <c:pt idx="99">
                  <c:v>1.0916666666666615</c:v>
                </c:pt>
                <c:pt idx="100">
                  <c:v>1.0958333333333281</c:v>
                </c:pt>
                <c:pt idx="101">
                  <c:v>1.0999999999999948</c:v>
                </c:pt>
                <c:pt idx="102">
                  <c:v>1.1041666666666614</c:v>
                </c:pt>
                <c:pt idx="103">
                  <c:v>1.1083333333333281</c:v>
                </c:pt>
                <c:pt idx="104">
                  <c:v>1.1124999999999947</c:v>
                </c:pt>
                <c:pt idx="105">
                  <c:v>1.1166666666666614</c:v>
                </c:pt>
                <c:pt idx="106">
                  <c:v>1.120833333333328</c:v>
                </c:pt>
                <c:pt idx="107">
                  <c:v>1.1249999999999947</c:v>
                </c:pt>
                <c:pt idx="108">
                  <c:v>1.1291666666666613</c:v>
                </c:pt>
                <c:pt idx="109">
                  <c:v>1.133333333333328</c:v>
                </c:pt>
                <c:pt idx="110">
                  <c:v>1.1374999999999946</c:v>
                </c:pt>
                <c:pt idx="111">
                  <c:v>1.1416666666666613</c:v>
                </c:pt>
                <c:pt idx="112">
                  <c:v>1.1458333333333279</c:v>
                </c:pt>
                <c:pt idx="113">
                  <c:v>1.1499999999999946</c:v>
                </c:pt>
                <c:pt idx="114">
                  <c:v>1.1541666666666612</c:v>
                </c:pt>
                <c:pt idx="115">
                  <c:v>1.1583333333333279</c:v>
                </c:pt>
                <c:pt idx="116">
                  <c:v>1.1624999999999945</c:v>
                </c:pt>
                <c:pt idx="117">
                  <c:v>1.1666666666666612</c:v>
                </c:pt>
                <c:pt idx="118">
                  <c:v>1.1708333333333278</c:v>
                </c:pt>
                <c:pt idx="119">
                  <c:v>1.1749999999999945</c:v>
                </c:pt>
                <c:pt idx="120">
                  <c:v>1.1791666666666611</c:v>
                </c:pt>
                <c:pt idx="121">
                  <c:v>1.1833333333333278</c:v>
                </c:pt>
                <c:pt idx="122">
                  <c:v>1.1874999999999944</c:v>
                </c:pt>
                <c:pt idx="123">
                  <c:v>1.1916666666666611</c:v>
                </c:pt>
                <c:pt idx="124">
                  <c:v>1.1958333333333278</c:v>
                </c:pt>
                <c:pt idx="125">
                  <c:v>1.1999999999999944</c:v>
                </c:pt>
                <c:pt idx="126">
                  <c:v>1.2041666666666611</c:v>
                </c:pt>
                <c:pt idx="127">
                  <c:v>1.2083333333333277</c:v>
                </c:pt>
                <c:pt idx="128">
                  <c:v>1.2124999999999944</c:v>
                </c:pt>
                <c:pt idx="129">
                  <c:v>1.216666666666661</c:v>
                </c:pt>
                <c:pt idx="130">
                  <c:v>1.2208333333333277</c:v>
                </c:pt>
                <c:pt idx="131">
                  <c:v>1.2249999999999943</c:v>
                </c:pt>
                <c:pt idx="132">
                  <c:v>1.229166666666661</c:v>
                </c:pt>
                <c:pt idx="133">
                  <c:v>1.2333333333333276</c:v>
                </c:pt>
                <c:pt idx="134">
                  <c:v>1.2374999999999943</c:v>
                </c:pt>
                <c:pt idx="135">
                  <c:v>1.2416666666666609</c:v>
                </c:pt>
                <c:pt idx="136">
                  <c:v>1.2458333333333276</c:v>
                </c:pt>
                <c:pt idx="137">
                  <c:v>1.2499999999999942</c:v>
                </c:pt>
                <c:pt idx="138">
                  <c:v>1.2541666666666609</c:v>
                </c:pt>
                <c:pt idx="139">
                  <c:v>1.2583333333333275</c:v>
                </c:pt>
                <c:pt idx="140">
                  <c:v>1.2624999999999942</c:v>
                </c:pt>
                <c:pt idx="141">
                  <c:v>1.2666666666666608</c:v>
                </c:pt>
                <c:pt idx="142">
                  <c:v>1.2708333333333275</c:v>
                </c:pt>
                <c:pt idx="143">
                  <c:v>1.2749999999999941</c:v>
                </c:pt>
                <c:pt idx="144">
                  <c:v>1.2791666666666608</c:v>
                </c:pt>
                <c:pt idx="145">
                  <c:v>1.2833333333333274</c:v>
                </c:pt>
                <c:pt idx="146">
                  <c:v>1.2874999999999941</c:v>
                </c:pt>
                <c:pt idx="147">
                  <c:v>1.2916666666666607</c:v>
                </c:pt>
                <c:pt idx="148">
                  <c:v>1.2958333333333274</c:v>
                </c:pt>
                <c:pt idx="149">
                  <c:v>1.299999999999994</c:v>
                </c:pt>
                <c:pt idx="150">
                  <c:v>1.3041666666666607</c:v>
                </c:pt>
                <c:pt idx="151">
                  <c:v>1.3083333333333274</c:v>
                </c:pt>
                <c:pt idx="152">
                  <c:v>1.312499999999994</c:v>
                </c:pt>
                <c:pt idx="153">
                  <c:v>1.3166666666666607</c:v>
                </c:pt>
                <c:pt idx="154">
                  <c:v>1.3208333333333273</c:v>
                </c:pt>
                <c:pt idx="155">
                  <c:v>1.324999999999994</c:v>
                </c:pt>
                <c:pt idx="156">
                  <c:v>1.3291666666666606</c:v>
                </c:pt>
                <c:pt idx="157">
                  <c:v>1.3333333333333273</c:v>
                </c:pt>
                <c:pt idx="158">
                  <c:v>1.3374999999999939</c:v>
                </c:pt>
                <c:pt idx="159">
                  <c:v>1.3416666666666606</c:v>
                </c:pt>
                <c:pt idx="160">
                  <c:v>1.3458333333333272</c:v>
                </c:pt>
                <c:pt idx="161">
                  <c:v>1.3499999999999939</c:v>
                </c:pt>
                <c:pt idx="162">
                  <c:v>1.3541666666666605</c:v>
                </c:pt>
                <c:pt idx="163">
                  <c:v>1.3583333333333272</c:v>
                </c:pt>
                <c:pt idx="164">
                  <c:v>1.3624999999999938</c:v>
                </c:pt>
                <c:pt idx="165">
                  <c:v>1.3666666666666605</c:v>
                </c:pt>
                <c:pt idx="166">
                  <c:v>1.3708333333333271</c:v>
                </c:pt>
                <c:pt idx="167">
                  <c:v>1.3749999999999938</c:v>
                </c:pt>
                <c:pt idx="168">
                  <c:v>1.3791666666666604</c:v>
                </c:pt>
                <c:pt idx="169">
                  <c:v>1.3833333333333271</c:v>
                </c:pt>
                <c:pt idx="170">
                  <c:v>1.3874999999999937</c:v>
                </c:pt>
                <c:pt idx="171">
                  <c:v>1.3916666666666604</c:v>
                </c:pt>
                <c:pt idx="172">
                  <c:v>1.395833333333327</c:v>
                </c:pt>
                <c:pt idx="173">
                  <c:v>1.3999999999999937</c:v>
                </c:pt>
                <c:pt idx="174">
                  <c:v>1.4041666666666603</c:v>
                </c:pt>
                <c:pt idx="175">
                  <c:v>1.408333333333327</c:v>
                </c:pt>
                <c:pt idx="176">
                  <c:v>1.4124999999999936</c:v>
                </c:pt>
                <c:pt idx="177">
                  <c:v>1.4166666666666603</c:v>
                </c:pt>
                <c:pt idx="178">
                  <c:v>1.420833333333327</c:v>
                </c:pt>
                <c:pt idx="179">
                  <c:v>1.4249999999999936</c:v>
                </c:pt>
                <c:pt idx="180">
                  <c:v>1.4291666666666603</c:v>
                </c:pt>
                <c:pt idx="181">
                  <c:v>1.4333333333333269</c:v>
                </c:pt>
                <c:pt idx="182">
                  <c:v>1.4374999999999936</c:v>
                </c:pt>
                <c:pt idx="183">
                  <c:v>1.4416666666666602</c:v>
                </c:pt>
                <c:pt idx="184">
                  <c:v>1.4458333333333269</c:v>
                </c:pt>
                <c:pt idx="185">
                  <c:v>1.4499999999999935</c:v>
                </c:pt>
                <c:pt idx="186">
                  <c:v>1.4541666666666602</c:v>
                </c:pt>
                <c:pt idx="187">
                  <c:v>1.4583333333333268</c:v>
                </c:pt>
                <c:pt idx="188">
                  <c:v>1.4624999999999935</c:v>
                </c:pt>
                <c:pt idx="189">
                  <c:v>1.4666666666666601</c:v>
                </c:pt>
                <c:pt idx="190">
                  <c:v>1.4708333333333268</c:v>
                </c:pt>
                <c:pt idx="191">
                  <c:v>1.4749999999999934</c:v>
                </c:pt>
                <c:pt idx="192">
                  <c:v>1.4791666666666601</c:v>
                </c:pt>
                <c:pt idx="193">
                  <c:v>1.4833333333333267</c:v>
                </c:pt>
                <c:pt idx="194">
                  <c:v>1.4874999999999934</c:v>
                </c:pt>
                <c:pt idx="195">
                  <c:v>1.49166666666666</c:v>
                </c:pt>
                <c:pt idx="196">
                  <c:v>1.4958333333333267</c:v>
                </c:pt>
                <c:pt idx="197">
                  <c:v>1.4999999999999933</c:v>
                </c:pt>
                <c:pt idx="198">
                  <c:v>1.50416666666666</c:v>
                </c:pt>
                <c:pt idx="199">
                  <c:v>1.5083333333333266</c:v>
                </c:pt>
                <c:pt idx="200">
                  <c:v>1.5124999999999933</c:v>
                </c:pt>
                <c:pt idx="201">
                  <c:v>1.5166666666666599</c:v>
                </c:pt>
                <c:pt idx="202">
                  <c:v>1.5208333333333266</c:v>
                </c:pt>
                <c:pt idx="203">
                  <c:v>1.5249999999999932</c:v>
                </c:pt>
                <c:pt idx="204">
                  <c:v>1.5291666666666599</c:v>
                </c:pt>
                <c:pt idx="205">
                  <c:v>1.5333333333333266</c:v>
                </c:pt>
                <c:pt idx="206">
                  <c:v>1.5374999999999932</c:v>
                </c:pt>
                <c:pt idx="207">
                  <c:v>1.5416666666666599</c:v>
                </c:pt>
                <c:pt idx="208">
                  <c:v>1.5458333333333265</c:v>
                </c:pt>
                <c:pt idx="209">
                  <c:v>1.5499999999999932</c:v>
                </c:pt>
                <c:pt idx="210">
                  <c:v>1.5541666666666598</c:v>
                </c:pt>
                <c:pt idx="211">
                  <c:v>1.5583333333333265</c:v>
                </c:pt>
                <c:pt idx="212">
                  <c:v>1.5624999999999931</c:v>
                </c:pt>
                <c:pt idx="213">
                  <c:v>1.5666666666666598</c:v>
                </c:pt>
                <c:pt idx="214">
                  <c:v>1.5708333333333264</c:v>
                </c:pt>
                <c:pt idx="215">
                  <c:v>1.5749999999999931</c:v>
                </c:pt>
                <c:pt idx="216">
                  <c:v>1.5791666666666597</c:v>
                </c:pt>
                <c:pt idx="217">
                  <c:v>1.5833333333333264</c:v>
                </c:pt>
                <c:pt idx="218">
                  <c:v>1.587499999999993</c:v>
                </c:pt>
                <c:pt idx="219">
                  <c:v>1.5916666666666597</c:v>
                </c:pt>
                <c:pt idx="220">
                  <c:v>1.5958333333333263</c:v>
                </c:pt>
                <c:pt idx="221">
                  <c:v>1.599999999999993</c:v>
                </c:pt>
                <c:pt idx="222">
                  <c:v>1.6041666666666596</c:v>
                </c:pt>
                <c:pt idx="223">
                  <c:v>1.6083333333333263</c:v>
                </c:pt>
                <c:pt idx="224">
                  <c:v>1.6124999999999929</c:v>
                </c:pt>
                <c:pt idx="225">
                  <c:v>1.6166666666666596</c:v>
                </c:pt>
                <c:pt idx="226">
                  <c:v>1.6208333333333262</c:v>
                </c:pt>
                <c:pt idx="227">
                  <c:v>1.6249999999999929</c:v>
                </c:pt>
                <c:pt idx="228">
                  <c:v>1.6291666666666595</c:v>
                </c:pt>
                <c:pt idx="229">
                  <c:v>1.6333333333333262</c:v>
                </c:pt>
                <c:pt idx="230">
                  <c:v>1.6374999999999929</c:v>
                </c:pt>
                <c:pt idx="231">
                  <c:v>1.6416666666666595</c:v>
                </c:pt>
                <c:pt idx="232">
                  <c:v>1.6458333333333262</c:v>
                </c:pt>
                <c:pt idx="233">
                  <c:v>1.6499999999999928</c:v>
                </c:pt>
                <c:pt idx="234">
                  <c:v>1.6541666666666595</c:v>
                </c:pt>
                <c:pt idx="235">
                  <c:v>1.6583333333333261</c:v>
                </c:pt>
                <c:pt idx="236">
                  <c:v>1.6624999999999928</c:v>
                </c:pt>
                <c:pt idx="237">
                  <c:v>1.6666666666666594</c:v>
                </c:pt>
                <c:pt idx="238">
                  <c:v>1.6708333333333261</c:v>
                </c:pt>
                <c:pt idx="239">
                  <c:v>1.6749999999999927</c:v>
                </c:pt>
              </c:numCache>
            </c:numRef>
          </c:xVal>
          <c:yVal>
            <c:numRef>
              <c:f>Calculations!$AG$2:$AG$241</c:f>
              <c:numCache>
                <c:formatCode>General</c:formatCode>
                <c:ptCount val="240"/>
                <c:pt idx="0">
                  <c:v>-13.311262269927814</c:v>
                </c:pt>
                <c:pt idx="1">
                  <c:v>-23.948504834014365</c:v>
                </c:pt>
                <c:pt idx="2">
                  <c:v>-33.431899124238925</c:v>
                </c:pt>
                <c:pt idx="3">
                  <c:v>-40.959406056915995</c:v>
                </c:pt>
                <c:pt idx="4">
                  <c:v>-45.44131427683304</c:v>
                </c:pt>
                <c:pt idx="5">
                  <c:v>-45.896091491090978</c:v>
                </c:pt>
                <c:pt idx="6">
                  <c:v>-42.204290288568927</c:v>
                </c:pt>
                <c:pt idx="7">
                  <c:v>-35.223346743534037</c:v>
                </c:pt>
                <c:pt idx="8">
                  <c:v>-26.071777737893399</c:v>
                </c:pt>
                <c:pt idx="9">
                  <c:v>-15.619898650974696</c:v>
                </c:pt>
                <c:pt idx="10">
                  <c:v>-4.4129193674871683</c:v>
                </c:pt>
                <c:pt idx="11">
                  <c:v>7.0959365943691814</c:v>
                </c:pt>
                <c:pt idx="12">
                  <c:v>18.451961126963301</c:v>
                </c:pt>
                <c:pt idx="13">
                  <c:v>29.464008367030374</c:v>
                </c:pt>
                <c:pt idx="14">
                  <c:v>39.560760209635241</c:v>
                </c:pt>
                <c:pt idx="15">
                  <c:v>47.865366583435417</c:v>
                </c:pt>
                <c:pt idx="16">
                  <c:v>53.010033369343752</c:v>
                </c:pt>
                <c:pt idx="17">
                  <c:v>53.563121223107096</c:v>
                </c:pt>
                <c:pt idx="18">
                  <c:v>53.342252895012535</c:v>
                </c:pt>
                <c:pt idx="19">
                  <c:v>53.072984598566819</c:v>
                </c:pt>
                <c:pt idx="20">
                  <c:v>52.756397604821956</c:v>
                </c:pt>
                <c:pt idx="21">
                  <c:v>52.39372379969759</c:v>
                </c:pt>
                <c:pt idx="22">
                  <c:v>51.986324364641682</c:v>
                </c:pt>
                <c:pt idx="23">
                  <c:v>51.535667704809029</c:v>
                </c:pt>
                <c:pt idx="24">
                  <c:v>51.04330736181219</c:v>
                </c:pt>
                <c:pt idx="25">
                  <c:v>50.510860547829516</c:v>
                </c:pt>
                <c:pt idx="26">
                  <c:v>49.939987835656893</c:v>
                </c:pt>
                <c:pt idx="27">
                  <c:v>49.332374405575898</c:v>
                </c:pt>
                <c:pt idx="28">
                  <c:v>48.689713136256955</c:v>
                </c:pt>
                <c:pt idx="29">
                  <c:v>48.013689701447205</c:v>
                </c:pt>
                <c:pt idx="30">
                  <c:v>47.305969742312101</c:v>
                </c:pt>
                <c:pt idx="31">
                  <c:v>46.568188091494896</c:v>
                </c:pt>
                <c:pt idx="32">
                  <c:v>45.80193996857804</c:v>
                </c:pt>
                <c:pt idx="33">
                  <c:v>45.0087740098122</c:v>
                </c:pt>
                <c:pt idx="34">
                  <c:v>44.19018697155915</c:v>
                </c:pt>
                <c:pt idx="35">
                  <c:v>43.347619924463714</c:v>
                </c:pt>
                <c:pt idx="36">
                  <c:v>42.482455749529784</c:v>
                </c:pt>
                <c:pt idx="37">
                  <c:v>41.596017754472314</c:v>
                </c:pt>
                <c:pt idx="38">
                  <c:v>40.689569230427743</c:v>
                </c:pt>
                <c:pt idx="39">
                  <c:v>39.764313790422911</c:v>
                </c:pt>
                <c:pt idx="40">
                  <c:v>38.821396338653685</c:v>
                </c:pt>
                <c:pt idx="41">
                  <c:v>37.861904544448905</c:v>
                </c:pt>
                <c:pt idx="42">
                  <c:v>36.88687070407763</c:v>
                </c:pt>
                <c:pt idx="43">
                  <c:v>35.89727389771771</c:v>
                </c:pt>
                <c:pt idx="44">
                  <c:v>34.894042356935543</c:v>
                </c:pt>
                <c:pt idx="45">
                  <c:v>33.878055979693166</c:v>
                </c:pt>
                <c:pt idx="46">
                  <c:v>32.850148935569365</c:v>
                </c:pt>
                <c:pt idx="47">
                  <c:v>31.811112322657589</c:v>
                </c:pt>
                <c:pt idx="48">
                  <c:v>30.761696841035878</c:v>
                </c:pt>
                <c:pt idx="49">
                  <c:v>29.702615463173988</c:v>
                </c:pt>
                <c:pt idx="50">
                  <c:v>28.634546086348831</c:v>
                </c:pt>
                <c:pt idx="51">
                  <c:v>27.558134160336184</c:v>
                </c:pt>
                <c:pt idx="52">
                  <c:v>26.473995295116612</c:v>
                </c:pt>
                <c:pt idx="53">
                  <c:v>25.382717856034308</c:v>
                </c:pt>
                <c:pt idx="54">
                  <c:v>24.284865569594025</c:v>
                </c:pt>
                <c:pt idx="55">
                  <c:v>23.180980168166045</c:v>
                </c:pt>
                <c:pt idx="56">
                  <c:v>22.071584122915219</c:v>
                </c:pt>
                <c:pt idx="57">
                  <c:v>20.957183528192566</c:v>
                </c:pt>
                <c:pt idx="58">
                  <c:v>19.838271235303527</c:v>
                </c:pt>
                <c:pt idx="59">
                  <c:v>18.71533036919417</c:v>
                </c:pt>
                <c:pt idx="60">
                  <c:v>17.588838430253244</c:v>
                </c:pt>
                <c:pt idx="61">
                  <c:v>16.459272273340485</c:v>
                </c:pt>
                <c:pt idx="62">
                  <c:v>15.327114411898322</c:v>
                </c:pt>
                <c:pt idx="63">
                  <c:v>14.19286132705518</c:v>
                </c:pt>
                <c:pt idx="64">
                  <c:v>13.057034849795169</c:v>
                </c:pt>
                <c:pt idx="65">
                  <c:v>11.920198303065732</c:v>
                </c:pt>
                <c:pt idx="66">
                  <c:v>10.782980098087735</c:v>
                </c:pt>
                <c:pt idx="67">
                  <c:v>9.6461090710107271</c:v>
                </c:pt>
                <c:pt idx="68">
                  <c:v>8.5104681504131499</c:v>
                </c:pt>
                <c:pt idx="69">
                  <c:v>7.3771756614735793</c:v>
                </c:pt>
                <c:pt idx="70">
                  <c:v>6.2477062869954647</c:v>
                </c:pt>
                <c:pt idx="71">
                  <c:v>5.1236310501982452</c:v>
                </c:pt>
                <c:pt idx="72">
                  <c:v>4.0108514837325107</c:v>
                </c:pt>
                <c:pt idx="73">
                  <c:v>2.9134003113862739</c:v>
                </c:pt>
                <c:pt idx="74">
                  <c:v>1.8405154988641468</c:v>
                </c:pt>
                <c:pt idx="75">
                  <c:v>0.80952112942673948</c:v>
                </c:pt>
                <c:pt idx="76">
                  <c:v>-0.33255075945070051</c:v>
                </c:pt>
                <c:pt idx="77">
                  <c:v>-1.7322435774190656</c:v>
                </c:pt>
                <c:pt idx="78">
                  <c:v>-2.9356882972420384</c:v>
                </c:pt>
                <c:pt idx="79">
                  <c:v>-4.101079932742147</c:v>
                </c:pt>
                <c:pt idx="80">
                  <c:v>-5.25080053841475</c:v>
                </c:pt>
                <c:pt idx="81">
                  <c:v>-6.3911913597620291</c:v>
                </c:pt>
                <c:pt idx="82">
                  <c:v>-7.5245727061233518</c:v>
                </c:pt>
                <c:pt idx="83">
                  <c:v>-8.6518594889467462</c:v>
                </c:pt>
                <c:pt idx="84">
                  <c:v>-9.7733658554652401</c:v>
                </c:pt>
                <c:pt idx="85">
                  <c:v>-10.889109882159115</c:v>
                </c:pt>
                <c:pt idx="86">
                  <c:v>-11.998946312071297</c:v>
                </c:pt>
                <c:pt idx="87">
                  <c:v>-13.102630471452402</c:v>
                </c:pt>
                <c:pt idx="88">
                  <c:v>-14.199851371989437</c:v>
                </c:pt>
                <c:pt idx="89">
                  <c:v>-15.290249765688257</c:v>
                </c:pt>
                <c:pt idx="90">
                  <c:v>-16.37342831645898</c:v>
                </c:pt>
                <c:pt idx="91">
                  <c:v>-17.448957399990004</c:v>
                </c:pt>
                <c:pt idx="92">
                  <c:v>-18.516378354429172</c:v>
                </c:pt>
                <c:pt idx="93">
                  <c:v>-19.575205185538831</c:v>
                </c:pt>
                <c:pt idx="94">
                  <c:v>-20.624925297703705</c:v>
                </c:pt>
                <c:pt idx="95">
                  <c:v>-21.66499959490308</c:v>
                </c:pt>
                <c:pt idx="96">
                  <c:v>-22.694862166392241</c:v>
                </c:pt>
                <c:pt idx="97">
                  <c:v>-23.713919693324765</c:v>
                </c:pt>
                <c:pt idx="98">
                  <c:v>-24.721550674340737</c:v>
                </c:pt>
                <c:pt idx="99">
                  <c:v>-25.717104535180791</c:v>
                </c:pt>
                <c:pt idx="100">
                  <c:v>-26.699900678808412</c:v>
                </c:pt>
                <c:pt idx="101">
                  <c:v>-27.669227516738296</c:v>
                </c:pt>
                <c:pt idx="102">
                  <c:v>-28.624341524921846</c:v>
                </c:pt>
                <c:pt idx="103">
                  <c:v>-29.564466358798221</c:v>
                </c:pt>
                <c:pt idx="104">
                  <c:v>-30.488792069856604</c:v>
                </c:pt>
                <c:pt idx="105">
                  <c:v>-31.396474460470735</c:v>
                </c:pt>
                <c:pt idx="106">
                  <c:v>-32.286634624090915</c:v>
                </c:pt>
                <c:pt idx="107">
                  <c:v>-33.158358713689623</c:v>
                </c:pt>
                <c:pt idx="108">
                  <c:v>-34.010697992780635</c:v>
                </c:pt>
                <c:pt idx="109">
                  <c:v>-34.842669220362595</c:v>
                </c:pt>
                <c:pt idx="110">
                  <c:v>-35.653255429016781</c:v>
                </c:pt>
                <c:pt idx="111">
                  <c:v>-36.441407158636501</c:v>
                </c:pt>
                <c:pt idx="112">
                  <c:v>-37.20604420568948</c:v>
                </c:pt>
                <c:pt idx="113">
                  <c:v>-37.946057956071158</c:v>
                </c:pt>
                <c:pt idx="114">
                  <c:v>-38.6603143599595</c:v>
                </c:pt>
                <c:pt idx="115">
                  <c:v>-39.347657612253521</c:v>
                </c:pt>
                <c:pt idx="116">
                  <c:v>-40.006914586821871</c:v>
                </c:pt>
                <c:pt idx="117">
                  <c:v>-40.636900071890416</c:v>
                </c:pt>
                <c:pt idx="118">
                  <c:v>-41.236422830951291</c:v>
                </c:pt>
                <c:pt idx="119">
                  <c:v>-41.804292504919907</c:v>
                </c:pt>
                <c:pt idx="120">
                  <c:v>-42.339327339527109</c:v>
                </c:pt>
                <c:pt idx="121">
                  <c:v>-42.840362705060556</c:v>
                </c:pt>
                <c:pt idx="122">
                  <c:v>-43.306260335583993</c:v>
                </c:pt>
                <c:pt idx="123">
                  <c:v>-43.73591819138877</c:v>
                </c:pt>
                <c:pt idx="124">
                  <c:v>-44.128280804872389</c:v>
                </c:pt>
                <c:pt idx="125">
                  <c:v>-44.482349940712758</c:v>
                </c:pt>
                <c:pt idx="126">
                  <c:v>-44.797195368579189</c:v>
                </c:pt>
                <c:pt idx="127">
                  <c:v>-45.071965512332561</c:v>
                </c:pt>
                <c:pt idx="128">
                  <c:v>-45.305897727242709</c:v>
                </c:pt>
                <c:pt idx="129">
                  <c:v>-45.498327933452089</c:v>
                </c:pt>
                <c:pt idx="130">
                  <c:v>-45.648699343011913</c:v>
                </c:pt>
                <c:pt idx="131">
                  <c:v>-45.756570017442989</c:v>
                </c:pt>
                <c:pt idx="132">
                  <c:v>-45.821619027388856</c:v>
                </c:pt>
                <c:pt idx="133">
                  <c:v>-45.843651010828999</c:v>
                </c:pt>
                <c:pt idx="134">
                  <c:v>-45.822598984864932</c:v>
                </c:pt>
                <c:pt idx="135">
                  <c:v>-45.758525310807578</c:v>
                </c:pt>
                <c:pt idx="136">
                  <c:v>-45.651620785491502</c:v>
                </c:pt>
                <c:pt idx="137">
                  <c:v>-45.502201883960851</c:v>
                </c:pt>
                <c:pt idx="138">
                  <c:v>-45.310706251928593</c:v>
                </c:pt>
                <c:pt idx="139">
                  <c:v>-45.077686592553768</c:v>
                </c:pt>
                <c:pt idx="140">
                  <c:v>-44.803803145985746</c:v>
                </c:pt>
                <c:pt idx="141">
                  <c:v>-44.489814996621483</c:v>
                </c:pt>
                <c:pt idx="142">
                  <c:v>-44.136570460481508</c:v>
                </c:pt>
                <c:pt idx="143">
                  <c:v>-43.744996826381531</c:v>
                </c:pt>
                <c:pt idx="144">
                  <c:v>-43.316089711604427</c:v>
                </c:pt>
                <c:pt idx="145">
                  <c:v>-42.850902292092918</c:v>
                </c:pt>
                <c:pt idx="146">
                  <c:v>-42.350534633944804</c:v>
                </c:pt>
                <c:pt idx="147">
                  <c:v>-41.816123336415068</c:v>
                </c:pt>
                <c:pt idx="148">
                  <c:v>-41.248831652276323</c:v>
                </c:pt>
                <c:pt idx="149">
                  <c:v>-40.649840228268815</c:v>
                </c:pt>
                <c:pt idx="150">
                  <c:v>-40.020338561942808</c:v>
                </c:pt>
                <c:pt idx="151">
                  <c:v>-39.361517249559022</c:v>
                </c:pt>
                <c:pt idx="152">
                  <c:v>-38.67456105789369</c:v>
                </c:pt>
                <c:pt idx="153">
                  <c:v>-37.960642837462551</c:v>
                </c:pt>
                <c:pt idx="154">
                  <c:v>-37.220918262281494</c:v>
                </c:pt>
                <c:pt idx="155">
                  <c:v>-36.456521369445632</c:v>
                </c:pt>
                <c:pt idx="156">
                  <c:v>-35.668560857815613</c:v>
                </c:pt>
                <c:pt idx="157">
                  <c:v>-34.858117089034828</c:v>
                </c:pt>
                <c:pt idx="158">
                  <c:v>-34.026239737208869</c:v>
                </c:pt>
                <c:pt idx="159">
                  <c:v>-33.173946019076638</c:v>
                </c:pt>
                <c:pt idx="160">
                  <c:v>-32.3022194462201</c:v>
                </c:pt>
                <c:pt idx="161">
                  <c:v>-31.412009030637467</c:v>
                </c:pt>
                <c:pt idx="162">
                  <c:v>-30.504228887871673</c:v>
                </c:pt>
                <c:pt idx="163">
                  <c:v>-29.57975817418297</c:v>
                </c:pt>
                <c:pt idx="164">
                  <c:v>-28.639441308536767</c:v>
                </c:pt>
                <c:pt idx="165">
                  <c:v>-27.684088423457172</c:v>
                </c:pt>
                <c:pt idx="166">
                  <c:v>-26.714476003091132</c:v>
                </c:pt>
                <c:pt idx="167">
                  <c:v>-25.731347659850986</c:v>
                </c:pt>
                <c:pt idx="168">
                  <c:v>-24.735415013995315</c:v>
                </c:pt>
                <c:pt idx="169">
                  <c:v>-23.727358633332273</c:v>
                </c:pt>
                <c:pt idx="170">
                  <c:v>-22.707828996305398</c:v>
                </c:pt>
                <c:pt idx="171">
                  <c:v>-21.677447440095946</c:v>
                </c:pt>
                <c:pt idx="172">
                  <c:v>-20.636807045479131</c:v>
                </c:pt>
                <c:pt idx="173">
                  <c:v>-19.586473410122288</c:v>
                </c:pt>
                <c:pt idx="174">
                  <c:v>-18.526985236716477</c:v>
                </c:pt>
                <c:pt idx="175">
                  <c:v>-17.458854645908861</c:v>
                </c:pt>
                <c:pt idx="176">
                  <c:v>-16.382567069977334</c:v>
                </c:pt>
                <c:pt idx="177">
                  <c:v>-15.298580517971839</c:v>
                </c:pt>
                <c:pt idx="178">
                  <c:v>-14.207323863555729</c:v>
                </c:pt>
                <c:pt idx="179">
                  <c:v>-13.109193585014941</c:v>
                </c:pt>
                <c:pt idx="180">
                  <c:v>-12.00454794928098</c:v>
                </c:pt>
                <c:pt idx="181">
                  <c:v>-10.893696813376234</c:v>
                </c:pt>
                <c:pt idx="182">
                  <c:v>-9.7768835177655617</c:v>
                </c:pt>
                <c:pt idx="183">
                  <c:v>-8.6542516805290024</c:v>
                </c:pt>
                <c:pt idx="184">
                  <c:v>-7.5257810526110704</c:v>
                </c:pt>
                <c:pt idx="185">
                  <c:v>-6.3911542242908324</c:v>
                </c:pt>
                <c:pt idx="186">
                  <c:v>-5.2494504027338946</c:v>
                </c:pt>
                <c:pt idx="187">
                  <c:v>-4.0983357613878857</c:v>
                </c:pt>
                <c:pt idx="188">
                  <c:v>-2.9314267030299748</c:v>
                </c:pt>
                <c:pt idx="189">
                  <c:v>-1.7261315931799166</c:v>
                </c:pt>
                <c:pt idx="190">
                  <c:v>-0.32131639289417452</c:v>
                </c:pt>
                <c:pt idx="191">
                  <c:v>0.81721183854877588</c:v>
                </c:pt>
                <c:pt idx="192">
                  <c:v>1.8501629604709482</c:v>
                </c:pt>
                <c:pt idx="193">
                  <c:v>2.9250029478647477</c:v>
                </c:pt>
                <c:pt idx="194">
                  <c:v>4.0244181403984243</c:v>
                </c:pt>
                <c:pt idx="195">
                  <c:v>5.1392282183109232</c:v>
                </c:pt>
                <c:pt idx="196">
                  <c:v>6.2653690077147726</c:v>
                </c:pt>
                <c:pt idx="197">
                  <c:v>7.3969695291770758</c:v>
                </c:pt>
                <c:pt idx="198">
                  <c:v>8.5324704697333047</c:v>
                </c:pt>
                <c:pt idx="199">
                  <c:v>9.6704027829105552</c:v>
                </c:pt>
                <c:pt idx="200">
                  <c:v>10.809653513481452</c:v>
                </c:pt>
                <c:pt idx="201">
                  <c:v>11.949344849785103</c:v>
                </c:pt>
                <c:pt idx="202">
                  <c:v>13.088752892862077</c:v>
                </c:pt>
                <c:pt idx="203">
                  <c:v>14.227254084347351</c:v>
                </c:pt>
                <c:pt idx="204">
                  <c:v>15.364289956769618</c:v>
                </c:pt>
                <c:pt idx="205">
                  <c:v>16.4993436007681</c:v>
                </c:pt>
                <c:pt idx="206">
                  <c:v>17.631923572384096</c:v>
                </c:pt>
                <c:pt idx="207">
                  <c:v>18.76155254494293</c:v>
                </c:pt>
                <c:pt idx="208">
                  <c:v>19.887759025825623</c:v>
                </c:pt>
                <c:pt idx="209">
                  <c:v>21.010071070261517</c:v>
                </c:pt>
                <c:pt idx="210">
                  <c:v>22.128011315561974</c:v>
                </c:pt>
                <c:pt idx="211">
                  <c:v>23.2410928872456</c:v>
                </c:pt>
                <c:pt idx="212">
                  <c:v>24.348815887036366</c:v>
                </c:pt>
                <c:pt idx="213">
                  <c:v>25.450664259176175</c:v>
                </c:pt>
                <c:pt idx="214">
                  <c:v>26.546102901927817</c:v>
                </c:pt>
                <c:pt idx="215">
                  <c:v>27.634574927624477</c:v>
                </c:pt>
                <c:pt idx="216">
                  <c:v>28.715499002867428</c:v>
                </c:pt>
                <c:pt idx="217">
                  <c:v>29.788266725654882</c:v>
                </c:pt>
                <c:pt idx="218">
                  <c:v>30.8522400025027</c:v>
                </c:pt>
                <c:pt idx="219">
                  <c:v>31.906748409285914</c:v>
                </c:pt>
                <c:pt idx="220">
                  <c:v>32.951086519195087</c:v>
                </c:pt>
                <c:pt idx="221">
                  <c:v>33.984511199043865</c:v>
                </c:pt>
                <c:pt idx="222">
                  <c:v>35.006238873277333</c:v>
                </c:pt>
                <c:pt idx="223">
                  <c:v>36.015442772669076</c:v>
                </c:pt>
                <c:pt idx="224">
                  <c:v>37.011250183333509</c:v>
                </c:pt>
                <c:pt idx="225">
                  <c:v>37.992739730795137</c:v>
                </c:pt>
                <c:pt idx="226">
                  <c:v>38.958938734268976</c:v>
                </c:pt>
                <c:pt idx="227">
                  <c:v>39.908820687976231</c:v>
                </c:pt>
                <c:pt idx="228">
                  <c:v>40.841302929470601</c:v>
                </c:pt>
                <c:pt idx="229">
                  <c:v>41.755244578408316</c:v>
                </c:pt>
                <c:pt idx="230">
                  <c:v>42.64944483966508</c:v>
                </c:pt>
                <c:pt idx="231">
                  <c:v>43.522641781831709</c:v>
                </c:pt>
                <c:pt idx="232">
                  <c:v>44.373511725958089</c:v>
                </c:pt>
                <c:pt idx="233">
                  <c:v>45.200669388390175</c:v>
                </c:pt>
                <c:pt idx="234">
                  <c:v>46.002668949408616</c:v>
                </c:pt>
                <c:pt idx="235">
                  <c:v>46.778006223986701</c:v>
                </c:pt>
                <c:pt idx="236">
                  <c:v>47.525122133221188</c:v>
                </c:pt>
                <c:pt idx="237">
                  <c:v>48.242407669609939</c:v>
                </c:pt>
                <c:pt idx="238">
                  <c:v>48.92821055728642</c:v>
                </c:pt>
                <c:pt idx="239">
                  <c:v>49.580843782970184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2-4210-9754-9682C140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81864"/>
        <c:axId val="447177160"/>
      </c:scatterChart>
      <c:valAx>
        <c:axId val="447181864"/>
        <c:scaling>
          <c:orientation val="minMax"/>
          <c:max val="1"/>
          <c:min val="0"/>
        </c:scaling>
        <c:delete val="0"/>
        <c:axPos val="b"/>
        <c:numFmt formatCode="h:mm:ss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7177160"/>
        <c:crosses val="autoZero"/>
        <c:crossBetween val="midCat"/>
        <c:majorUnit val="0.25"/>
      </c:valAx>
      <c:valAx>
        <c:axId val="44717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81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0</xdr:colOff>
      <xdr:row>21</xdr:row>
      <xdr:rowOff>0</xdr:rowOff>
    </xdr:to>
    <xdr:graphicFrame macro="">
      <xdr:nvGraphicFramePr>
        <xdr:cNvPr id="1094" name="Chart 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0</xdr:colOff>
      <xdr:row>34</xdr:row>
      <xdr:rowOff>0</xdr:rowOff>
    </xdr:to>
    <xdr:graphicFrame macro="">
      <xdr:nvGraphicFramePr>
        <xdr:cNvPr id="1095" name="Chart 4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0</xdr:colOff>
      <xdr:row>47</xdr:row>
      <xdr:rowOff>7620</xdr:rowOff>
    </xdr:to>
    <xdr:graphicFrame macro="">
      <xdr:nvGraphicFramePr>
        <xdr:cNvPr id="1096" name="Chart 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abSelected="1" workbookViewId="0">
      <selection activeCell="E7" sqref="E7"/>
    </sheetView>
  </sheetViews>
  <sheetFormatPr defaultRowHeight="14.5" x14ac:dyDescent="0.35"/>
  <cols>
    <col min="1" max="1" width="16.453125" customWidth="1"/>
    <col min="2" max="2" bestFit="1" width="10.6328125" customWidth="1"/>
    <col min="3" max="3" width="15.90625" customWidth="1"/>
    <col min="4" max="4" width="10.453125" customWidth="1"/>
    <col min="5" max="5" width="10" customWidth="1"/>
    <col min="6" max="6" width="11" customWidth="1"/>
    <col min="7" max="7" bestFit="1" width="10.54296875" customWidth="1"/>
    <col min="8" max="8" width="2.54296875" customWidth="1"/>
    <col min="22" max="22" width="10" customWidth="1"/>
    <col min="27" max="27" width="9.90625" customWidth="1"/>
  </cols>
  <sheetData>
    <row r="1" ht="87">
      <c r="A1" s="10" t="s">
        <v>0</v>
      </c>
      <c r="B1" s="11"/>
      <c r="C1" s="11"/>
      <c r="D1" s="1" t="s">
        <v>1</v>
      </c>
      <c r="E1" s="1" t="s">
        <v>2</v>
      </c>
      <c r="F1" s="1" t="s">
        <v>3</v>
      </c>
      <c r="G1" s="1" t="s">
        <v>4</v>
      </c>
      <c r="H1" s="1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>
      <c r="A2" s="7" t="s">
        <v>31</v>
      </c>
      <c r="B2" s="7">
        <v>50</v>
      </c>
      <c r="D2" s="2" t="str">
        <f>$B$7</f>
        <v>4/9/2018</v>
      </c>
      <c r="E2" s="8">
        <v>0.041666666666666664</v>
      </c>
      <c r="F2" s="3">
        <f>D2+2415018.5+E2-$B$5/24</f>
        <v>2458207.5416666665</v>
      </c>
      <c r="G2" s="4">
        <f>(F2-2451545)/36525</f>
        <v>0.18241044946383331</v>
      </c>
      <c r="I2" s="0">
        <f>MOD(280.46646+G2*(36000.76983 + G2*0.0003032),360)</f>
        <v>7.3830758228559716</v>
      </c>
      <c r="J2" s="0">
        <f>357.52911+G2*(35999.05029 - 0.0001537*G2)</f>
        <v>6924.1320485558917</v>
      </c>
      <c r="K2" s="0">
        <f>0.016708634-G2*(0.000042037+0.0000001267*G2)</f>
        <v>0.016700961796174307</v>
      </c>
      <c r="L2" s="0">
        <f>SIN(RADIANS(J2))*(1.914602-G2*(0.004817+0.000014*G2))+SIN(RADIANS(2*J2))*(0.019993-0.000101*G2)+SIN(RADIANS(3*J2))*0.000289</f>
        <v>1.90748263894886</v>
      </c>
      <c r="M2" s="0">
        <f>I2+L2</f>
        <v>9.2905584618048316</v>
      </c>
      <c r="N2" s="0">
        <f>J2+L2</f>
        <v>6926.0395311948405</v>
      </c>
      <c r="O2" s="0">
        <f>(1.000001018*(1-K2*K2))/(1+K2*COS(RADIANS(N2)))</f>
        <v>0.99857023965179026</v>
      </c>
      <c r="P2" s="0">
        <f>M2-0.00569-0.00478*SIN(RADIANS(125.04-1934.136*G2))</f>
        <v>9.28132928719602</v>
      </c>
      <c r="Q2" s="0">
        <f>23+(26+((21.448-G2*(46.815+G2*(0.00059-G2*0.001813))))/60)/60</f>
        <v>23.436919012828014</v>
      </c>
      <c r="R2" s="0">
        <f>Q2+0.00256*COS(RADIANS(125.04-1934.136*G2))</f>
        <v>23.435198303454566</v>
      </c>
      <c r="S2" s="0">
        <f ref="S2:S65" t="shared" si="0">DEGREES(ATAN2(COS(RADIANS(P2)),COS(RADIANS(R2))*SIN(RADIANS(P2))))</f>
        <v>8.5274660176927188</v>
      </c>
      <c r="T2" s="0">
        <f>DEGREES(ASIN(SIN(RADIANS(R2))*SIN(RADIANS(P2))))</f>
        <v>3.6776948522523107</v>
      </c>
      <c r="U2" s="0">
        <f>TAN(RADIANS(R2/2))*TAN(RADIANS(R2/2))</f>
        <v>0.04301907446197821</v>
      </c>
      <c r="V2" s="0">
        <f>4*DEGREES(U2*SIN(2*RADIANS(I2))-2*K2*SIN(RADIANS(J2))+4*K2*U2*SIN(RADIANS(J2))*COS(2*RADIANS(I2))-0.5*U2*U2*SIN(4*RADIANS(I2))-1.25*K2*K2*SIN(2*RADIANS(J2)))</f>
        <v>-4.58941210532732</v>
      </c>
      <c r="W2" s="0">
        <f>DEGREES(ACOS(COS(RADIANS(90.833))/(COS(RADIANS($B$3))*COS(RADIANS(T2)))-TAN(RADIANS($B$3))*TAN(RADIANS(T2))))</f>
        <v>94.184859293825255</v>
      </c>
      <c r="X2" s="8">
        <f>(720-4*$B$4-V2+$B$5*60)/1440</f>
        <v>10.733784398406478</v>
      </c>
      <c r="Y2" s="8">
        <f>X2-W2*4/1440</f>
        <v>10.472159789256963</v>
      </c>
      <c r="Z2" s="8">
        <f>X2+W2*4/1440</f>
        <v>10.995409007555992</v>
      </c>
      <c r="AA2" s="9">
        <f>8*W2</f>
        <v>753.478874350602</v>
      </c>
      <c r="AB2" s="0">
        <f>MOD(E2*1440+V2+4*$B$4-60*$B$5,1440)</f>
        <v>1163.3504662946725</v>
      </c>
      <c r="AC2" s="0">
        <f>IF(AB2/4&lt;0,AB2/4+180,AB2/4-180)</f>
        <v>110.83761657366813</v>
      </c>
      <c r="AD2" s="0">
        <f>DEGREES(ACOS(SIN(RADIANS($B$3))*SIN(RADIANS(T2))+COS(RADIANS($B$3))*COS(RADIANS(T2))*COS(RADIANS(AC2))))</f>
        <v>103.33560351628617</v>
      </c>
      <c r="AE2" s="0">
        <f>90-AD2</f>
        <v>-13.33560351628617</v>
      </c>
      <c r="AF2" s="0">
        <f>IF(AE2&gt;85,0,IF(AE2&gt;5,58.1/TAN(RADIANS(AE2))-0.07/POWER(TAN(RADIANS(AE2)),3)+0.000086/POWER(TAN(RADIANS(AE2)),5),IF(AE2&gt;-0.575,1735+AE2*(-518.2+AE2*(103.4+AE2*(-12.79+AE2*0.711))),-20.772/TAN(RADIANS(AE2)))))/3600</f>
        <v>0.024341246358355852</v>
      </c>
      <c r="AG2" s="0">
        <f>AE2+AF2</f>
        <v>-13.311262269927814</v>
      </c>
      <c r="AH2" s="0">
        <f>IF(AC2&gt;0,MOD(DEGREES(ACOS(((SIN(RADIANS($B$3))*COS(RADIANS(AD2)))-SIN(RADIANS(T2)))/(COS(RADIANS($B$3))*SIN(RADIANS(AD2)))))+180,360),MOD(540-DEGREES(ACOS(((SIN(RADIANS($B$3))*COS(RADIANS(AD2)))-SIN(RADIANS(T2)))/(COS(RADIANS($B$3))*SIN(RADIANS(AD2))))),360))</f>
        <v>286.56170518506781</v>
      </c>
    </row>
    <row r="3">
      <c r="A3" s="0" t="s">
        <v>32</v>
      </c>
      <c r="B3" s="5">
        <v>40.010613</v>
      </c>
      <c r="D3" s="2" t="str">
        <f ref="D3:D66" t="shared" si="1">$B$7</f>
        <v>4/9/2018</v>
      </c>
      <c r="E3" s="8">
        <v>0.083333333333333329</v>
      </c>
      <c r="F3" s="3">
        <f ref="F3:F66" t="shared" si="2">D3+2415018.5+E3-$B$5/24</f>
        <v>2458207.5833333335</v>
      </c>
      <c r="G3" s="4">
        <f ref="G3:G66" t="shared" si="3">(F3-2451545)/36525</f>
        <v>0.18241159023500311</v>
      </c>
      <c r="I3" s="0">
        <f ref="I3:I66" t="shared" si="4">MOD(280.46646+G3*(36000.76983 + G3*0.0003032),360)</f>
        <v>7.4241444632953062</v>
      </c>
      <c r="J3" s="0">
        <f ref="J3:J66" t="shared" si="5">357.52911+G3*(35999.05029 - 0.0001537*G3)</f>
        <v>6924.1731152345392</v>
      </c>
      <c r="K3" s="0">
        <f ref="K3:K66" t="shared" si="6">0.016708634-G3*(0.000042037+0.0000001267*G3)</f>
        <v>0.01670096174816698</v>
      </c>
      <c r="L3" s="0">
        <f ref="L3:L66" t="shared" si="7">SIN(RADIANS(J3))*(1.914602-G3*(0.004817+0.000014*G3))+SIN(RADIANS(2*J3))*(0.019993-0.000101*G3)+SIN(RADIANS(3*J3))*0.000289</f>
        <v>1.9075941511007903</v>
      </c>
      <c r="M3" s="0">
        <f ref="M3:M66" t="shared" si="8">I3+L3</f>
        <v>9.3317386143960963</v>
      </c>
      <c r="N3" s="0">
        <f ref="N3:N66" t="shared" si="9">J3+L3</f>
        <v>6926.08070938564</v>
      </c>
      <c r="O3" s="0">
        <f ref="O3:O66" t="shared" si="10">(1.000001018*(1-K3*K3))/(1+K3*COS(RADIANS(N3)))</f>
        <v>0.99858218343291461</v>
      </c>
      <c r="P3" s="0">
        <f ref="P3:P66" t="shared" si="11">M3-0.00569-0.00478*SIN(RADIANS(125.04-1934.136*G3))</f>
        <v>9.32250931606465</v>
      </c>
      <c r="Q3" s="0">
        <f ref="Q3:Q66" t="shared" si="12">23+(26+((21.448-G3*(46.815+G3*(0.00059-G3*0.001813))))/60)/60</f>
        <v>23.436918997993224</v>
      </c>
      <c r="R3" s="0">
        <f ref="R3:R66" t="shared" si="13">Q3+0.00256*COS(RADIANS(125.04-1934.136*G3))</f>
        <v>23.435198361613338</v>
      </c>
      <c r="S3" s="0">
        <f t="shared" si="0"/>
        <v>8.5654059103237579</v>
      </c>
      <c r="T3" s="0">
        <f ref="T3:T66" t="shared" si="14">DEGREES(ASIN(SIN(RADIANS(R3))*SIN(RADIANS(P3))))</f>
        <v>3.6938907734686888</v>
      </c>
      <c r="U3" s="0">
        <f ref="U3:U66" t="shared" si="15">TAN(RADIANS(R3/2))*TAN(RADIANS(R3/2))</f>
        <v>0.043019074681569652</v>
      </c>
      <c r="V3" s="0">
        <f ref="V3:V66" t="shared" si="16">4*DEGREES(U3*SIN(2*RADIANS(I3))-2*K3*SIN(RADIANS(J3))+4*K3*U3*SIN(RADIANS(J3))*COS(2*RADIANS(I3))-0.5*U3*U3*SIN(4*RADIANS(I3))-1.25*K3*K3*SIN(2*RADIANS(J3)))</f>
        <v>-4.5769165436320991</v>
      </c>
      <c r="W3" s="0">
        <f ref="W3:W66" t="shared" si="17">DEGREES(ACOS(COS(RADIANS(90.833))/(COS(RADIANS($B$3))*COS(RADIANS(T3)))-TAN(RADIANS($B$3))*TAN(RADIANS(T3))))</f>
        <v>94.1985673263945</v>
      </c>
      <c r="X3" s="8">
        <f ref="X3:X66" t="shared" si="18">(720-4*$B$4-V3+$B$5*60)/1440</f>
        <v>10.733775720933078</v>
      </c>
      <c r="Y3" s="8">
        <f ref="Y3:Y66" t="shared" si="19">X3-W3*4/1440</f>
        <v>10.472113033915315</v>
      </c>
      <c r="Z3" s="8">
        <f ref="Z3:Z66" t="shared" si="20">X3+W3*4/1440</f>
        <v>10.995438407950841</v>
      </c>
      <c r="AA3" s="9">
        <f ref="AA3:AA66" t="shared" si="21">8*W3</f>
        <v>753.588538611156</v>
      </c>
      <c r="AB3" s="0">
        <f ref="AB3:AB66" t="shared" si="22">MOD(E3*1440+V3+4*$B$4-60*$B$5,1440)</f>
        <v>1223.3629618563682</v>
      </c>
      <c r="AC3" s="0">
        <f ref="AC3:AC66" t="shared" si="23">IF(AB3/4&lt;0,AB3/4+180,AB3/4-180)</f>
        <v>125.84074046409205</v>
      </c>
      <c r="AD3" s="0">
        <f ref="AD3:AD66" t="shared" si="24">DEGREES(ACOS(SIN(RADIANS($B$3))*SIN(RADIANS(T3))+COS(RADIANS($B$3))*COS(RADIANS(T3))*COS(RADIANS(AC3))))</f>
        <v>113.96148794519394</v>
      </c>
      <c r="AE3" s="0">
        <f ref="AE3:AE66" t="shared" si="25">90-AD3</f>
        <v>-23.961487945193937</v>
      </c>
      <c r="AF3" s="0">
        <f ref="AF3:AF66" t="shared" si="26">IF(AE3&gt;85,0,IF(AE3&gt;5,58.1/TAN(RADIANS(AE3))-0.07/POWER(TAN(RADIANS(AE3)),3)+0.000086/POWER(TAN(RADIANS(AE3)),5),IF(AE3&gt;-0.575,1735+AE3*(-518.2+AE3*(103.4+AE3*(-12.79+AE3*0.711))),-20.772/TAN(RADIANS(AE3)))))/3600</f>
        <v>0.012983111179573348</v>
      </c>
      <c r="AG3" s="0">
        <f ref="AG3:AG66" t="shared" si="27">AE3+AF3</f>
        <v>-23.948504834014365</v>
      </c>
      <c r="AH3" s="0">
        <f ref="AH3:AH66" t="shared" si="28">IF(AC3&gt;0,MOD(DEGREES(ACOS(((SIN(RADIANS($B$3))*COS(RADIANS(AD3)))-SIN(RADIANS(T3)))/(COS(RADIANS($B$3))*SIN(RADIANS(AD3)))))+180,360),MOD(540-DEGREES(ACOS(((SIN(RADIANS($B$3))*COS(RADIANS(AD3)))-SIN(RADIANS(T3)))/(COS(RADIANS($B$3))*SIN(RADIANS(AD3))))),360))</f>
        <v>297.71694352053754</v>
      </c>
    </row>
    <row r="4">
      <c r="A4" s="0" t="s">
        <v>33</v>
      </c>
      <c r="B4" s="5">
        <v>-83.0150304</v>
      </c>
      <c r="D4" s="2" t="str">
        <f t="shared" si="1"/>
        <v>4/9/2018</v>
      </c>
      <c r="E4" s="8">
        <v>0.125</v>
      </c>
      <c r="F4" s="3">
        <f t="shared" si="2"/>
        <v>2458207.625</v>
      </c>
      <c r="G4" s="4">
        <f t="shared" si="3"/>
        <v>0.18241273100616018</v>
      </c>
      <c r="I4" s="0">
        <f t="shared" si="4"/>
        <v>7.4652131032753459</v>
      </c>
      <c r="J4" s="0">
        <f t="shared" si="5"/>
        <v>6924.2141819127264</v>
      </c>
      <c r="K4" s="0">
        <f t="shared" si="6"/>
        <v>0.016700961700159653</v>
      </c>
      <c r="L4" s="0">
        <f t="shared" si="7"/>
        <v>1.9077046781795413</v>
      </c>
      <c r="M4" s="0">
        <f t="shared" si="8"/>
        <v>9.3729177814548876</v>
      </c>
      <c r="N4" s="0">
        <f t="shared" si="9"/>
        <v>6926.1218865909059</v>
      </c>
      <c r="O4" s="0">
        <f t="shared" si="10"/>
        <v>0.99859412780193624</v>
      </c>
      <c r="P4" s="0">
        <f t="shared" si="11"/>
        <v>9.3636883594060567</v>
      </c>
      <c r="Q4" s="0">
        <f t="shared" si="12"/>
        <v>23.436918983158435</v>
      </c>
      <c r="R4" s="0">
        <f t="shared" si="13"/>
        <v>23.435198419774665</v>
      </c>
      <c r="S4" s="0">
        <f t="shared" si="0"/>
        <v>8.6033462795993128</v>
      </c>
      <c r="T4" s="0">
        <f t="shared" si="14"/>
        <v>3.71008469195501</v>
      </c>
      <c r="U4" s="0">
        <f t="shared" si="15"/>
        <v>0.043019074901170719</v>
      </c>
      <c r="V4" s="0">
        <f t="shared" si="16"/>
        <v>-4.5644230272911708</v>
      </c>
      <c r="W4" s="0">
        <f t="shared" si="17"/>
        <v>94.212274492150868</v>
      </c>
      <c r="X4" s="8">
        <f t="shared" si="18"/>
        <v>10.733767044880064</v>
      </c>
      <c r="Y4" s="8">
        <f t="shared" si="19"/>
        <v>10.472066282401867</v>
      </c>
      <c r="Z4" s="8">
        <f t="shared" si="20"/>
        <v>10.995467807358262</v>
      </c>
      <c r="AA4" s="9">
        <f t="shared" si="21"/>
        <v>753.698195937207</v>
      </c>
      <c r="AB4" s="0">
        <f t="shared" si="22"/>
        <v>1283.3754553727085</v>
      </c>
      <c r="AC4" s="0">
        <f t="shared" si="23"/>
        <v>140.84386384317713</v>
      </c>
      <c r="AD4" s="0">
        <f t="shared" si="24"/>
        <v>123.44063629842506</v>
      </c>
      <c r="AE4" s="0">
        <f t="shared" si="25"/>
        <v>-33.440636298425062</v>
      </c>
      <c r="AF4" s="0">
        <f t="shared" si="26"/>
        <v>0.0087371741861359924</v>
      </c>
      <c r="AG4" s="0">
        <f t="shared" si="27"/>
        <v>-33.431899124238925</v>
      </c>
      <c r="AH4" s="0">
        <f t="shared" si="28"/>
        <v>310.96444078675677</v>
      </c>
    </row>
    <row r="5">
      <c r="A5" s="0" t="s">
        <v>34</v>
      </c>
      <c r="B5" s="5">
        <v>240</v>
      </c>
      <c r="D5" s="2" t="str">
        <f t="shared" si="1"/>
        <v>4/9/2018</v>
      </c>
      <c r="E5" s="8">
        <v>0.166666666666667</v>
      </c>
      <c r="F5" s="3">
        <f t="shared" si="2"/>
        <v>2458207.6666666665</v>
      </c>
      <c r="G5" s="4">
        <f t="shared" si="3"/>
        <v>0.18241387177731722</v>
      </c>
      <c r="I5" s="0">
        <f t="shared" si="4"/>
        <v>7.5062817432553857</v>
      </c>
      <c r="J5" s="0">
        <f t="shared" si="5"/>
        <v>6924.2552485909137</v>
      </c>
      <c r="K5" s="0">
        <f t="shared" si="6"/>
        <v>0.016700961652152325</v>
      </c>
      <c r="L5" s="0">
        <f t="shared" si="7"/>
        <v>1.907814220173583</v>
      </c>
      <c r="M5" s="0">
        <f t="shared" si="8"/>
        <v>9.4140959634289683</v>
      </c>
      <c r="N5" s="0">
        <f t="shared" si="9"/>
        <v>6926.163062811087</v>
      </c>
      <c r="O5" s="0">
        <f t="shared" si="10"/>
        <v>0.99860607275280644</v>
      </c>
      <c r="P5" s="0">
        <f t="shared" si="11"/>
        <v>9.4048664176680035</v>
      </c>
      <c r="Q5" s="0">
        <f t="shared" si="12"/>
        <v>23.436918968323646</v>
      </c>
      <c r="R5" s="0">
        <f t="shared" si="13"/>
        <v>23.435198477938538</v>
      </c>
      <c r="S5" s="0">
        <f t="shared" si="0"/>
        <v>8.6412871318313886</v>
      </c>
      <c r="T5" s="0">
        <f t="shared" si="14"/>
        <v>3.7262766008435091</v>
      </c>
      <c r="U5" s="0">
        <f t="shared" si="15"/>
        <v>0.04301907512078141</v>
      </c>
      <c r="V5" s="0">
        <f t="shared" si="16"/>
        <v>-4.5519315792836919</v>
      </c>
      <c r="W5" s="0">
        <f t="shared" si="17"/>
        <v>94.225980788023378</v>
      </c>
      <c r="X5" s="8">
        <f t="shared" si="18"/>
        <v>10.733758370263391</v>
      </c>
      <c r="Y5" s="8">
        <f t="shared" si="19"/>
        <v>10.472019534741104</v>
      </c>
      <c r="Z5" s="8">
        <f t="shared" si="20"/>
        <v>10.995497205785679</v>
      </c>
      <c r="AA5" s="9">
        <f t="shared" si="21"/>
        <v>753.807846304187</v>
      </c>
      <c r="AB5" s="0">
        <f t="shared" si="22"/>
        <v>1343.387946820716</v>
      </c>
      <c r="AC5" s="0">
        <f t="shared" si="23"/>
        <v>155.846986705179</v>
      </c>
      <c r="AD5" s="0">
        <f t="shared" si="24"/>
        <v>130.96605163107535</v>
      </c>
      <c r="AE5" s="0">
        <f t="shared" si="25"/>
        <v>-40.966051631075345</v>
      </c>
      <c r="AF5" s="0">
        <f t="shared" si="26"/>
        <v>0.0066455741593530876</v>
      </c>
      <c r="AG5" s="0">
        <f t="shared" si="27"/>
        <v>-40.959406056915995</v>
      </c>
      <c r="AH5" s="0">
        <f t="shared" si="28"/>
        <v>327.26614533276938</v>
      </c>
    </row>
    <row r="6">
      <c r="D6" s="2" t="str">
        <f t="shared" si="1"/>
        <v>4/9/2018</v>
      </c>
      <c r="E6" s="8">
        <v>0.208333333333334</v>
      </c>
      <c r="F6" s="3">
        <f t="shared" si="2"/>
        <v>2458207.7083333335</v>
      </c>
      <c r="G6" s="4">
        <f t="shared" si="3"/>
        <v>0.18241501254848702</v>
      </c>
      <c r="I6" s="0">
        <f t="shared" si="4"/>
        <v>7.5473503836929012</v>
      </c>
      <c r="J6" s="0">
        <f t="shared" si="5"/>
        <v>6924.2963152695611</v>
      </c>
      <c r="K6" s="0">
        <f t="shared" si="6"/>
        <v>0.016700961604144995</v>
      </c>
      <c r="L6" s="0">
        <f t="shared" si="7"/>
        <v>1.9079227770718579</v>
      </c>
      <c r="M6" s="0">
        <f t="shared" si="8"/>
        <v>9.45527316076476</v>
      </c>
      <c r="N6" s="0">
        <f t="shared" si="9"/>
        <v>6926.2042380466328</v>
      </c>
      <c r="O6" s="0">
        <f t="shared" si="10"/>
        <v>0.998618018279476</v>
      </c>
      <c r="P6" s="0">
        <f t="shared" si="11"/>
        <v>9.4460434912969067</v>
      </c>
      <c r="Q6" s="0">
        <f t="shared" si="12"/>
        <v>23.436918953488856</v>
      </c>
      <c r="R6" s="0">
        <f t="shared" si="13"/>
        <v>23.435198536104966</v>
      </c>
      <c r="S6" s="0">
        <f t="shared" si="0"/>
        <v>8.6792284733283918</v>
      </c>
      <c r="T6" s="0">
        <f t="shared" si="14"/>
        <v>3.7424664932665159</v>
      </c>
      <c r="U6" s="0">
        <f t="shared" si="15"/>
        <v>0.043019075340401752</v>
      </c>
      <c r="V6" s="0">
        <f t="shared" si="16"/>
        <v>-4.5394422225809423</v>
      </c>
      <c r="W6" s="0">
        <f t="shared" si="17"/>
        <v>94.239686210938345</v>
      </c>
      <c r="X6" s="8">
        <f t="shared" si="18"/>
        <v>10.733749697099014</v>
      </c>
      <c r="Y6" s="8">
        <f t="shared" si="19"/>
        <v>10.471972790957519</v>
      </c>
      <c r="Z6" s="8">
        <f t="shared" si="20"/>
        <v>10.99552660324051</v>
      </c>
      <c r="AA6" s="9">
        <f t="shared" si="21"/>
        <v>753.91748968750676</v>
      </c>
      <c r="AB6" s="0">
        <f t="shared" si="22"/>
        <v>1403.4004361774205</v>
      </c>
      <c r="AC6" s="0">
        <f t="shared" si="23"/>
        <v>170.85010904435512</v>
      </c>
      <c r="AD6" s="0">
        <f t="shared" si="24"/>
        <v>135.44699494227081</v>
      </c>
      <c r="AE6" s="0">
        <f t="shared" si="25"/>
        <v>-45.446994942270805</v>
      </c>
      <c r="AF6" s="0">
        <f t="shared" si="26"/>
        <v>0.0056806654377669335</v>
      </c>
      <c r="AG6" s="0">
        <f t="shared" si="27"/>
        <v>-45.44131427683304</v>
      </c>
      <c r="AH6" s="0">
        <f t="shared" si="28"/>
        <v>346.92790211332408</v>
      </c>
    </row>
    <row r="7">
      <c r="A7" s="0" t="s">
        <v>1</v>
      </c>
      <c r="B7" s="6" t="s">
        <v>35</v>
      </c>
      <c r="D7" s="2" t="str">
        <f t="shared" si="1"/>
        <v>4/9/2018</v>
      </c>
      <c r="E7" s="8">
        <v>0.25</v>
      </c>
      <c r="F7" s="3">
        <f t="shared" si="2"/>
        <v>2458207.75</v>
      </c>
      <c r="G7" s="4">
        <f t="shared" si="3"/>
        <v>0.18241615331964409</v>
      </c>
      <c r="I7" s="0">
        <f t="shared" si="4"/>
        <v>7.5884190236738505</v>
      </c>
      <c r="J7" s="0">
        <f t="shared" si="5"/>
        <v>6924.33738194775</v>
      </c>
      <c r="K7" s="0">
        <f t="shared" si="6"/>
        <v>0.016700961556137667</v>
      </c>
      <c r="L7" s="0">
        <f t="shared" si="7"/>
        <v>1.9080303488601753</v>
      </c>
      <c r="M7" s="0">
        <f t="shared" si="8"/>
        <v>9.4964493725340251</v>
      </c>
      <c r="N7" s="0">
        <f t="shared" si="9"/>
        <v>6926.24541229661</v>
      </c>
      <c r="O7" s="0">
        <f t="shared" si="10"/>
        <v>0.99862996437549423</v>
      </c>
      <c r="P7" s="0">
        <f t="shared" si="11"/>
        <v>9.4872195793645346</v>
      </c>
      <c r="Q7" s="0">
        <f t="shared" si="12"/>
        <v>23.436918938654067</v>
      </c>
      <c r="R7" s="0">
        <f t="shared" si="13"/>
        <v>23.435198594273945</v>
      </c>
      <c r="S7" s="0">
        <f t="shared" si="0"/>
        <v>8.7171703091296582</v>
      </c>
      <c r="T7" s="0">
        <f t="shared" si="14"/>
        <v>3.7586543618165966</v>
      </c>
      <c r="U7" s="0">
        <f t="shared" si="15"/>
        <v>0.043019075560031705</v>
      </c>
      <c r="V7" s="0">
        <f t="shared" si="16"/>
        <v>-4.526954980562631</v>
      </c>
      <c r="W7" s="0">
        <f t="shared" si="17"/>
        <v>94.253390757362311</v>
      </c>
      <c r="X7" s="8">
        <f t="shared" si="18"/>
        <v>10.73374102540317</v>
      </c>
      <c r="Y7" s="8">
        <f t="shared" si="19"/>
        <v>10.471926051077164</v>
      </c>
      <c r="Z7" s="8">
        <f t="shared" si="20"/>
        <v>10.995555999729175</v>
      </c>
      <c r="AA7" s="9">
        <f t="shared" si="21"/>
        <v>754.02712605889849</v>
      </c>
      <c r="AB7" s="0">
        <f t="shared" si="22"/>
        <v>23.412923419436993</v>
      </c>
      <c r="AC7" s="0">
        <f t="shared" si="23"/>
        <v>-174.14676914514075</v>
      </c>
      <c r="AD7" s="0">
        <f t="shared" si="24"/>
        <v>135.90168268150822</v>
      </c>
      <c r="AE7" s="0">
        <f t="shared" si="25"/>
        <v>-45.90168268150822</v>
      </c>
      <c r="AF7" s="0">
        <f t="shared" si="26"/>
        <v>0.0055911904172413667</v>
      </c>
      <c r="AG7" s="0">
        <f t="shared" si="27"/>
        <v>-45.896091491090978</v>
      </c>
      <c r="AH7" s="0">
        <f t="shared" si="28"/>
        <v>8.40859132179503</v>
      </c>
    </row>
    <row r="8">
      <c r="D8" s="2" t="str">
        <f t="shared" si="1"/>
        <v>4/9/2018</v>
      </c>
      <c r="E8" s="8">
        <v>0.291666666666667</v>
      </c>
      <c r="F8" s="3">
        <f t="shared" si="2"/>
        <v>2458207.7916666665</v>
      </c>
      <c r="G8" s="4">
        <f t="shared" si="3"/>
        <v>0.18241729409080112</v>
      </c>
      <c r="I8" s="0">
        <f t="shared" si="4"/>
        <v>7.62948766365389</v>
      </c>
      <c r="J8" s="0">
        <f t="shared" si="5"/>
        <v>6924.3784486259374</v>
      </c>
      <c r="K8" s="0">
        <f t="shared" si="6"/>
        <v>0.01670096150813034</v>
      </c>
      <c r="L8" s="0">
        <f t="shared" si="7"/>
        <v>1.9081369355285069</v>
      </c>
      <c r="M8" s="0">
        <f t="shared" si="8"/>
        <v>9.5376245991823971</v>
      </c>
      <c r="N8" s="0">
        <f t="shared" si="9"/>
        <v>6926.2865855614655</v>
      </c>
      <c r="O8" s="0">
        <f t="shared" si="10"/>
        <v>0.99864191103481181</v>
      </c>
      <c r="P8" s="0">
        <f t="shared" si="11"/>
        <v>9.5283946823165184</v>
      </c>
      <c r="Q8" s="0">
        <f t="shared" si="12"/>
        <v>23.436918923819277</v>
      </c>
      <c r="R8" s="0">
        <f t="shared" si="13"/>
        <v>23.435198652445475</v>
      </c>
      <c r="S8" s="0">
        <f t="shared" si="0"/>
        <v>8.75511264553798</v>
      </c>
      <c r="T8" s="0">
        <f t="shared" si="14"/>
        <v>3.7748401996271892</v>
      </c>
      <c r="U8" s="0">
        <f t="shared" si="15"/>
        <v>0.043019075779671311</v>
      </c>
      <c r="V8" s="0">
        <f t="shared" si="16"/>
        <v>-4.514469876183397</v>
      </c>
      <c r="W8" s="0">
        <f t="shared" si="17"/>
        <v>94.267094424216836</v>
      </c>
      <c r="X8" s="8">
        <f t="shared" si="18"/>
        <v>10.733732355191794</v>
      </c>
      <c r="Y8" s="8">
        <f t="shared" si="19"/>
        <v>10.471879315124525</v>
      </c>
      <c r="Z8" s="8">
        <f t="shared" si="20"/>
        <v>10.995585395259063</v>
      </c>
      <c r="AA8" s="9">
        <f t="shared" si="21"/>
        <v>754.13675539373469</v>
      </c>
      <c r="AB8" s="0">
        <f t="shared" si="22"/>
        <v>83.425408523817168</v>
      </c>
      <c r="AC8" s="0">
        <f t="shared" si="23"/>
        <v>-159.14364786904571</v>
      </c>
      <c r="AD8" s="0">
        <f t="shared" si="24"/>
        <v>132.21065133518479</v>
      </c>
      <c r="AE8" s="0">
        <f t="shared" si="25"/>
        <v>-42.210651335184792</v>
      </c>
      <c r="AF8" s="0">
        <f t="shared" si="26"/>
        <v>0.0063610466158632705</v>
      </c>
      <c r="AG8" s="0">
        <f t="shared" si="27"/>
        <v>-42.204290288568927</v>
      </c>
      <c r="AH8" s="0">
        <f t="shared" si="28"/>
        <v>28.661380792013574</v>
      </c>
    </row>
    <row r="9">
      <c r="D9" s="2" t="str">
        <f t="shared" si="1"/>
        <v>4/9/2018</v>
      </c>
      <c r="E9" s="8">
        <v>0.333333333333334</v>
      </c>
      <c r="F9" s="3">
        <f t="shared" si="2"/>
        <v>2458207.8333333335</v>
      </c>
      <c r="G9" s="4">
        <f t="shared" si="3"/>
        <v>0.18241843486197093</v>
      </c>
      <c r="I9" s="0">
        <f t="shared" si="4"/>
        <v>7.6705563040923153</v>
      </c>
      <c r="J9" s="0">
        <f t="shared" si="5"/>
        <v>6924.4195153045848</v>
      </c>
      <c r="K9" s="0">
        <f t="shared" si="6"/>
        <v>0.016700961460123009</v>
      </c>
      <c r="L9" s="0">
        <f t="shared" si="7"/>
        <v>1.9082425370673033</v>
      </c>
      <c r="M9" s="0">
        <f t="shared" si="8"/>
        <v>9.57879884115962</v>
      </c>
      <c r="N9" s="0">
        <f t="shared" si="9"/>
        <v>6926.3277578416519</v>
      </c>
      <c r="O9" s="0">
        <f t="shared" si="10"/>
        <v>0.99865385825138009</v>
      </c>
      <c r="P9" s="0">
        <f t="shared" si="11"/>
        <v>9.5695688006026014</v>
      </c>
      <c r="Q9" s="0">
        <f t="shared" si="12"/>
        <v>23.436918908984492</v>
      </c>
      <c r="R9" s="0">
        <f t="shared" si="13"/>
        <v>23.435198710619559</v>
      </c>
      <c r="S9" s="0">
        <f t="shared" si="0"/>
        <v>8.7930554888575614</v>
      </c>
      <c r="T9" s="0">
        <f t="shared" si="14"/>
        <v>3.79102399983398</v>
      </c>
      <c r="U9" s="0">
        <f t="shared" si="15"/>
        <v>0.043019075999320547</v>
      </c>
      <c r="V9" s="0">
        <f t="shared" si="16"/>
        <v>-4.5019869323882657</v>
      </c>
      <c r="W9" s="0">
        <f t="shared" si="17"/>
        <v>94.280797208422527</v>
      </c>
      <c r="X9" s="8">
        <f t="shared" si="18"/>
        <v>10.733723686480825</v>
      </c>
      <c r="Y9" s="8">
        <f t="shared" si="19"/>
        <v>10.471832583124096</v>
      </c>
      <c r="Z9" s="8">
        <f t="shared" si="20"/>
        <v>10.995614789837555</v>
      </c>
      <c r="AA9" s="9">
        <f t="shared" si="21"/>
        <v>754.24637766738022</v>
      </c>
      <c r="AB9" s="0">
        <f t="shared" si="22"/>
        <v>143.43789146761264</v>
      </c>
      <c r="AC9" s="0">
        <f t="shared" si="23"/>
        <v>-144.14052713309684</v>
      </c>
      <c r="AD9" s="0">
        <f t="shared" si="24"/>
        <v>125.23151669532659</v>
      </c>
      <c r="AE9" s="0">
        <f t="shared" si="25"/>
        <v>-35.23151669532659</v>
      </c>
      <c r="AF9" s="0">
        <f t="shared" si="26"/>
        <v>0.0081699517925532157</v>
      </c>
      <c r="AG9" s="0">
        <f t="shared" si="27"/>
        <v>-35.223346743534037</v>
      </c>
      <c r="AH9" s="0">
        <f t="shared" si="28"/>
        <v>45.691942942791684</v>
      </c>
    </row>
    <row r="10">
      <c r="D10" s="2" t="str">
        <f t="shared" si="1"/>
        <v>4/9/2018</v>
      </c>
      <c r="E10" s="8">
        <v>0.375</v>
      </c>
      <c r="F10" s="3">
        <f t="shared" si="2"/>
        <v>2458207.875</v>
      </c>
      <c r="G10" s="4">
        <f t="shared" si="3"/>
        <v>0.182419575633128</v>
      </c>
      <c r="I10" s="0">
        <f t="shared" si="4"/>
        <v>7.7116249440732645</v>
      </c>
      <c r="J10" s="0">
        <f t="shared" si="5"/>
        <v>6924.4605819827739</v>
      </c>
      <c r="K10" s="0">
        <f t="shared" si="6"/>
        <v>0.016700961412115682</v>
      </c>
      <c r="L10" s="0">
        <f t="shared" si="7"/>
        <v>1.9083471534639875</v>
      </c>
      <c r="M10" s="0">
        <f t="shared" si="8"/>
        <v>9.6199720975372518</v>
      </c>
      <c r="N10" s="0">
        <f t="shared" si="9"/>
        <v>6926.368929136238</v>
      </c>
      <c r="O10" s="0">
        <f t="shared" si="10"/>
        <v>0.99866580601874966</v>
      </c>
      <c r="P10" s="0">
        <f t="shared" si="11"/>
        <v>9.6107419332943458</v>
      </c>
      <c r="Q10" s="0">
        <f t="shared" si="12"/>
        <v>23.436918894149702</v>
      </c>
      <c r="R10" s="0">
        <f t="shared" si="13"/>
        <v>23.435198768796191</v>
      </c>
      <c r="S10" s="0">
        <f t="shared" si="0"/>
        <v>8.8309988441201135</v>
      </c>
      <c r="T10" s="0">
        <f t="shared" si="14"/>
        <v>3.8072057550316476</v>
      </c>
      <c r="U10" s="0">
        <f t="shared" si="15"/>
        <v>0.043019076218979407</v>
      </c>
      <c r="V10" s="0">
        <f t="shared" si="16"/>
        <v>-4.4895061725315744</v>
      </c>
      <c r="W10" s="0">
        <f t="shared" si="17"/>
        <v>94.294499106439062</v>
      </c>
      <c r="X10" s="8">
        <f t="shared" si="18"/>
        <v>10.73371501928648</v>
      </c>
      <c r="Y10" s="8">
        <f t="shared" si="19"/>
        <v>10.471785855101928</v>
      </c>
      <c r="Z10" s="8">
        <f t="shared" si="20"/>
        <v>10.995644183471033</v>
      </c>
      <c r="AA10" s="9">
        <f t="shared" si="21"/>
        <v>754.3559928515125</v>
      </c>
      <c r="AB10" s="0">
        <f t="shared" si="22"/>
        <v>203.4503722274676</v>
      </c>
      <c r="AC10" s="0">
        <f t="shared" si="23"/>
        <v>-129.1374069431331</v>
      </c>
      <c r="AD10" s="0">
        <f t="shared" si="24"/>
        <v>116.08356433005089</v>
      </c>
      <c r="AE10" s="0">
        <f t="shared" si="25"/>
        <v>-26.083564330050891</v>
      </c>
      <c r="AF10" s="0">
        <f t="shared" si="26"/>
        <v>0.011786592157492152</v>
      </c>
      <c r="AG10" s="0">
        <f t="shared" si="27"/>
        <v>-26.0717777378934</v>
      </c>
      <c r="AH10" s="0">
        <f t="shared" si="28"/>
        <v>59.505946984039724</v>
      </c>
    </row>
    <row r="11">
      <c r="D11" s="2" t="str">
        <f t="shared" si="1"/>
        <v>4/9/2018</v>
      </c>
      <c r="E11" s="8">
        <v>0.416666666666667</v>
      </c>
      <c r="F11" s="3">
        <f t="shared" si="2"/>
        <v>2458207.9166666665</v>
      </c>
      <c r="G11" s="4">
        <f t="shared" si="3"/>
        <v>0.18242071640428506</v>
      </c>
      <c r="I11" s="0">
        <f t="shared" si="4"/>
        <v>7.7526935840533042</v>
      </c>
      <c r="J11" s="0">
        <f t="shared" si="5"/>
        <v>6924.5016486609629</v>
      </c>
      <c r="K11" s="0">
        <f t="shared" si="6"/>
        <v>0.016700961364108351</v>
      </c>
      <c r="L11" s="0">
        <f t="shared" si="7"/>
        <v>1.9084507847100347</v>
      </c>
      <c r="M11" s="0">
        <f t="shared" si="8"/>
        <v>9.6611443687633383</v>
      </c>
      <c r="N11" s="0">
        <f t="shared" si="9"/>
        <v>6926.410099445673</v>
      </c>
      <c r="O11" s="0">
        <f t="shared" si="10"/>
        <v>0.99867775433087158</v>
      </c>
      <c r="P11" s="0">
        <f t="shared" si="11"/>
        <v>9.6519140808397932</v>
      </c>
      <c r="Q11" s="0">
        <f t="shared" si="12"/>
        <v>23.436918879314913</v>
      </c>
      <c r="R11" s="0">
        <f t="shared" si="13"/>
        <v>23.435198826975373</v>
      </c>
      <c r="S11" s="0">
        <f t="shared" si="0"/>
        <v>8.8689427176233426</v>
      </c>
      <c r="T11" s="0">
        <f t="shared" si="14"/>
        <v>3.8233854583566154</v>
      </c>
      <c r="U11" s="0">
        <f t="shared" si="15"/>
        <v>0.043019076438647913</v>
      </c>
      <c r="V11" s="0">
        <f t="shared" si="16"/>
        <v>-4.477027619541853</v>
      </c>
      <c r="W11" s="0">
        <f t="shared" si="17"/>
        <v>94.308200115181933</v>
      </c>
      <c r="X11" s="8">
        <f t="shared" si="18"/>
        <v>10.733706353624681</v>
      </c>
      <c r="Y11" s="8">
        <f t="shared" si="19"/>
        <v>10.47173913108251</v>
      </c>
      <c r="Z11" s="8">
        <f t="shared" si="20"/>
        <v>10.995673576166853</v>
      </c>
      <c r="AA11" s="9">
        <f t="shared" si="21"/>
        <v>754.46560092145546</v>
      </c>
      <c r="AB11" s="0">
        <f t="shared" si="22"/>
        <v>263.46285078045912</v>
      </c>
      <c r="AC11" s="0">
        <f t="shared" si="23"/>
        <v>-114.13428730488522</v>
      </c>
      <c r="AD11" s="0">
        <f t="shared" si="24"/>
        <v>105.64050820194898</v>
      </c>
      <c r="AE11" s="0">
        <f t="shared" si="25"/>
        <v>-15.640508201948975</v>
      </c>
      <c r="AF11" s="0">
        <f t="shared" si="26"/>
        <v>0.020609550974280182</v>
      </c>
      <c r="AG11" s="0">
        <f t="shared" si="27"/>
        <v>-15.619898650974696</v>
      </c>
      <c r="AH11" s="0">
        <f t="shared" si="28"/>
        <v>71.009219751761009</v>
      </c>
    </row>
    <row r="12">
      <c r="D12" s="2" t="str">
        <f t="shared" si="1"/>
        <v>4/9/2018</v>
      </c>
      <c r="E12" s="8">
        <v>0.458333333333334</v>
      </c>
      <c r="F12" s="3">
        <f t="shared" si="2"/>
        <v>2458207.9583333335</v>
      </c>
      <c r="G12" s="4">
        <f t="shared" si="3"/>
        <v>0.18242185717545487</v>
      </c>
      <c r="I12" s="0">
        <f t="shared" si="4"/>
        <v>7.7937622244926388</v>
      </c>
      <c r="J12" s="0">
        <f t="shared" si="5"/>
        <v>6924.54271533961</v>
      </c>
      <c r="K12" s="0">
        <f t="shared" si="6"/>
        <v>0.016700961316101021</v>
      </c>
      <c r="L12" s="0">
        <f t="shared" si="7"/>
        <v>1.9085534307973961</v>
      </c>
      <c r="M12" s="0">
        <f t="shared" si="8"/>
        <v>9.7023156552900343</v>
      </c>
      <c r="N12" s="0">
        <f t="shared" si="9"/>
        <v>6926.4512687704082</v>
      </c>
      <c r="O12" s="0">
        <f t="shared" si="10"/>
        <v>0.99868970318169692</v>
      </c>
      <c r="P12" s="0">
        <f t="shared" si="11"/>
        <v>9.6930852436911</v>
      </c>
      <c r="Q12" s="0">
        <f t="shared" si="12"/>
        <v>23.436918864480123</v>
      </c>
      <c r="R12" s="0">
        <f t="shared" si="13"/>
        <v>23.435198885157106</v>
      </c>
      <c r="S12" s="0">
        <f t="shared" si="0"/>
        <v>8.9068871156663416</v>
      </c>
      <c r="T12" s="0">
        <f t="shared" si="14"/>
        <v>3.8395631029475425</v>
      </c>
      <c r="U12" s="0">
        <f t="shared" si="15"/>
        <v>0.043019076658326043</v>
      </c>
      <c r="V12" s="0">
        <f t="shared" si="16"/>
        <v>-4.4645512963379588</v>
      </c>
      <c r="W12" s="0">
        <f t="shared" si="17"/>
        <v>94.321900231565678</v>
      </c>
      <c r="X12" s="8">
        <f t="shared" si="18"/>
        <v>10.733697689511345</v>
      </c>
      <c r="Y12" s="8">
        <f t="shared" si="19"/>
        <v>10.471692411090329</v>
      </c>
      <c r="Z12" s="8">
        <f t="shared" si="20"/>
        <v>10.995702967932361</v>
      </c>
      <c r="AA12" s="9">
        <f t="shared" si="21"/>
        <v>754.57520185252542</v>
      </c>
      <c r="AB12" s="0">
        <f t="shared" si="22"/>
        <v>323.47532710366249</v>
      </c>
      <c r="AC12" s="0">
        <f t="shared" si="23"/>
        <v>-99.131168224084377</v>
      </c>
      <c r="AD12" s="0">
        <f t="shared" si="24"/>
        <v>94.486456401044052</v>
      </c>
      <c r="AE12" s="0">
        <f t="shared" si="25"/>
        <v>-4.4864564010440517</v>
      </c>
      <c r="AF12" s="0">
        <f t="shared" si="26"/>
        <v>0.073537033556883707</v>
      </c>
      <c r="AG12" s="0">
        <f t="shared" si="27"/>
        <v>-4.4129193674871683</v>
      </c>
      <c r="AH12" s="0">
        <f t="shared" si="28"/>
        <v>81.166715327965449</v>
      </c>
    </row>
    <row r="13">
      <c r="D13" s="2" t="str">
        <f t="shared" si="1"/>
        <v>4/9/2018</v>
      </c>
      <c r="E13" s="8">
        <v>0.5</v>
      </c>
      <c r="F13" s="3">
        <f t="shared" si="2"/>
        <v>2458208</v>
      </c>
      <c r="G13" s="4">
        <f t="shared" si="3"/>
        <v>0.1824229979466119</v>
      </c>
      <c r="I13" s="0">
        <f t="shared" si="4"/>
        <v>7.834830864471769</v>
      </c>
      <c r="J13" s="0">
        <f t="shared" si="5"/>
        <v>6924.5837820177976</v>
      </c>
      <c r="K13" s="0">
        <f t="shared" si="6"/>
        <v>0.01670096126809369</v>
      </c>
      <c r="L13" s="0">
        <f t="shared" si="7"/>
        <v>1.9086550917150966</v>
      </c>
      <c r="M13" s="0">
        <f t="shared" si="8"/>
        <v>9.7434859561868663</v>
      </c>
      <c r="N13" s="0">
        <f t="shared" si="9"/>
        <v>6926.492437109513</v>
      </c>
      <c r="O13" s="0">
        <f t="shared" si="10"/>
        <v>0.99870165256477639</v>
      </c>
      <c r="P13" s="0">
        <f t="shared" si="11"/>
        <v>9.7342554209177923</v>
      </c>
      <c r="Q13" s="0">
        <f t="shared" si="12"/>
        <v>23.436918849645334</v>
      </c>
      <c r="R13" s="0">
        <f t="shared" si="13"/>
        <v>23.435198943341391</v>
      </c>
      <c r="S13" s="0">
        <f t="shared" si="0"/>
        <v>8.9448320432714556</v>
      </c>
      <c r="T13" s="0">
        <f t="shared" si="14"/>
        <v>3.8557386814005064</v>
      </c>
      <c r="U13" s="0">
        <f t="shared" si="15"/>
        <v>0.0430190768780138</v>
      </c>
      <c r="V13" s="0">
        <f t="shared" si="16"/>
        <v>-4.4520772262492008</v>
      </c>
      <c r="W13" s="0">
        <f t="shared" si="17"/>
        <v>94.33559945204243</v>
      </c>
      <c r="X13" s="8">
        <f t="shared" si="18"/>
        <v>10.733689026962672</v>
      </c>
      <c r="Y13" s="8">
        <f t="shared" si="19"/>
        <v>10.471645695151443</v>
      </c>
      <c r="Z13" s="8">
        <f t="shared" si="20"/>
        <v>10.995732358773902</v>
      </c>
      <c r="AA13" s="9">
        <f t="shared" si="21"/>
        <v>754.68479561633944</v>
      </c>
      <c r="AB13" s="0">
        <f t="shared" si="22"/>
        <v>383.487801173751</v>
      </c>
      <c r="AC13" s="0">
        <f t="shared" si="23"/>
        <v>-84.128049706562251</v>
      </c>
      <c r="AD13" s="0">
        <f t="shared" si="24"/>
        <v>83.026251752525582</v>
      </c>
      <c r="AE13" s="0">
        <f t="shared" si="25"/>
        <v>6.9737482474744183</v>
      </c>
      <c r="AF13" s="0">
        <f t="shared" si="26"/>
        <v>0.12218834689476338</v>
      </c>
      <c r="AG13" s="0">
        <f t="shared" si="27"/>
        <v>7.0959365943691814</v>
      </c>
      <c r="AH13" s="0">
        <f t="shared" si="28"/>
        <v>90.815193238947472</v>
      </c>
    </row>
    <row r="14">
      <c r="D14" s="2" t="str">
        <f t="shared" si="1"/>
        <v>4/9/2018</v>
      </c>
      <c r="E14" s="8">
        <v>0.541666666666666</v>
      </c>
      <c r="F14" s="3">
        <f t="shared" si="2"/>
        <v>2458208.0416666665</v>
      </c>
      <c r="G14" s="4">
        <f t="shared" si="3"/>
        <v>0.18242413871776897</v>
      </c>
      <c r="I14" s="0">
        <f t="shared" si="4"/>
        <v>7.8758995044527182</v>
      </c>
      <c r="J14" s="0">
        <f t="shared" si="5"/>
        <v>6924.6248486959867</v>
      </c>
      <c r="K14" s="0">
        <f t="shared" si="6"/>
        <v>0.016700961220086359</v>
      </c>
      <c r="L14" s="0">
        <f t="shared" si="7"/>
        <v>1.9087557674561322</v>
      </c>
      <c r="M14" s="0">
        <f t="shared" si="8"/>
        <v>9.78465527190885</v>
      </c>
      <c r="N14" s="0">
        <f t="shared" si="9"/>
        <v>6926.5336044634432</v>
      </c>
      <c r="O14" s="0">
        <f t="shared" si="10"/>
        <v>0.9987136024740626</v>
      </c>
      <c r="P14" s="0">
        <f t="shared" si="11"/>
        <v>9.7754246129748879</v>
      </c>
      <c r="Q14" s="0">
        <f t="shared" si="12"/>
        <v>23.436918834810545</v>
      </c>
      <c r="R14" s="0">
        <f t="shared" si="13"/>
        <v>23.435199001528225</v>
      </c>
      <c r="S14" s="0">
        <f t="shared" si="0"/>
        <v>8.9827775067354452</v>
      </c>
      <c r="T14" s="0">
        <f t="shared" si="14"/>
        <v>3.8719121868566893</v>
      </c>
      <c r="U14" s="0">
        <f t="shared" si="15"/>
        <v>0.043019077097711182</v>
      </c>
      <c r="V14" s="0">
        <f t="shared" si="16"/>
        <v>-4.4396054321764744</v>
      </c>
      <c r="W14" s="0">
        <f t="shared" si="17"/>
        <v>94.34929777352302</v>
      </c>
      <c r="X14" s="8">
        <f t="shared" si="18"/>
        <v>10.733680365994568</v>
      </c>
      <c r="Y14" s="8">
        <f t="shared" si="19"/>
        <v>10.471598983290336</v>
      </c>
      <c r="Z14" s="8">
        <f t="shared" si="20"/>
        <v>10.995761748698799</v>
      </c>
      <c r="AA14" s="9">
        <f t="shared" si="21"/>
        <v>754.79438218818416</v>
      </c>
      <c r="AB14" s="0">
        <f t="shared" si="22"/>
        <v>443.50027296782173</v>
      </c>
      <c r="AC14" s="0">
        <f t="shared" si="23"/>
        <v>-69.124931758044568</v>
      </c>
      <c r="AD14" s="0">
        <f t="shared" si="24"/>
        <v>71.596020926057435</v>
      </c>
      <c r="AE14" s="0">
        <f t="shared" si="25"/>
        <v>18.403979073942565</v>
      </c>
      <c r="AF14" s="0">
        <f t="shared" si="26"/>
        <v>0.04798205302073634</v>
      </c>
      <c r="AG14" s="0">
        <f t="shared" si="27"/>
        <v>18.4519611269633</v>
      </c>
      <c r="AH14" s="0">
        <f t="shared" si="28"/>
        <v>100.74194679688492</v>
      </c>
    </row>
    <row r="15">
      <c r="D15" s="2" t="str">
        <f t="shared" si="1"/>
        <v>4/9/2018</v>
      </c>
      <c r="E15" s="8">
        <v>0.583333333333332</v>
      </c>
      <c r="F15" s="3">
        <f t="shared" si="2"/>
        <v>2458208.0833333335</v>
      </c>
      <c r="G15" s="4">
        <f t="shared" si="3"/>
        <v>0.18242527948893877</v>
      </c>
      <c r="I15" s="0">
        <f t="shared" si="4"/>
        <v>7.9169681448911433</v>
      </c>
      <c r="J15" s="0">
        <f t="shared" si="5"/>
        <v>6924.6659153746323</v>
      </c>
      <c r="K15" s="0">
        <f t="shared" si="6"/>
        <v>0.016700961172079028</v>
      </c>
      <c r="L15" s="0">
        <f t="shared" si="7"/>
        <v>1.908855458013945</v>
      </c>
      <c r="M15" s="0">
        <f t="shared" si="8"/>
        <v>9.82582360290509</v>
      </c>
      <c r="N15" s="0">
        <f t="shared" si="9"/>
        <v>6926.5747708326462</v>
      </c>
      <c r="O15" s="0">
        <f t="shared" si="10"/>
        <v>0.99872555290350629</v>
      </c>
      <c r="P15" s="0">
        <f t="shared" si="11"/>
        <v>9.81659282031149</v>
      </c>
      <c r="Q15" s="0">
        <f t="shared" si="12"/>
        <v>23.436918819975755</v>
      </c>
      <c r="R15" s="0">
        <f t="shared" si="13"/>
        <v>23.435199059717611</v>
      </c>
      <c r="S15" s="0">
        <f t="shared" si="0"/>
        <v>9.0207235123472067</v>
      </c>
      <c r="T15" s="0">
        <f t="shared" si="14"/>
        <v>3.8880836124555698</v>
      </c>
      <c r="U15" s="0">
        <f t="shared" si="15"/>
        <v>0.0430190773174182</v>
      </c>
      <c r="V15" s="0">
        <f t="shared" si="16"/>
        <v>-4.427135937013956</v>
      </c>
      <c r="W15" s="0">
        <f t="shared" si="17"/>
        <v>94.362995192913971</v>
      </c>
      <c r="X15" s="8">
        <f t="shared" si="18"/>
        <v>10.733671706622927</v>
      </c>
      <c r="Y15" s="8">
        <f t="shared" si="19"/>
        <v>10.471552275531499</v>
      </c>
      <c r="Z15" s="8">
        <f t="shared" si="20"/>
        <v>10.995791137714354</v>
      </c>
      <c r="AA15" s="9">
        <f t="shared" si="21"/>
        <v>754.90396154331177</v>
      </c>
      <c r="AB15" s="0">
        <f t="shared" si="22"/>
        <v>503.51274246298453</v>
      </c>
      <c r="AC15" s="0">
        <f t="shared" si="23"/>
        <v>-54.121814384253867</v>
      </c>
      <c r="AD15" s="0">
        <f t="shared" si="24"/>
        <v>60.564484280809211</v>
      </c>
      <c r="AE15" s="0">
        <f t="shared" si="25"/>
        <v>29.435515719190789</v>
      </c>
      <c r="AF15" s="0">
        <f t="shared" si="26"/>
        <v>0.028492647839585845</v>
      </c>
      <c r="AG15" s="0">
        <f t="shared" si="27"/>
        <v>29.464008367030374</v>
      </c>
      <c r="AH15" s="0">
        <f t="shared" si="28"/>
        <v>111.84018834686771</v>
      </c>
    </row>
    <row r="16">
      <c r="D16" s="2" t="str">
        <f t="shared" si="1"/>
        <v>4/9/2018</v>
      </c>
      <c r="E16" s="8">
        <v>0.624999999999998</v>
      </c>
      <c r="F16" s="3">
        <f t="shared" si="2"/>
        <v>2458208.125</v>
      </c>
      <c r="G16" s="4">
        <f t="shared" si="3"/>
        <v>0.18242642026009581</v>
      </c>
      <c r="I16" s="0">
        <f t="shared" si="4"/>
        <v>7.958036784871183</v>
      </c>
      <c r="J16" s="0">
        <f t="shared" si="5"/>
        <v>6924.70698205282</v>
      </c>
      <c r="K16" s="0">
        <f t="shared" si="6"/>
        <v>0.016700961124071698</v>
      </c>
      <c r="L16" s="0">
        <f t="shared" si="7"/>
        <v>1.9089541633791764</v>
      </c>
      <c r="M16" s="0">
        <f t="shared" si="8"/>
        <v>9.86699094825036</v>
      </c>
      <c r="N16" s="0">
        <f t="shared" si="9"/>
        <v>6926.6159362162</v>
      </c>
      <c r="O16" s="0">
        <f t="shared" si="10"/>
        <v>0.99873750384666016</v>
      </c>
      <c r="P16" s="0">
        <f t="shared" si="11"/>
        <v>9.8577600420023721</v>
      </c>
      <c r="Q16" s="0">
        <f t="shared" si="12"/>
        <v>23.436918805140966</v>
      </c>
      <c r="R16" s="0">
        <f t="shared" si="13"/>
        <v>23.435199117909548</v>
      </c>
      <c r="S16" s="0">
        <f t="shared" si="0"/>
        <v>9.0586700651263552</v>
      </c>
      <c r="T16" s="0">
        <f t="shared" si="14"/>
        <v>3.9042529507974679</v>
      </c>
      <c r="U16" s="0">
        <f t="shared" si="15"/>
        <v>0.04301907753713486</v>
      </c>
      <c r="V16" s="0">
        <f t="shared" si="16"/>
        <v>-4.4146687640635243</v>
      </c>
      <c r="W16" s="0">
        <f t="shared" si="17"/>
        <v>94.3766917066622</v>
      </c>
      <c r="X16" s="8">
        <f t="shared" si="18"/>
        <v>10.733663048863933</v>
      </c>
      <c r="Y16" s="8">
        <f t="shared" si="19"/>
        <v>10.471505571900982</v>
      </c>
      <c r="Z16" s="8">
        <f t="shared" si="20"/>
        <v>10.995820525826884</v>
      </c>
      <c r="AA16" s="9">
        <f t="shared" si="21"/>
        <v>755.0135336532976</v>
      </c>
      <c r="AB16" s="0">
        <f t="shared" si="22"/>
        <v>563.5252096359327</v>
      </c>
      <c r="AC16" s="0">
        <f t="shared" si="23"/>
        <v>-39.118697591016826</v>
      </c>
      <c r="AD16" s="0">
        <f t="shared" si="24"/>
        <v>50.45875464090367</v>
      </c>
      <c r="AE16" s="0">
        <f t="shared" si="25"/>
        <v>39.54124535909633</v>
      </c>
      <c r="AF16" s="0">
        <f t="shared" si="26"/>
        <v>0.019514850538913824</v>
      </c>
      <c r="AG16" s="0">
        <f t="shared" si="27"/>
        <v>39.560760209635241</v>
      </c>
      <c r="AH16" s="0">
        <f t="shared" si="28"/>
        <v>125.28883567789723</v>
      </c>
    </row>
    <row r="17">
      <c r="D17" s="2" t="str">
        <f t="shared" si="1"/>
        <v>4/9/2018</v>
      </c>
      <c r="E17" s="8">
        <v>0.666666666666664</v>
      </c>
      <c r="F17" s="3">
        <f t="shared" si="2"/>
        <v>2458208.1666666665</v>
      </c>
      <c r="G17" s="4">
        <f t="shared" si="3"/>
        <v>0.18242756103125288</v>
      </c>
      <c r="I17" s="0">
        <f t="shared" si="4"/>
        <v>7.9991054248512228</v>
      </c>
      <c r="J17" s="0">
        <f t="shared" si="5"/>
        <v>6924.7480487310086</v>
      </c>
      <c r="K17" s="0">
        <f t="shared" si="6"/>
        <v>0.016700961076064367</v>
      </c>
      <c r="L17" s="0">
        <f t="shared" si="7"/>
        <v>1.9090518835463162</v>
      </c>
      <c r="M17" s="0">
        <f t="shared" si="8"/>
        <v>9.90815730839754</v>
      </c>
      <c r="N17" s="0">
        <f t="shared" si="9"/>
        <v>6926.657100614555</v>
      </c>
      <c r="O17" s="0">
        <f t="shared" si="10"/>
        <v>0.99874945529747583</v>
      </c>
      <c r="P17" s="0">
        <f t="shared" si="11"/>
        <v>9.8989262785004168</v>
      </c>
      <c r="Q17" s="0">
        <f t="shared" si="12"/>
        <v>23.436918790306176</v>
      </c>
      <c r="R17" s="0">
        <f t="shared" si="13"/>
        <v>23.435199176104032</v>
      </c>
      <c r="S17" s="0">
        <f t="shared" si="0"/>
        <v>9.0966171713602648</v>
      </c>
      <c r="T17" s="0">
        <f t="shared" si="14"/>
        <v>3.9204201950247368</v>
      </c>
      <c r="U17" s="0">
        <f t="shared" si="15"/>
        <v>0.043019077756861118</v>
      </c>
      <c r="V17" s="0">
        <f t="shared" si="16"/>
        <v>-4.402203936201003</v>
      </c>
      <c r="W17" s="0">
        <f t="shared" si="17"/>
        <v>94.390387311670779</v>
      </c>
      <c r="X17" s="8">
        <f t="shared" si="18"/>
        <v>10.733654392733472</v>
      </c>
      <c r="Y17" s="8">
        <f t="shared" si="19"/>
        <v>10.471458872423275</v>
      </c>
      <c r="Z17" s="8">
        <f t="shared" si="20"/>
        <v>10.995849913043669</v>
      </c>
      <c r="AA17" s="9">
        <f t="shared" si="21"/>
        <v>755.12309849336623</v>
      </c>
      <c r="AB17" s="0">
        <f t="shared" si="22"/>
        <v>623.53767446379425</v>
      </c>
      <c r="AC17" s="0">
        <f t="shared" si="23"/>
        <v>-24.115581384051438</v>
      </c>
      <c r="AD17" s="0">
        <f t="shared" si="24"/>
        <v>42.149226823774534</v>
      </c>
      <c r="AE17" s="0">
        <f t="shared" si="25"/>
        <v>47.850773176225466</v>
      </c>
      <c r="AF17" s="0">
        <f t="shared" si="26"/>
        <v>0.014593407209948454</v>
      </c>
      <c r="AG17" s="0">
        <f t="shared" si="27"/>
        <v>47.865366583435417</v>
      </c>
      <c r="AH17" s="0">
        <f t="shared" si="28"/>
        <v>142.59627796009073</v>
      </c>
    </row>
    <row r="18">
      <c r="D18" s="2" t="str">
        <f t="shared" si="1"/>
        <v>4/9/2018</v>
      </c>
      <c r="E18" s="8">
        <v>0.70833333333333</v>
      </c>
      <c r="F18" s="3">
        <f t="shared" si="2"/>
        <v>2458208.2083333335</v>
      </c>
      <c r="G18" s="4">
        <f t="shared" si="3"/>
        <v>0.18242870180242268</v>
      </c>
      <c r="I18" s="0">
        <f t="shared" si="4"/>
        <v>8.0401740652905573</v>
      </c>
      <c r="J18" s="0">
        <f t="shared" si="5"/>
        <v>6924.789115409656</v>
      </c>
      <c r="K18" s="0">
        <f t="shared" si="6"/>
        <v>0.016700961028057033</v>
      </c>
      <c r="L18" s="0">
        <f t="shared" si="7"/>
        <v>1.909148618510323</v>
      </c>
      <c r="M18" s="0">
        <f t="shared" si="8"/>
        <v>9.94932268380088</v>
      </c>
      <c r="N18" s="0">
        <f t="shared" si="9"/>
        <v>6926.6982640281667</v>
      </c>
      <c r="O18" s="0">
        <f t="shared" si="10"/>
        <v>0.99876140724990592</v>
      </c>
      <c r="P18" s="0">
        <f t="shared" si="11"/>
        <v>9.9400915302598722</v>
      </c>
      <c r="Q18" s="0">
        <f t="shared" si="12"/>
        <v>23.436918775471387</v>
      </c>
      <c r="R18" s="0">
        <f t="shared" si="13"/>
        <v>23.43519923430107</v>
      </c>
      <c r="S18" s="0">
        <f t="shared" si="0"/>
        <v>9.13456483733511</v>
      </c>
      <c r="T18" s="0">
        <f t="shared" si="14"/>
        <v>3.9365853382808864</v>
      </c>
      <c r="U18" s="0">
        <f t="shared" si="15"/>
        <v>0.043019077976597042</v>
      </c>
      <c r="V18" s="0">
        <f t="shared" si="16"/>
        <v>-4.3897414762932527</v>
      </c>
      <c r="W18" s="0">
        <f t="shared" si="17"/>
        <v>94.404082004840873</v>
      </c>
      <c r="X18" s="8">
        <f t="shared" si="18"/>
        <v>10.733645738247427</v>
      </c>
      <c r="Y18" s="8">
        <f t="shared" si="19"/>
        <v>10.471412177122868</v>
      </c>
      <c r="Z18" s="8">
        <f t="shared" si="20"/>
        <v>10.995879299371985</v>
      </c>
      <c r="AA18" s="9">
        <f t="shared" si="21"/>
        <v>755.232656038727</v>
      </c>
      <c r="AB18" s="0">
        <f t="shared" si="22"/>
        <v>683.55013692370267</v>
      </c>
      <c r="AC18" s="0">
        <f t="shared" si="23"/>
        <v>-9.1124657690743334</v>
      </c>
      <c r="AD18" s="0">
        <f t="shared" si="24"/>
        <v>37.0021207759452</v>
      </c>
      <c r="AE18" s="0">
        <f t="shared" si="25"/>
        <v>52.9978792240548</v>
      </c>
      <c r="AF18" s="0">
        <f t="shared" si="26"/>
        <v>0.012154145288951616</v>
      </c>
      <c r="AG18" s="0">
        <f t="shared" si="27"/>
        <v>53.010033369343752</v>
      </c>
      <c r="AH18" s="0">
        <f t="shared" si="28"/>
        <v>164.78006170197091</v>
      </c>
    </row>
    <row r="19">
      <c r="D19" s="2" t="str">
        <f t="shared" si="1"/>
        <v>4/9/2018</v>
      </c>
      <c r="E19" s="8">
        <v>0.749999999999996</v>
      </c>
      <c r="F19" s="3">
        <f t="shared" si="2"/>
        <v>2458208.25</v>
      </c>
      <c r="G19" s="4">
        <f t="shared" si="3"/>
        <v>0.18242984257357975</v>
      </c>
      <c r="I19" s="0">
        <f t="shared" si="4"/>
        <v>8.0812427052705971</v>
      </c>
      <c r="J19" s="0">
        <f t="shared" si="5"/>
        <v>6924.8301820878451</v>
      </c>
      <c r="K19" s="0">
        <f t="shared" si="6"/>
        <v>0.016700960980049702</v>
      </c>
      <c r="L19" s="0">
        <f t="shared" si="7"/>
        <v>1.9092443682634352</v>
      </c>
      <c r="M19" s="0">
        <f t="shared" si="8"/>
        <v>9.9904870735340321</v>
      </c>
      <c r="N19" s="0">
        <f t="shared" si="9"/>
        <v>6926.739426456108</v>
      </c>
      <c r="O19" s="0">
        <f t="shared" si="10"/>
        <v>0.99877335969750225</v>
      </c>
      <c r="P19" s="0">
        <f t="shared" si="11"/>
        <v>9.9812557963543913</v>
      </c>
      <c r="Q19" s="0">
        <f t="shared" si="12"/>
        <v>23.436918760636598</v>
      </c>
      <c r="R19" s="0">
        <f t="shared" si="13"/>
        <v>23.435199292500656</v>
      </c>
      <c r="S19" s="0">
        <f t="shared" si="0"/>
        <v>9.17251306806187</v>
      </c>
      <c r="T19" s="0">
        <f t="shared" si="14"/>
        <v>3.9527483731679647</v>
      </c>
      <c r="U19" s="0">
        <f t="shared" si="15"/>
        <v>0.043019078196342583</v>
      </c>
      <c r="V19" s="0">
        <f t="shared" si="16"/>
        <v>-4.377281407616465</v>
      </c>
      <c r="W19" s="0">
        <f t="shared" si="17"/>
        <v>94.41777578261194</v>
      </c>
      <c r="X19" s="8">
        <f t="shared" si="18"/>
        <v>10.733637085421956</v>
      </c>
      <c r="Y19" s="8">
        <f t="shared" si="19"/>
        <v>10.471365486025812</v>
      </c>
      <c r="Z19" s="8">
        <f t="shared" si="20"/>
        <v>10.9959086848181</v>
      </c>
      <c r="AA19" s="9">
        <f t="shared" si="21"/>
        <v>755.34220626089552</v>
      </c>
      <c r="AB19" s="0">
        <f t="shared" si="22"/>
        <v>743.56259699237853</v>
      </c>
      <c r="AC19" s="0">
        <f t="shared" si="23"/>
        <v>5.8906492480946326</v>
      </c>
      <c r="AD19" s="0">
        <f t="shared" si="24"/>
        <v>36.448790789978062</v>
      </c>
      <c r="AE19" s="0">
        <f t="shared" si="25"/>
        <v>53.551209210021938</v>
      </c>
      <c r="AF19" s="0">
        <f t="shared" si="26"/>
        <v>0.011912013085160858</v>
      </c>
      <c r="AG19" s="0">
        <f t="shared" si="27"/>
        <v>53.563121223107096</v>
      </c>
      <c r="AH19" s="0">
        <f t="shared" si="28"/>
        <v>189.92372014633756</v>
      </c>
    </row>
    <row r="20">
      <c r="D20" s="2" t="str">
        <f t="shared" si="1"/>
        <v>4/9/2018</v>
      </c>
      <c r="E20" s="8">
        <f ref="E4:E67" t="shared" si="29">E19+0.1/24</f>
        <v>0.75416666666666266</v>
      </c>
      <c r="F20" s="3">
        <f t="shared" si="2"/>
        <v>2458208.2541666669</v>
      </c>
      <c r="G20" s="4">
        <f t="shared" si="3"/>
        <v>0.18242995665070183</v>
      </c>
      <c r="I20" s="0">
        <f t="shared" si="4"/>
        <v>8.0853495694982485</v>
      </c>
      <c r="J20" s="0">
        <f t="shared" si="5"/>
        <v>6924.8342887558938</v>
      </c>
      <c r="K20" s="0">
        <f t="shared" si="6"/>
        <v>0.016700960975248969</v>
      </c>
      <c r="L20" s="0">
        <f t="shared" si="7"/>
        <v>1.9092538890525375</v>
      </c>
      <c r="M20" s="0">
        <f t="shared" si="8"/>
        <v>9.9946034585507864</v>
      </c>
      <c r="N20" s="0">
        <f t="shared" si="9"/>
        <v>6926.7435426449465</v>
      </c>
      <c r="O20" s="0">
        <f t="shared" si="10"/>
        <v>0.99877455496933265</v>
      </c>
      <c r="P20" s="0">
        <f t="shared" si="11"/>
        <v>9.98537216900757</v>
      </c>
      <c r="Q20" s="0">
        <f t="shared" si="12"/>
        <v>23.436918759153119</v>
      </c>
      <c r="R20" s="0">
        <f t="shared" si="13"/>
        <v>23.435199298320754</v>
      </c>
      <c r="S20" s="0">
        <f t="shared" si="0"/>
        <v>9.1763079226569815</v>
      </c>
      <c r="T20" s="0">
        <f t="shared" si="14"/>
        <v>3.9543645605258169</v>
      </c>
      <c r="U20" s="0">
        <f t="shared" si="15"/>
        <v>0.043019078218317658</v>
      </c>
      <c r="V20" s="0">
        <f t="shared" si="16"/>
        <v>-4.37603553307429</v>
      </c>
      <c r="W20" s="0">
        <f t="shared" si="17"/>
        <v>94.419145110001736</v>
      </c>
      <c r="X20" s="8">
        <f t="shared" si="18"/>
        <v>10.7336362202313</v>
      </c>
      <c r="Y20" s="8">
        <f t="shared" si="19"/>
        <v>10.471360817147962</v>
      </c>
      <c r="Z20" s="8">
        <f t="shared" si="20"/>
        <v>10.995911623314639</v>
      </c>
      <c r="AA20" s="9">
        <f t="shared" si="21"/>
        <v>755.35316088001389</v>
      </c>
      <c r="AB20" s="0">
        <f t="shared" si="22"/>
        <v>749.563842866919</v>
      </c>
      <c r="AC20" s="0">
        <f t="shared" si="23"/>
        <v>7.3909607167297509</v>
      </c>
      <c r="AD20" s="0">
        <f t="shared" si="24"/>
        <v>36.669755394549533</v>
      </c>
      <c r="AE20" s="0">
        <f t="shared" si="25"/>
        <v>53.330244605450467</v>
      </c>
      <c r="AF20" s="0">
        <f t="shared" si="26"/>
        <v>0.012008289562071573</v>
      </c>
      <c r="AG20" s="0">
        <f t="shared" si="27"/>
        <v>53.342252895012535</v>
      </c>
      <c r="AH20" s="0">
        <f t="shared" si="28"/>
        <v>192.40909259914073</v>
      </c>
    </row>
    <row r="21">
      <c r="D21" s="2" t="str">
        <f t="shared" si="1"/>
        <v>4/9/2018</v>
      </c>
      <c r="E21" s="8">
        <f t="shared" si="29"/>
        <v>0.75833333333332931</v>
      </c>
      <c r="F21" s="3">
        <f t="shared" si="2"/>
        <v>2458208.2583333333</v>
      </c>
      <c r="G21" s="4">
        <f t="shared" si="3"/>
        <v>0.18243007072781114</v>
      </c>
      <c r="I21" s="0">
        <f t="shared" si="4"/>
        <v>8.089456433266605</v>
      </c>
      <c r="J21" s="0">
        <f t="shared" si="5"/>
        <v>6924.8383954234823</v>
      </c>
      <c r="K21" s="0">
        <f t="shared" si="6"/>
        <v>0.016700960970448233</v>
      </c>
      <c r="L21" s="0">
        <f t="shared" si="7"/>
        <v>1.909263399988421</v>
      </c>
      <c r="M21" s="0">
        <f t="shared" si="8"/>
        <v>9.9987198332550253</v>
      </c>
      <c r="N21" s="0">
        <f t="shared" si="9"/>
        <v>6926.74765882347</v>
      </c>
      <c r="O21" s="0">
        <f t="shared" si="10"/>
        <v>0.99877575024591336</v>
      </c>
      <c r="P21" s="0">
        <f t="shared" si="11"/>
        <v>9.9894885313482877</v>
      </c>
      <c r="Q21" s="0">
        <f t="shared" si="12"/>
        <v>23.436918757669641</v>
      </c>
      <c r="R21" s="0">
        <f t="shared" si="13"/>
        <v>23.43519930414088</v>
      </c>
      <c r="S21" s="0">
        <f t="shared" si="0"/>
        <v>9.1801027825438855</v>
      </c>
      <c r="T21" s="0">
        <f t="shared" si="14"/>
        <v>3.9559807265436482</v>
      </c>
      <c r="U21" s="0">
        <f t="shared" si="15"/>
        <v>0.04301907824029285</v>
      </c>
      <c r="V21" s="0">
        <f t="shared" si="16"/>
        <v>-4.3747896828352379</v>
      </c>
      <c r="W21" s="0">
        <f t="shared" si="17"/>
        <v>94.420514428050126</v>
      </c>
      <c r="X21" s="8">
        <f t="shared" si="18"/>
        <v>10.733635355057524</v>
      </c>
      <c r="Y21" s="8">
        <f t="shared" si="19"/>
        <v>10.471356148312941</v>
      </c>
      <c r="Z21" s="8">
        <f t="shared" si="20"/>
        <v>10.995914561802108</v>
      </c>
      <c r="AA21" s="9">
        <f t="shared" si="21"/>
        <v>755.364115424401</v>
      </c>
      <c r="AB21" s="0">
        <f t="shared" si="22"/>
        <v>755.5650887171596</v>
      </c>
      <c r="AC21" s="0">
        <f t="shared" si="23"/>
        <v>8.8912721792899</v>
      </c>
      <c r="AD21" s="0">
        <f t="shared" si="24"/>
        <v>36.9391418119418</v>
      </c>
      <c r="AE21" s="0">
        <f t="shared" si="25"/>
        <v>53.0608581880582</v>
      </c>
      <c r="AF21" s="0">
        <f t="shared" si="26"/>
        <v>0.012126410508619154</v>
      </c>
      <c r="AG21" s="0">
        <f t="shared" si="27"/>
        <v>53.072984598566819</v>
      </c>
      <c r="AH21" s="0">
        <f t="shared" si="28"/>
        <v>194.86680064463428</v>
      </c>
    </row>
    <row r="22">
      <c r="D22" s="2" t="str">
        <f t="shared" si="1"/>
        <v>4/9/2018</v>
      </c>
      <c r="E22" s="8">
        <f t="shared" si="29"/>
        <v>0.762499999999996</v>
      </c>
      <c r="F22" s="3">
        <f t="shared" si="2"/>
        <v>2458208.2625</v>
      </c>
      <c r="G22" s="4">
        <f t="shared" si="3"/>
        <v>0.18243018480493323</v>
      </c>
      <c r="I22" s="0">
        <f t="shared" si="4"/>
        <v>8.0935632974942564</v>
      </c>
      <c r="J22" s="0">
        <f t="shared" si="5"/>
        <v>6924.8425020915311</v>
      </c>
      <c r="K22" s="0">
        <f t="shared" si="6"/>
        <v>0.0167009609656475</v>
      </c>
      <c r="L22" s="0">
        <f t="shared" si="7"/>
        <v>1.9092729010732108</v>
      </c>
      <c r="M22" s="0">
        <f t="shared" si="8"/>
        <v>10.002836198567467</v>
      </c>
      <c r="N22" s="0">
        <f t="shared" si="9"/>
        <v>6926.7517749926046</v>
      </c>
      <c r="O22" s="0">
        <f t="shared" si="10"/>
        <v>0.99877694552750762</v>
      </c>
      <c r="P22" s="0">
        <f t="shared" si="11"/>
        <v>9.9936048842972589</v>
      </c>
      <c r="Q22" s="0">
        <f t="shared" si="12"/>
        <v>23.436918756186163</v>
      </c>
      <c r="R22" s="0">
        <f t="shared" si="13"/>
        <v>23.435199309961028</v>
      </c>
      <c r="S22" s="0">
        <f t="shared" si="0"/>
        <v>9.1838976485772541</v>
      </c>
      <c r="T22" s="0">
        <f t="shared" si="14"/>
        <v>3.9575968715759169</v>
      </c>
      <c r="U22" s="0">
        <f t="shared" si="15"/>
        <v>0.043019078262268126</v>
      </c>
      <c r="V22" s="0">
        <f t="shared" si="16"/>
        <v>-4.3735438566436384</v>
      </c>
      <c r="W22" s="0">
        <f t="shared" si="17"/>
        <v>94.421883737060114</v>
      </c>
      <c r="X22" s="8">
        <f t="shared" si="18"/>
        <v>10.733634489900446</v>
      </c>
      <c r="Y22" s="8">
        <f t="shared" si="19"/>
        <v>10.471351479519724</v>
      </c>
      <c r="Z22" s="8">
        <f t="shared" si="20"/>
        <v>10.995917500281168</v>
      </c>
      <c r="AA22" s="9">
        <f t="shared" si="21"/>
        <v>755.37506989648091</v>
      </c>
      <c r="AB22" s="0">
        <f t="shared" si="22"/>
        <v>761.56633454334951</v>
      </c>
      <c r="AC22" s="0">
        <f t="shared" si="23"/>
        <v>10.391583635837378</v>
      </c>
      <c r="AD22" s="0">
        <f t="shared" si="24"/>
        <v>37.255868751532638</v>
      </c>
      <c r="AE22" s="0">
        <f t="shared" si="25"/>
        <v>52.744131248467362</v>
      </c>
      <c r="AF22" s="0">
        <f t="shared" si="26"/>
        <v>0.012266356354596199</v>
      </c>
      <c r="AG22" s="0">
        <f t="shared" si="27"/>
        <v>52.756397604821956</v>
      </c>
      <c r="AH22" s="0">
        <f t="shared" si="28"/>
        <v>197.29217622802895</v>
      </c>
    </row>
    <row r="23">
      <c r="D23" s="2" t="str">
        <f t="shared" si="1"/>
        <v>4/9/2018</v>
      </c>
      <c r="E23" s="8">
        <f t="shared" si="29"/>
        <v>0.76666666666666261</v>
      </c>
      <c r="F23" s="3">
        <f t="shared" si="2"/>
        <v>2458208.2666666666</v>
      </c>
      <c r="G23" s="4">
        <f t="shared" si="3"/>
        <v>0.18243029888204257</v>
      </c>
      <c r="I23" s="0">
        <f t="shared" si="4"/>
        <v>8.0976701612635225</v>
      </c>
      <c r="J23" s="0">
        <f t="shared" si="5"/>
        <v>6924.84660875912</v>
      </c>
      <c r="K23" s="0">
        <f t="shared" si="6"/>
        <v>0.016700960960846768</v>
      </c>
      <c r="L23" s="0">
        <f t="shared" si="7"/>
        <v>1.909282392304771</v>
      </c>
      <c r="M23" s="0">
        <f t="shared" si="8"/>
        <v>10.006952553568293</v>
      </c>
      <c r="N23" s="0">
        <f t="shared" si="9"/>
        <v>6926.7558911514243</v>
      </c>
      <c r="O23" s="0">
        <f t="shared" si="10"/>
        <v>0.9987781408138402</v>
      </c>
      <c r="P23" s="0">
        <f t="shared" si="11"/>
        <v>9.9977212269346687</v>
      </c>
      <c r="Q23" s="0">
        <f t="shared" si="12"/>
        <v>23.436918754702681</v>
      </c>
      <c r="R23" s="0">
        <f t="shared" si="13"/>
        <v>23.4351993157812</v>
      </c>
      <c r="S23" s="0">
        <f t="shared" si="0"/>
        <v>9.1876925199149646</v>
      </c>
      <c r="T23" s="0">
        <f t="shared" si="14"/>
        <v>3.9592129952544539</v>
      </c>
      <c r="U23" s="0">
        <f t="shared" si="15"/>
        <v>0.043019078284243471</v>
      </c>
      <c r="V23" s="0">
        <f t="shared" si="16"/>
        <v>-4.3722980548008294</v>
      </c>
      <c r="W23" s="0">
        <f t="shared" si="17"/>
        <v>94.423253036722443</v>
      </c>
      <c r="X23" s="8">
        <f t="shared" si="18"/>
        <v>10.733633624760278</v>
      </c>
      <c r="Y23" s="8">
        <f t="shared" si="19"/>
        <v>10.471346810769383</v>
      </c>
      <c r="Z23" s="8">
        <f t="shared" si="20"/>
        <v>10.995920438751174</v>
      </c>
      <c r="AA23" s="9">
        <f t="shared" si="21"/>
        <v>755.38602429377954</v>
      </c>
      <c r="AB23" s="0">
        <f t="shared" si="22"/>
        <v>767.56758034519225</v>
      </c>
      <c r="AC23" s="0">
        <f t="shared" si="23"/>
        <v>11.891895086298064</v>
      </c>
      <c r="AD23" s="0">
        <f t="shared" si="24"/>
        <v>37.618704321031792</v>
      </c>
      <c r="AE23" s="0">
        <f t="shared" si="25"/>
        <v>52.381295678968208</v>
      </c>
      <c r="AF23" s="0">
        <f t="shared" si="26"/>
        <v>0.012428120729379643</v>
      </c>
      <c r="AG23" s="0">
        <f t="shared" si="27"/>
        <v>52.39372379969759</v>
      </c>
      <c r="AH23" s="0">
        <f t="shared" si="28"/>
        <v>199.6810342542334</v>
      </c>
    </row>
    <row r="24">
      <c r="D24" s="2" t="str">
        <f t="shared" si="1"/>
        <v>4/9/2018</v>
      </c>
      <c r="E24" s="8">
        <f t="shared" si="29"/>
        <v>0.77083333333332926</v>
      </c>
      <c r="F24" s="3">
        <f t="shared" si="2"/>
        <v>2458208.2708333335</v>
      </c>
      <c r="G24" s="4">
        <f t="shared" si="3"/>
        <v>0.18243041295916465</v>
      </c>
      <c r="I24" s="0">
        <f t="shared" si="4"/>
        <v>8.1017770254902644</v>
      </c>
      <c r="J24" s="0">
        <f t="shared" si="5"/>
        <v>6924.8507154271683</v>
      </c>
      <c r="K24" s="0">
        <f t="shared" si="6"/>
        <v>0.016700960956046035</v>
      </c>
      <c r="L24" s="0">
        <f t="shared" si="7"/>
        <v>1.9092918736852276</v>
      </c>
      <c r="M24" s="0">
        <f t="shared" si="8"/>
        <v>10.011068899175491</v>
      </c>
      <c r="N24" s="0">
        <f t="shared" si="9"/>
        <v>6926.7600073008534</v>
      </c>
      <c r="O24" s="0">
        <f t="shared" si="10"/>
        <v>0.99877933610517311</v>
      </c>
      <c r="P24" s="0">
        <f t="shared" si="11"/>
        <v>10.001837560178503</v>
      </c>
      <c r="Q24" s="0">
        <f t="shared" si="12"/>
        <v>23.436918753219203</v>
      </c>
      <c r="R24" s="0">
        <f t="shared" si="13"/>
        <v>23.435199321601402</v>
      </c>
      <c r="S24" s="0">
        <f t="shared" si="0"/>
        <v>9.1914873974091691</v>
      </c>
      <c r="T24" s="0">
        <f t="shared" si="14"/>
        <v>3.9608290979326419</v>
      </c>
      <c r="U24" s="0">
        <f t="shared" si="15"/>
        <v>0.043019078306218948</v>
      </c>
      <c r="V24" s="0">
        <f t="shared" si="16"/>
        <v>-4.3710522770520122</v>
      </c>
      <c r="W24" s="0">
        <f t="shared" si="17"/>
        <v>94.424622327339293</v>
      </c>
      <c r="X24" s="8">
        <f t="shared" si="18"/>
        <v>10.733632759636842</v>
      </c>
      <c r="Y24" s="8">
        <f t="shared" si="19"/>
        <v>10.4713421420609</v>
      </c>
      <c r="Z24" s="8">
        <f t="shared" si="20"/>
        <v>10.995923377212785</v>
      </c>
      <c r="AA24" s="9">
        <f t="shared" si="21"/>
        <v>755.39697861871434</v>
      </c>
      <c r="AB24" s="0">
        <f t="shared" si="22"/>
        <v>773.56882612294248</v>
      </c>
      <c r="AC24" s="0">
        <f t="shared" si="23"/>
        <v>13.392206530735621</v>
      </c>
      <c r="AD24" s="0">
        <f t="shared" si="24"/>
        <v>38.026287353412528</v>
      </c>
      <c r="AE24" s="0">
        <f t="shared" si="25"/>
        <v>51.973712646587472</v>
      </c>
      <c r="AF24" s="0">
        <f t="shared" si="26"/>
        <v>0.012611718054207053</v>
      </c>
      <c r="AG24" s="0">
        <f t="shared" si="27"/>
        <v>51.986324364641682</v>
      </c>
      <c r="AH24" s="0">
        <f t="shared" si="28"/>
        <v>202.02970713200881</v>
      </c>
    </row>
    <row r="25">
      <c r="D25" s="2" t="str">
        <f t="shared" si="1"/>
        <v>4/9/2018</v>
      </c>
      <c r="E25" s="8">
        <f t="shared" si="29"/>
        <v>0.77499999999999591</v>
      </c>
      <c r="F25" s="3">
        <f t="shared" si="2"/>
        <v>2458208.275</v>
      </c>
      <c r="G25" s="4">
        <f t="shared" si="3"/>
        <v>0.18243052703627397</v>
      </c>
      <c r="I25" s="0">
        <f t="shared" si="4"/>
        <v>8.1058838892586209</v>
      </c>
      <c r="J25" s="0">
        <f t="shared" si="5"/>
        <v>6924.8548220947578</v>
      </c>
      <c r="K25" s="0">
        <f t="shared" si="6"/>
        <v>0.016700960951245302</v>
      </c>
      <c r="L25" s="0">
        <f t="shared" si="7"/>
        <v>1.9093013452124514</v>
      </c>
      <c r="M25" s="0">
        <f t="shared" si="8"/>
        <v>10.015185234471073</v>
      </c>
      <c r="N25" s="0">
        <f t="shared" si="9"/>
        <v>6926.76412343997</v>
      </c>
      <c r="O25" s="0">
        <f t="shared" si="10"/>
        <v>0.99878053140123291</v>
      </c>
      <c r="P25" s="0">
        <f t="shared" si="11"/>
        <v>10.005953883110772</v>
      </c>
      <c r="Q25" s="0">
        <f t="shared" si="12"/>
        <v>23.436918751735725</v>
      </c>
      <c r="R25" s="0">
        <f t="shared" si="13"/>
        <v>23.435199327421632</v>
      </c>
      <c r="S25" s="0">
        <f t="shared" si="0"/>
        <v>9.1952822802194323</v>
      </c>
      <c r="T25" s="0">
        <f t="shared" si="14"/>
        <v>3.9624451792430371</v>
      </c>
      <c r="U25" s="0">
        <f t="shared" si="15"/>
        <v>0.043019078328194536</v>
      </c>
      <c r="V25" s="0">
        <f t="shared" si="16"/>
        <v>-4.3698065236979522</v>
      </c>
      <c r="W25" s="0">
        <f t="shared" si="17"/>
        <v>94.425991608601962</v>
      </c>
      <c r="X25" s="8">
        <f t="shared" si="18"/>
        <v>10.733631894530346</v>
      </c>
      <c r="Y25" s="8">
        <f t="shared" si="19"/>
        <v>10.471337473395341</v>
      </c>
      <c r="Z25" s="8">
        <f t="shared" si="20"/>
        <v>10.995926315665351</v>
      </c>
      <c r="AA25" s="9">
        <f t="shared" si="21"/>
        <v>755.40793286881569</v>
      </c>
      <c r="AB25" s="0">
        <f t="shared" si="22"/>
        <v>779.57007187629642</v>
      </c>
      <c r="AC25" s="0">
        <f t="shared" si="23"/>
        <v>14.892517969074106</v>
      </c>
      <c r="AD25" s="0">
        <f t="shared" si="24"/>
        <v>38.477149486925981</v>
      </c>
      <c r="AE25" s="0">
        <f t="shared" si="25"/>
        <v>51.522850513074019</v>
      </c>
      <c r="AF25" s="0">
        <f t="shared" si="26"/>
        <v>0.012817191735012751</v>
      </c>
      <c r="AG25" s="0">
        <f t="shared" si="27"/>
        <v>51.535667704809029</v>
      </c>
      <c r="AH25" s="0">
        <f t="shared" si="28"/>
        <v>204.33506326649305</v>
      </c>
    </row>
    <row r="26">
      <c r="D26" s="2" t="str">
        <f t="shared" si="1"/>
        <v>4/9/2018</v>
      </c>
      <c r="E26" s="8">
        <f t="shared" si="29"/>
        <v>0.77916666666666257</v>
      </c>
      <c r="F26" s="3">
        <f t="shared" si="2"/>
        <v>2458208.2791666668</v>
      </c>
      <c r="G26" s="4">
        <f t="shared" si="3"/>
        <v>0.18243064111339605</v>
      </c>
      <c r="I26" s="0">
        <f t="shared" si="4"/>
        <v>8.1099907534862723</v>
      </c>
      <c r="J26" s="0">
        <f t="shared" si="5"/>
        <v>6924.8589287628056</v>
      </c>
      <c r="K26" s="0">
        <f t="shared" si="6"/>
        <v>0.016700960946444569</v>
      </c>
      <c r="L26" s="0">
        <f t="shared" si="7"/>
        <v>1.9093108068885543</v>
      </c>
      <c r="M26" s="0">
        <f t="shared" si="8"/>
        <v>10.019301560374826</v>
      </c>
      <c r="N26" s="0">
        <f t="shared" si="9"/>
        <v>6926.7682395696938</v>
      </c>
      <c r="O26" s="0">
        <f t="shared" si="10"/>
        <v>0.99878172670227983</v>
      </c>
      <c r="P26" s="0">
        <f t="shared" si="11"/>
        <v>10.010070196651267</v>
      </c>
      <c r="Q26" s="0">
        <f t="shared" si="12"/>
        <v>23.436918750252246</v>
      </c>
      <c r="R26" s="0">
        <f t="shared" si="13"/>
        <v>23.435199333241883</v>
      </c>
      <c r="S26" s="0">
        <f t="shared" si="0"/>
        <v>9.1990771691995743</v>
      </c>
      <c r="T26" s="0">
        <f t="shared" si="14"/>
        <v>3.9640612395397183</v>
      </c>
      <c r="U26" s="0">
        <f t="shared" si="15"/>
        <v>0.04301907835017018</v>
      </c>
      <c r="V26" s="0">
        <f t="shared" si="16"/>
        <v>-4.3685607944832645</v>
      </c>
      <c r="W26" s="0">
        <f t="shared" si="17"/>
        <v>94.427360880813225</v>
      </c>
      <c r="X26" s="8">
        <f t="shared" si="18"/>
        <v>10.733631029440614</v>
      </c>
      <c r="Y26" s="8">
        <f t="shared" si="19"/>
        <v>10.471332804771688</v>
      </c>
      <c r="Z26" s="8">
        <f t="shared" si="20"/>
        <v>10.995929254109541</v>
      </c>
      <c r="AA26" s="9">
        <f t="shared" si="21"/>
        <v>755.4188870465058</v>
      </c>
      <c r="AB26" s="0">
        <f t="shared" si="22"/>
        <v>785.57131760551056</v>
      </c>
      <c r="AC26" s="0">
        <f t="shared" si="23"/>
        <v>16.392829401377639</v>
      </c>
      <c r="AD26" s="0">
        <f t="shared" si="24"/>
        <v>38.969737260993455</v>
      </c>
      <c r="AE26" s="0">
        <f t="shared" si="25"/>
        <v>51.030262739006545</v>
      </c>
      <c r="AF26" s="0">
        <f t="shared" si="26"/>
        <v>0.013044622805645759</v>
      </c>
      <c r="AG26" s="0">
        <f t="shared" si="27"/>
        <v>51.04330736181219</v>
      </c>
      <c r="AH26" s="0">
        <f t="shared" si="28"/>
        <v>206.59451057828372</v>
      </c>
    </row>
    <row r="27">
      <c r="D27" s="2" t="str">
        <f t="shared" si="1"/>
        <v>4/9/2018</v>
      </c>
      <c r="E27" s="8">
        <f t="shared" si="29"/>
        <v>0.78333333333332922</v>
      </c>
      <c r="F27" s="3">
        <f t="shared" si="2"/>
        <v>2458208.2833333332</v>
      </c>
      <c r="G27" s="4">
        <f t="shared" si="3"/>
        <v>0.18243075519050539</v>
      </c>
      <c r="I27" s="0">
        <f t="shared" si="4"/>
        <v>8.1140976172555384</v>
      </c>
      <c r="J27" s="0">
        <f t="shared" si="5"/>
        <v>6924.8630354303959</v>
      </c>
      <c r="K27" s="0">
        <f t="shared" si="6"/>
        <v>0.016700960941643837</v>
      </c>
      <c r="L27" s="0">
        <f t="shared" si="7"/>
        <v>1.9093202587114197</v>
      </c>
      <c r="M27" s="0">
        <f t="shared" si="8"/>
        <v>10.023417875966958</v>
      </c>
      <c r="N27" s="0">
        <f t="shared" si="9"/>
        <v>6926.7723556891069</v>
      </c>
      <c r="O27" s="0">
        <f t="shared" si="10"/>
        <v>0.99878292200804186</v>
      </c>
      <c r="P27" s="0">
        <f t="shared" si="11"/>
        <v>10.014186499880191</v>
      </c>
      <c r="Q27" s="0">
        <f t="shared" si="12"/>
        <v>23.436918748768768</v>
      </c>
      <c r="R27" s="0">
        <f t="shared" si="13"/>
        <v>23.435199339062162</v>
      </c>
      <c r="S27" s="0">
        <f t="shared" si="0"/>
        <v>9.2028720635074883</v>
      </c>
      <c r="T27" s="0">
        <f t="shared" si="14"/>
        <v>3.9656772784545442</v>
      </c>
      <c r="U27" s="0">
        <f t="shared" si="15"/>
        <v>0.043019078372145962</v>
      </c>
      <c r="V27" s="0">
        <f t="shared" si="16"/>
        <v>-4.3673150897092929</v>
      </c>
      <c r="W27" s="0">
        <f t="shared" si="17"/>
        <v>94.428730143663813</v>
      </c>
      <c r="X27" s="8">
        <f t="shared" si="18"/>
        <v>10.733630164367854</v>
      </c>
      <c r="Y27" s="8">
        <f t="shared" si="19"/>
        <v>10.47132813619101</v>
      </c>
      <c r="Z27" s="8">
        <f t="shared" si="20"/>
        <v>10.995932192544698</v>
      </c>
      <c r="AA27" s="9">
        <f t="shared" si="21"/>
        <v>755.4298411493105</v>
      </c>
      <c r="AB27" s="0">
        <f t="shared" si="22"/>
        <v>791.57256331028475</v>
      </c>
      <c r="AC27" s="0">
        <f t="shared" si="23"/>
        <v>17.893140827571187</v>
      </c>
      <c r="AD27" s="0">
        <f t="shared" si="24"/>
        <v>39.502433591079324</v>
      </c>
      <c r="AE27" s="0">
        <f t="shared" si="25"/>
        <v>50.497566408920676</v>
      </c>
      <c r="AF27" s="0">
        <f t="shared" si="26"/>
        <v>0.0132941389088403</v>
      </c>
      <c r="AG27" s="0">
        <f t="shared" si="27"/>
        <v>50.510860547829516</v>
      </c>
      <c r="AH27" s="0">
        <f t="shared" si="28"/>
        <v>208.80598673106593</v>
      </c>
    </row>
    <row r="28">
      <c r="D28" s="2" t="str">
        <f t="shared" si="1"/>
        <v>4/9/2018</v>
      </c>
      <c r="E28" s="8">
        <f t="shared" si="29"/>
        <v>0.78749999999999587</v>
      </c>
      <c r="F28" s="3">
        <f t="shared" si="2"/>
        <v>2458208.2875</v>
      </c>
      <c r="G28" s="4">
        <f t="shared" si="3"/>
        <v>0.18243086926762747</v>
      </c>
      <c r="I28" s="0">
        <f t="shared" si="4"/>
        <v>8.11820448148228</v>
      </c>
      <c r="J28" s="0">
        <f t="shared" si="5"/>
        <v>6924.8671420984438</v>
      </c>
      <c r="K28" s="0">
        <f t="shared" si="6"/>
        <v>0.0167009609368431</v>
      </c>
      <c r="L28" s="0">
        <f t="shared" si="7"/>
        <v>1.9093297006831529</v>
      </c>
      <c r="M28" s="0">
        <f t="shared" si="8"/>
        <v>10.027534182165432</v>
      </c>
      <c r="N28" s="0">
        <f t="shared" si="9"/>
        <v>6926.7764717991267</v>
      </c>
      <c r="O28" s="0">
        <f t="shared" si="10"/>
        <v>0.99878411731877881</v>
      </c>
      <c r="P28" s="0">
        <f t="shared" si="11"/>
        <v>10.018302793715511</v>
      </c>
      <c r="Q28" s="0">
        <f t="shared" si="12"/>
        <v>23.436918747285286</v>
      </c>
      <c r="R28" s="0">
        <f t="shared" si="13"/>
        <v>23.435199344882463</v>
      </c>
      <c r="S28" s="0">
        <f t="shared" si="0"/>
        <v>9.2066669639953158</v>
      </c>
      <c r="T28" s="0">
        <f t="shared" si="14"/>
        <v>3.9672932963408689</v>
      </c>
      <c r="U28" s="0">
        <f t="shared" si="15"/>
        <v>0.0430190783941218</v>
      </c>
      <c r="V28" s="0">
        <f t="shared" si="16"/>
        <v>-4.3660694091212209</v>
      </c>
      <c r="W28" s="0">
        <f t="shared" si="17"/>
        <v>94.430099397455848</v>
      </c>
      <c r="X28" s="8">
        <f t="shared" si="18"/>
        <v>10.73362929931189</v>
      </c>
      <c r="Y28" s="8">
        <f t="shared" si="19"/>
        <v>10.47132346765229</v>
      </c>
      <c r="Z28" s="8">
        <f t="shared" si="20"/>
        <v>10.995935130971489</v>
      </c>
      <c r="AA28" s="9">
        <f t="shared" si="21"/>
        <v>755.44079517964678</v>
      </c>
      <c r="AB28" s="0">
        <f t="shared" si="22"/>
        <v>797.57380899087366</v>
      </c>
      <c r="AC28" s="0">
        <f t="shared" si="23"/>
        <v>19.393452247718415</v>
      </c>
      <c r="AD28" s="0">
        <f t="shared" si="24"/>
        <v>40.073578087880684</v>
      </c>
      <c r="AE28" s="0">
        <f t="shared" si="25"/>
        <v>49.926421912119316</v>
      </c>
      <c r="AF28" s="0">
        <f t="shared" si="26"/>
        <v>0.013565923537576201</v>
      </c>
      <c r="AG28" s="0">
        <f t="shared" si="27"/>
        <v>49.939987835656893</v>
      </c>
      <c r="AH28" s="0">
        <f t="shared" si="28"/>
        <v>210.9679381648547</v>
      </c>
    </row>
    <row r="29">
      <c r="D29" s="2" t="str">
        <f t="shared" si="1"/>
        <v>4/9/2018</v>
      </c>
      <c r="E29" s="8">
        <f t="shared" si="29"/>
        <v>0.79166666666666252</v>
      </c>
      <c r="F29" s="3">
        <f t="shared" si="2"/>
        <v>2458208.2916666665</v>
      </c>
      <c r="G29" s="4">
        <f t="shared" si="3"/>
        <v>0.18243098334473679</v>
      </c>
      <c r="I29" s="0">
        <f t="shared" si="4"/>
        <v>8.1223113452506368</v>
      </c>
      <c r="J29" s="0">
        <f t="shared" si="5"/>
        <v>6924.8712487660332</v>
      </c>
      <c r="K29" s="0">
        <f t="shared" si="6"/>
        <v>0.016700960932042368</v>
      </c>
      <c r="L29" s="0">
        <f t="shared" si="7"/>
        <v>1.909339132801642</v>
      </c>
      <c r="M29" s="0">
        <f t="shared" si="8"/>
        <v>10.031650478052279</v>
      </c>
      <c r="N29" s="0">
        <f t="shared" si="9"/>
        <v>6926.7805878988347</v>
      </c>
      <c r="O29" s="0">
        <f t="shared" si="10"/>
        <v>0.99878531263421777</v>
      </c>
      <c r="P29" s="0">
        <f t="shared" si="11"/>
        <v>10.022419077239256</v>
      </c>
      <c r="Q29" s="0">
        <f t="shared" si="12"/>
        <v>23.436918745801808</v>
      </c>
      <c r="R29" s="0">
        <f t="shared" si="13"/>
        <v>23.435199350702788</v>
      </c>
      <c r="S29" s="0">
        <f t="shared" si="0"/>
        <v>9.2104618698226233</v>
      </c>
      <c r="T29" s="0">
        <f t="shared" si="14"/>
        <v>3.9689092928312739</v>
      </c>
      <c r="U29" s="0">
        <f t="shared" si="15"/>
        <v>0.043019078416097749</v>
      </c>
      <c r="V29" s="0">
        <f t="shared" si="16"/>
        <v>-4.3648237530198131</v>
      </c>
      <c r="W29" s="0">
        <f t="shared" si="17"/>
        <v>94.4314686418807</v>
      </c>
      <c r="X29" s="8">
        <f t="shared" si="18"/>
        <v>10.73362843427293</v>
      </c>
      <c r="Y29" s="8">
        <f t="shared" si="19"/>
        <v>10.471318799156595</v>
      </c>
      <c r="Z29" s="8">
        <f t="shared" si="20"/>
        <v>10.995938069389265</v>
      </c>
      <c r="AA29" s="9">
        <f t="shared" si="21"/>
        <v>755.45174913504559</v>
      </c>
      <c r="AB29" s="0">
        <f t="shared" si="22"/>
        <v>803.57505464697351</v>
      </c>
      <c r="AC29" s="0">
        <f t="shared" si="23"/>
        <v>20.893763661743378</v>
      </c>
      <c r="AD29" s="0">
        <f t="shared" si="24"/>
        <v>40.681485819932504</v>
      </c>
      <c r="AE29" s="0">
        <f t="shared" si="25"/>
        <v>49.318514180067496</v>
      </c>
      <c r="AF29" s="0">
        <f t="shared" si="26"/>
        <v>0.013860225508404324</v>
      </c>
      <c r="AG29" s="0">
        <f t="shared" si="27"/>
        <v>49.3323744055759</v>
      </c>
      <c r="AH29" s="0">
        <f t="shared" si="28"/>
        <v>213.07929022722737</v>
      </c>
    </row>
    <row r="30">
      <c r="D30" s="2" t="str">
        <f t="shared" si="1"/>
        <v>4/9/2018</v>
      </c>
      <c r="E30" s="8">
        <f t="shared" si="29"/>
        <v>0.79583333333332917</v>
      </c>
      <c r="F30" s="3">
        <f t="shared" si="2"/>
        <v>2458208.2958333334</v>
      </c>
      <c r="G30" s="4">
        <f t="shared" si="3"/>
        <v>0.18243109742185887</v>
      </c>
      <c r="I30" s="0">
        <f t="shared" si="4"/>
        <v>8.1264182094782882</v>
      </c>
      <c r="J30" s="0">
        <f t="shared" si="5"/>
        <v>6924.8753554340819</v>
      </c>
      <c r="K30" s="0">
        <f t="shared" si="6"/>
        <v>0.016700960927241635</v>
      </c>
      <c r="L30" s="0">
        <f t="shared" si="7"/>
        <v>1.9093485550689895</v>
      </c>
      <c r="M30" s="0">
        <f t="shared" si="8"/>
        <v>10.035766764547278</v>
      </c>
      <c r="N30" s="0">
        <f t="shared" si="9"/>
        <v>6926.7847039891512</v>
      </c>
      <c r="O30" s="0">
        <f t="shared" si="10"/>
        <v>0.99878650795462</v>
      </c>
      <c r="P30" s="0">
        <f t="shared" si="11"/>
        <v>10.026535351371205</v>
      </c>
      <c r="Q30" s="0">
        <f t="shared" si="12"/>
        <v>23.43691874431833</v>
      </c>
      <c r="R30" s="0">
        <f t="shared" si="13"/>
        <v>23.435199356523146</v>
      </c>
      <c r="S30" s="0">
        <f t="shared" si="0"/>
        <v>9.21425678184323</v>
      </c>
      <c r="T30" s="0">
        <f t="shared" si="14"/>
        <v>3.9705252682798178</v>
      </c>
      <c r="U30" s="0">
        <f t="shared" si="15"/>
        <v>0.043019078438073795</v>
      </c>
      <c r="V30" s="0">
        <f t="shared" si="16"/>
        <v>-4.3635781211497067</v>
      </c>
      <c r="W30" s="0">
        <f t="shared" si="17"/>
        <v>94.43283787724107</v>
      </c>
      <c r="X30" s="8">
        <f t="shared" si="18"/>
        <v>10.733627569250798</v>
      </c>
      <c r="Y30" s="8">
        <f t="shared" si="19"/>
        <v>10.471314130702906</v>
      </c>
      <c r="Z30" s="8">
        <f t="shared" si="20"/>
        <v>10.99594100779869</v>
      </c>
      <c r="AA30" s="9">
        <f t="shared" si="21"/>
        <v>755.46270301792856</v>
      </c>
      <c r="AB30" s="0">
        <f t="shared" si="22"/>
        <v>809.57630027884443</v>
      </c>
      <c r="AC30" s="0">
        <f t="shared" si="23"/>
        <v>22.394075069711107</v>
      </c>
      <c r="AD30" s="0">
        <f t="shared" si="24"/>
        <v>41.324464232422677</v>
      </c>
      <c r="AE30" s="0">
        <f t="shared" si="25"/>
        <v>48.675535767577323</v>
      </c>
      <c r="AF30" s="0">
        <f t="shared" si="26"/>
        <v>0.014177368679631836</v>
      </c>
      <c r="AG30" s="0">
        <f t="shared" si="27"/>
        <v>48.689713136256955</v>
      </c>
      <c r="AH30" s="0">
        <f t="shared" si="28"/>
        <v>215.13941073055673</v>
      </c>
    </row>
    <row r="31">
      <c r="D31" s="2" t="str">
        <f t="shared" si="1"/>
        <v>4/9/2018</v>
      </c>
      <c r="E31" s="8">
        <f t="shared" si="29"/>
        <v>0.79999999999999583</v>
      </c>
      <c r="F31" s="3">
        <f t="shared" si="2"/>
        <v>2458208.3</v>
      </c>
      <c r="G31" s="4">
        <f t="shared" si="3"/>
        <v>0.18243121149896821</v>
      </c>
      <c r="I31" s="0">
        <f t="shared" si="4"/>
        <v>8.1305250732475542</v>
      </c>
      <c r="J31" s="0">
        <f t="shared" si="5"/>
        <v>6924.8794621016705</v>
      </c>
      <c r="K31" s="0">
        <f t="shared" si="6"/>
        <v>0.016700960922440902</v>
      </c>
      <c r="L31" s="0">
        <f t="shared" si="7"/>
        <v>1.9093579674830814</v>
      </c>
      <c r="M31" s="0">
        <f t="shared" si="8"/>
        <v>10.039883040730636</v>
      </c>
      <c r="N31" s="0">
        <f t="shared" si="9"/>
        <v>6926.7888200691532</v>
      </c>
      <c r="O31" s="0">
        <f t="shared" si="10"/>
        <v>0.998787703279711</v>
      </c>
      <c r="P31" s="0">
        <f t="shared" si="11"/>
        <v>10.030651615191568</v>
      </c>
      <c r="Q31" s="0">
        <f t="shared" si="12"/>
        <v>23.436918742834852</v>
      </c>
      <c r="R31" s="0">
        <f t="shared" si="13"/>
        <v>23.435199362343525</v>
      </c>
      <c r="S31" s="0">
        <f t="shared" si="0"/>
        <v>9.2180516992150228</v>
      </c>
      <c r="T31" s="0">
        <f t="shared" si="14"/>
        <v>3.9721412223183781</v>
      </c>
      <c r="U31" s="0">
        <f t="shared" si="15"/>
        <v>0.043019078460049938</v>
      </c>
      <c r="V31" s="0">
        <f t="shared" si="16"/>
        <v>-4.3623325138121869</v>
      </c>
      <c r="W31" s="0">
        <f t="shared" si="17"/>
        <v>94.434207103227749</v>
      </c>
      <c r="X31" s="8">
        <f t="shared" si="18"/>
        <v>10.733626704245703</v>
      </c>
      <c r="Y31" s="8">
        <f t="shared" si="19"/>
        <v>10.471309462292293</v>
      </c>
      <c r="Z31" s="8">
        <f t="shared" si="20"/>
        <v>10.995943946199112</v>
      </c>
      <c r="AA31" s="9">
        <f t="shared" si="21"/>
        <v>755.473656825822</v>
      </c>
      <c r="AB31" s="0">
        <f t="shared" si="22"/>
        <v>815.57754588618263</v>
      </c>
      <c r="AC31" s="0">
        <f t="shared" si="23"/>
        <v>23.894386471545658</v>
      </c>
      <c r="AD31" s="0">
        <f t="shared" si="24"/>
        <v>42.000828060530729</v>
      </c>
      <c r="AE31" s="0">
        <f t="shared" si="25"/>
        <v>47.999171939469271</v>
      </c>
      <c r="AF31" s="0">
        <f t="shared" si="26"/>
        <v>0.014517761977937034</v>
      </c>
      <c r="AG31" s="0">
        <f t="shared" si="27"/>
        <v>48.013689701447205</v>
      </c>
      <c r="AH31" s="0">
        <f t="shared" si="28"/>
        <v>217.14806913606094</v>
      </c>
    </row>
    <row r="32">
      <c r="D32" s="2" t="str">
        <f t="shared" si="1"/>
        <v>4/9/2018</v>
      </c>
      <c r="E32" s="8">
        <f t="shared" si="29"/>
        <v>0.80416666666666248</v>
      </c>
      <c r="F32" s="3">
        <f t="shared" si="2"/>
        <v>2458208.3041666667</v>
      </c>
      <c r="G32" s="4">
        <f t="shared" si="3"/>
        <v>0.18243132557609029</v>
      </c>
      <c r="I32" s="0">
        <f t="shared" si="4"/>
        <v>8.1346319374742961</v>
      </c>
      <c r="J32" s="0">
        <f t="shared" si="5"/>
        <v>6924.8835687697192</v>
      </c>
      <c r="K32" s="0">
        <f t="shared" si="6"/>
        <v>0.01670096091764017</v>
      </c>
      <c r="L32" s="0">
        <f t="shared" si="7"/>
        <v>1.9093673700460252</v>
      </c>
      <c r="M32" s="0">
        <f t="shared" si="8"/>
        <v>10.043999307520322</v>
      </c>
      <c r="N32" s="0">
        <f t="shared" si="9"/>
        <v>6926.7929361397655</v>
      </c>
      <c r="O32" s="0">
        <f t="shared" si="10"/>
        <v>0.99878889860975362</v>
      </c>
      <c r="P32" s="0">
        <f t="shared" si="11"/>
        <v>10.034767869618308</v>
      </c>
      <c r="Q32" s="0">
        <f t="shared" si="12"/>
        <v>23.436918741351374</v>
      </c>
      <c r="R32" s="0">
        <f t="shared" si="13"/>
        <v>23.435199368163929</v>
      </c>
      <c r="S32" s="0">
        <f t="shared" si="0"/>
        <v>9.2218466227901565</v>
      </c>
      <c r="T32" s="0">
        <f t="shared" si="14"/>
        <v>3.9737571553002917</v>
      </c>
      <c r="U32" s="0">
        <f t="shared" si="15"/>
        <v>0.043019078482026171</v>
      </c>
      <c r="V32" s="0">
        <f t="shared" si="16"/>
        <v>-4.361086930752502</v>
      </c>
      <c r="W32" s="0">
        <f t="shared" si="17"/>
        <v>94.435576320142829</v>
      </c>
      <c r="X32" s="8">
        <f t="shared" si="18"/>
        <v>10.733625839257467</v>
      </c>
      <c r="Y32" s="8">
        <f t="shared" si="19"/>
        <v>10.471304793923737</v>
      </c>
      <c r="Z32" s="8">
        <f t="shared" si="20"/>
        <v>10.995946884591197</v>
      </c>
      <c r="AA32" s="9">
        <f t="shared" si="21"/>
        <v>755.48461056114263</v>
      </c>
      <c r="AB32" s="0">
        <f t="shared" si="22"/>
        <v>821.578791469241</v>
      </c>
      <c r="AC32" s="0">
        <f t="shared" si="23"/>
        <v>25.394697867310242</v>
      </c>
      <c r="AD32" s="0">
        <f t="shared" si="24"/>
        <v>42.70891216752522</v>
      </c>
      <c r="AE32" s="0">
        <f t="shared" si="25"/>
        <v>47.29108783247478</v>
      </c>
      <c r="AF32" s="0">
        <f t="shared" si="26"/>
        <v>0.014881909837320363</v>
      </c>
      <c r="AG32" s="0">
        <f t="shared" si="27"/>
        <v>47.3059697423121</v>
      </c>
      <c r="AH32" s="0">
        <f t="shared" si="28"/>
        <v>219.10539335536834</v>
      </c>
    </row>
    <row r="33">
      <c r="D33" s="2" t="str">
        <f t="shared" si="1"/>
        <v>4/9/2018</v>
      </c>
      <c r="E33" s="8">
        <f t="shared" si="29"/>
        <v>0.80833333333332913</v>
      </c>
      <c r="F33" s="3">
        <f t="shared" si="2"/>
        <v>2458208.3083333331</v>
      </c>
      <c r="G33" s="4">
        <f t="shared" si="3"/>
        <v>0.18243143965319961</v>
      </c>
      <c r="I33" s="0">
        <f t="shared" si="4"/>
        <v>8.1387388012417432</v>
      </c>
      <c r="J33" s="0">
        <f t="shared" si="5"/>
        <v>6924.8876754373077</v>
      </c>
      <c r="K33" s="0">
        <f t="shared" si="6"/>
        <v>0.016700960912839437</v>
      </c>
      <c r="L33" s="0">
        <f t="shared" si="7"/>
        <v>1.9093767627557079</v>
      </c>
      <c r="M33" s="0">
        <f t="shared" si="8"/>
        <v>10.048115563997451</v>
      </c>
      <c r="N33" s="0">
        <f t="shared" si="9"/>
        <v>6926.7970522000633</v>
      </c>
      <c r="O33" s="0">
        <f t="shared" si="10"/>
        <v>0.9987900939444726</v>
      </c>
      <c r="P33" s="0">
        <f t="shared" si="11"/>
        <v>10.038884113732546</v>
      </c>
      <c r="Q33" s="0">
        <f t="shared" si="12"/>
        <v>23.436918739867892</v>
      </c>
      <c r="R33" s="0">
        <f t="shared" si="13"/>
        <v>23.435199373984357</v>
      </c>
      <c r="S33" s="0">
        <f t="shared" si="0"/>
        <v>9.2256415517273389</v>
      </c>
      <c r="T33" s="0">
        <f t="shared" si="14"/>
        <v>3.9753730668578013</v>
      </c>
      <c r="U33" s="0">
        <f t="shared" si="15"/>
        <v>0.0430190785040025</v>
      </c>
      <c r="V33" s="0">
        <f t="shared" si="16"/>
        <v>-4.3598413722716378</v>
      </c>
      <c r="W33" s="0">
        <f t="shared" si="17"/>
        <v>94.4369455276774</v>
      </c>
      <c r="X33" s="8">
        <f t="shared" si="18"/>
        <v>10.7336249742863</v>
      </c>
      <c r="Y33" s="8">
        <f t="shared" si="19"/>
        <v>10.471300125598308</v>
      </c>
      <c r="Z33" s="8">
        <f t="shared" si="20"/>
        <v>10.995949822974293</v>
      </c>
      <c r="AA33" s="9">
        <f t="shared" si="21"/>
        <v>755.49556422141916</v>
      </c>
      <c r="AB33" s="0">
        <f t="shared" si="22"/>
        <v>827.58003702772294</v>
      </c>
      <c r="AC33" s="0">
        <f t="shared" si="23"/>
        <v>26.895009256930734</v>
      </c>
      <c r="AD33" s="0">
        <f t="shared" si="24"/>
        <v>43.4470823317079</v>
      </c>
      <c r="AE33" s="0">
        <f t="shared" si="25"/>
        <v>46.5529176682921</v>
      </c>
      <c r="AF33" s="0">
        <f t="shared" si="26"/>
        <v>0.015270423202792168</v>
      </c>
      <c r="AG33" s="0">
        <f t="shared" si="27"/>
        <v>46.568188091494896</v>
      </c>
      <c r="AH33" s="0">
        <f t="shared" si="28"/>
        <v>221.01182586583946</v>
      </c>
    </row>
    <row r="34">
      <c r="D34" s="2" t="str">
        <f t="shared" si="1"/>
        <v>4/9/2018</v>
      </c>
      <c r="E34" s="8">
        <f t="shared" si="29"/>
        <v>0.81249999999999578</v>
      </c>
      <c r="F34" s="3">
        <f t="shared" si="2"/>
        <v>2458208.3125</v>
      </c>
      <c r="G34" s="4">
        <f t="shared" si="3"/>
        <v>0.18243155373032169</v>
      </c>
      <c r="I34" s="0">
        <f t="shared" si="4"/>
        <v>8.1428456654703041</v>
      </c>
      <c r="J34" s="0">
        <f t="shared" si="5"/>
        <v>6924.8917821053565</v>
      </c>
      <c r="K34" s="0">
        <f t="shared" si="6"/>
        <v>0.0167009609080387</v>
      </c>
      <c r="L34" s="0">
        <f t="shared" si="7"/>
        <v>1.9093861456142287</v>
      </c>
      <c r="M34" s="0">
        <f t="shared" si="8"/>
        <v>10.052231811084532</v>
      </c>
      <c r="N34" s="0">
        <f t="shared" si="9"/>
        <v>6926.8011682509705</v>
      </c>
      <c r="O34" s="0">
        <f t="shared" si="10"/>
        <v>0.99879128928413041</v>
      </c>
      <c r="P34" s="0">
        <f t="shared" si="11"/>
        <v>10.043000348456788</v>
      </c>
      <c r="Q34" s="0">
        <f t="shared" si="12"/>
        <v>23.436918738384414</v>
      </c>
      <c r="R34" s="0">
        <f t="shared" si="13"/>
        <v>23.435199379804814</v>
      </c>
      <c r="S34" s="0">
        <f t="shared" si="0"/>
        <v>9.2294364868829248</v>
      </c>
      <c r="T34" s="0">
        <f t="shared" si="14"/>
        <v>3.9769889573460184</v>
      </c>
      <c r="U34" s="0">
        <f t="shared" si="15"/>
        <v>0.043019078525978943</v>
      </c>
      <c r="V34" s="0">
        <f t="shared" si="16"/>
        <v>-4.3585958381134082</v>
      </c>
      <c r="W34" s="0">
        <f t="shared" si="17"/>
        <v>94.438314726135019</v>
      </c>
      <c r="X34" s="8">
        <f t="shared" si="18"/>
        <v>10.733624109332023</v>
      </c>
      <c r="Y34" s="8">
        <f t="shared" si="19"/>
        <v>10.471295457314982</v>
      </c>
      <c r="Z34" s="8">
        <f t="shared" si="20"/>
        <v>10.995952761349065</v>
      </c>
      <c r="AA34" s="9">
        <f t="shared" si="21"/>
        <v>755.50651780908015</v>
      </c>
      <c r="AB34" s="0">
        <f t="shared" si="22"/>
        <v>833.58128256188138</v>
      </c>
      <c r="AC34" s="0">
        <f t="shared" si="23"/>
        <v>28.395320640470345</v>
      </c>
      <c r="AD34" s="0">
        <f t="shared" si="24"/>
        <v>44.21374406271169</v>
      </c>
      <c r="AE34" s="0">
        <f t="shared" si="25"/>
        <v>45.78625593728831</v>
      </c>
      <c r="AF34" s="0">
        <f t="shared" si="26"/>
        <v>0.015684031289727146</v>
      </c>
      <c r="AG34" s="0">
        <f t="shared" si="27"/>
        <v>45.80193996857804</v>
      </c>
      <c r="AH34" s="0">
        <f t="shared" si="28"/>
        <v>222.86808053395603</v>
      </c>
    </row>
    <row r="35">
      <c r="D35" s="2" t="str">
        <f t="shared" si="1"/>
        <v>4/9/2018</v>
      </c>
      <c r="E35" s="8">
        <f t="shared" si="29"/>
        <v>0.81666666666666243</v>
      </c>
      <c r="F35" s="3">
        <f t="shared" si="2"/>
        <v>2458208.3166666669</v>
      </c>
      <c r="G35" s="4">
        <f t="shared" si="3"/>
        <v>0.18243166780744377</v>
      </c>
      <c r="I35" s="0">
        <f t="shared" si="4"/>
        <v>8.1469525296979555</v>
      </c>
      <c r="J35" s="0">
        <f t="shared" si="5"/>
        <v>6924.8958887734043</v>
      </c>
      <c r="K35" s="0">
        <f t="shared" si="6"/>
        <v>0.016700960903237968</v>
      </c>
      <c r="L35" s="0">
        <f t="shared" si="7"/>
        <v>1.9093955186205316</v>
      </c>
      <c r="M35" s="0">
        <f t="shared" si="8"/>
        <v>10.056348048318487</v>
      </c>
      <c r="N35" s="0">
        <f t="shared" si="9"/>
        <v>6926.8052842920251</v>
      </c>
      <c r="O35" s="0">
        <f t="shared" si="10"/>
        <v>0.99879248462858661</v>
      </c>
      <c r="P35" s="0">
        <f t="shared" si="11"/>
        <v>10.047116573327955</v>
      </c>
      <c r="Q35" s="0">
        <f t="shared" si="12"/>
        <v>23.436918736900935</v>
      </c>
      <c r="R35" s="0">
        <f t="shared" si="13"/>
        <v>23.435199385625296</v>
      </c>
      <c r="S35" s="0">
        <f t="shared" si="0"/>
        <v>9.2332314278358378</v>
      </c>
      <c r="T35" s="0">
        <f t="shared" si="14"/>
        <v>3.9786048265761225</v>
      </c>
      <c r="U35" s="0">
        <f t="shared" si="15"/>
        <v>0.043019078547955461</v>
      </c>
      <c r="V35" s="0">
        <f t="shared" si="16"/>
        <v>-4.3573503284409387</v>
      </c>
      <c r="W35" s="0">
        <f t="shared" si="17"/>
        <v>94.439683915358458</v>
      </c>
      <c r="X35" s="8">
        <f t="shared" si="18"/>
        <v>10.733623244394751</v>
      </c>
      <c r="Y35" s="8">
        <f t="shared" si="19"/>
        <v>10.471290789074311</v>
      </c>
      <c r="Z35" s="8">
        <f t="shared" si="20"/>
        <v>10.995955699715191</v>
      </c>
      <c r="AA35" s="9">
        <f t="shared" si="21"/>
        <v>755.51747132286766</v>
      </c>
      <c r="AB35" s="0">
        <f t="shared" si="22"/>
        <v>839.58252807155259</v>
      </c>
      <c r="AC35" s="0">
        <f t="shared" si="23"/>
        <v>29.895632017888147</v>
      </c>
      <c r="AD35" s="0">
        <f t="shared" si="24"/>
        <v>45.007349584526033</v>
      </c>
      <c r="AE35" s="0">
        <f t="shared" si="25"/>
        <v>44.992650415473967</v>
      </c>
      <c r="AF35" s="0">
        <f t="shared" si="26"/>
        <v>0.01612359433823107</v>
      </c>
      <c r="AG35" s="0">
        <f t="shared" si="27"/>
        <v>45.0087740098122</v>
      </c>
      <c r="AH35" s="0">
        <f t="shared" si="28"/>
        <v>224.6751012169745</v>
      </c>
    </row>
    <row r="36">
      <c r="D36" s="2" t="str">
        <f t="shared" si="1"/>
        <v>4/9/2018</v>
      </c>
      <c r="E36" s="8">
        <f t="shared" si="29"/>
        <v>0.82083333333332908</v>
      </c>
      <c r="F36" s="3">
        <f t="shared" si="2"/>
        <v>2458208.3208333333</v>
      </c>
      <c r="G36" s="4">
        <f t="shared" si="3"/>
        <v>0.18243178188455311</v>
      </c>
      <c r="I36" s="0">
        <f t="shared" si="4"/>
        <v>8.151059393466312</v>
      </c>
      <c r="J36" s="0">
        <f t="shared" si="5"/>
        <v>6924.8999954409946</v>
      </c>
      <c r="K36" s="0">
        <f t="shared" si="6"/>
        <v>0.016700960898437235</v>
      </c>
      <c r="L36" s="0">
        <f t="shared" si="7"/>
        <v>1.9094048817735707</v>
      </c>
      <c r="M36" s="0">
        <f t="shared" si="8"/>
        <v>10.060464275239882</v>
      </c>
      <c r="N36" s="0">
        <f t="shared" si="9"/>
        <v>6926.8094003227679</v>
      </c>
      <c r="O36" s="0">
        <f t="shared" si="10"/>
        <v>0.99879367997770163</v>
      </c>
      <c r="P36" s="0">
        <f t="shared" si="11"/>
        <v>10.051232787886617</v>
      </c>
      <c r="Q36" s="0">
        <f t="shared" si="12"/>
        <v>23.436918735417457</v>
      </c>
      <c r="R36" s="0">
        <f t="shared" si="13"/>
        <v>23.435199391445803</v>
      </c>
      <c r="S36" s="0">
        <f t="shared" si="0"/>
        <v>9.2370263741683676</v>
      </c>
      <c r="T36" s="0">
        <f t="shared" si="14"/>
        <v>3.9802206743607309</v>
      </c>
      <c r="U36" s="0">
        <f t="shared" si="15"/>
        <v>0.0430190785699321</v>
      </c>
      <c r="V36" s="0">
        <f t="shared" si="16"/>
        <v>-4.3561048434162144</v>
      </c>
      <c r="W36" s="0">
        <f t="shared" si="17"/>
        <v>94.4410530951916</v>
      </c>
      <c r="X36" s="8">
        <f t="shared" si="18"/>
        <v>10.733622379474594</v>
      </c>
      <c r="Y36" s="8">
        <f t="shared" si="19"/>
        <v>10.47128612087684</v>
      </c>
      <c r="Z36" s="8">
        <f t="shared" si="20"/>
        <v>10.995958638072349</v>
      </c>
      <c r="AA36" s="9">
        <f t="shared" si="21"/>
        <v>755.52842476153285</v>
      </c>
      <c r="AB36" s="0">
        <f t="shared" si="22"/>
        <v>845.58377355657831</v>
      </c>
      <c r="AC36" s="0">
        <f t="shared" si="23"/>
        <v>31.395943389144577</v>
      </c>
      <c r="AD36" s="0">
        <f t="shared" si="24"/>
        <v>45.826403146084786</v>
      </c>
      <c r="AE36" s="0">
        <f t="shared" si="25"/>
        <v>44.173596853915214</v>
      </c>
      <c r="AF36" s="0">
        <f t="shared" si="26"/>
        <v>0.016590117643932915</v>
      </c>
      <c r="AG36" s="0">
        <f t="shared" si="27"/>
        <v>44.19018697155915</v>
      </c>
      <c r="AH36" s="0">
        <f t="shared" si="28"/>
        <v>226.43402292889871</v>
      </c>
    </row>
    <row r="37">
      <c r="D37" s="2" t="str">
        <f t="shared" si="1"/>
        <v>4/9/2018</v>
      </c>
      <c r="E37" s="8">
        <f t="shared" si="29"/>
        <v>0.82499999999999574</v>
      </c>
      <c r="F37" s="3">
        <f t="shared" si="2"/>
        <v>2458208.325</v>
      </c>
      <c r="G37" s="4">
        <f t="shared" si="3"/>
        <v>0.18243189596167519</v>
      </c>
      <c r="I37" s="0">
        <f t="shared" si="4"/>
        <v>8.1551662576939634</v>
      </c>
      <c r="J37" s="0">
        <f t="shared" si="5"/>
        <v>6924.9041021090434</v>
      </c>
      <c r="K37" s="0">
        <f t="shared" si="6"/>
        <v>0.016700960893636502</v>
      </c>
      <c r="L37" s="0">
        <f t="shared" si="7"/>
        <v>1.9094142350754302</v>
      </c>
      <c r="M37" s="0">
        <f t="shared" si="8"/>
        <v>10.064580492769394</v>
      </c>
      <c r="N37" s="0">
        <f t="shared" si="9"/>
        <v>6926.8135163441184</v>
      </c>
      <c r="O37" s="0">
        <f t="shared" si="10"/>
        <v>0.99879487533173616</v>
      </c>
      <c r="P37" s="0">
        <f t="shared" si="11"/>
        <v>10.055348993053446</v>
      </c>
      <c r="Q37" s="0">
        <f t="shared" si="12"/>
        <v>23.436918733933979</v>
      </c>
      <c r="R37" s="0">
        <f t="shared" si="13"/>
        <v>23.435199397266338</v>
      </c>
      <c r="S37" s="0">
        <f t="shared" si="0"/>
        <v>9.2408213267351851</v>
      </c>
      <c r="T37" s="0">
        <f t="shared" si="14"/>
        <v>3.9818365010542243</v>
      </c>
      <c r="U37" s="0">
        <f t="shared" si="15"/>
        <v>0.04301907859190883</v>
      </c>
      <c r="V37" s="0">
        <f t="shared" si="16"/>
        <v>-4.3548593827836068</v>
      </c>
      <c r="W37" s="0">
        <f t="shared" si="17"/>
        <v>94.442422265937424</v>
      </c>
      <c r="X37" s="8">
        <f t="shared" si="18"/>
        <v>10.733621514571377</v>
      </c>
      <c r="Y37" s="8">
        <f t="shared" si="19"/>
        <v>10.47128145272155</v>
      </c>
      <c r="Z37" s="8">
        <f t="shared" si="20"/>
        <v>10.995961576421204</v>
      </c>
      <c r="AA37" s="9">
        <f t="shared" si="21"/>
        <v>755.53937812749939</v>
      </c>
      <c r="AB37" s="0">
        <f t="shared" si="22"/>
        <v>851.58501901720956</v>
      </c>
      <c r="AC37" s="0">
        <f t="shared" si="23"/>
        <v>32.89625475430239</v>
      </c>
      <c r="AD37" s="0">
        <f t="shared" si="24"/>
        <v>46.669464842736339</v>
      </c>
      <c r="AE37" s="0">
        <f t="shared" si="25"/>
        <v>43.330535157263661</v>
      </c>
      <c r="AF37" s="0">
        <f t="shared" si="26"/>
        <v>0.01708476720005675</v>
      </c>
      <c r="AG37" s="0">
        <f t="shared" si="27"/>
        <v>43.347619924463714</v>
      </c>
      <c r="AH37" s="0">
        <f t="shared" si="28"/>
        <v>228.14613608968523</v>
      </c>
    </row>
    <row r="38">
      <c r="D38" s="2" t="str">
        <f t="shared" si="1"/>
        <v>4/9/2018</v>
      </c>
      <c r="E38" s="8">
        <f t="shared" si="29"/>
        <v>0.82916666666666239</v>
      </c>
      <c r="F38" s="3">
        <f t="shared" si="2"/>
        <v>2458208.3291666666</v>
      </c>
      <c r="G38" s="4">
        <f t="shared" si="3"/>
        <v>0.18243201003878451</v>
      </c>
      <c r="I38" s="0">
        <f t="shared" si="4"/>
        <v>8.15927312146232</v>
      </c>
      <c r="J38" s="0">
        <f t="shared" si="5"/>
        <v>6924.908208776631</v>
      </c>
      <c r="K38" s="0">
        <f t="shared" si="6"/>
        <v>0.01670096088883577</v>
      </c>
      <c r="L38" s="0">
        <f t="shared" si="7"/>
        <v>1.9094235785240106</v>
      </c>
      <c r="M38" s="0">
        <f t="shared" si="8"/>
        <v>10.068696699986331</v>
      </c>
      <c r="N38" s="0">
        <f t="shared" si="9"/>
        <v>6926.8176323551552</v>
      </c>
      <c r="O38" s="0">
        <f t="shared" si="10"/>
        <v>0.99879607069041687</v>
      </c>
      <c r="P38" s="0">
        <f t="shared" si="11"/>
        <v>10.059465187907755</v>
      </c>
      <c r="Q38" s="0">
        <f t="shared" si="12"/>
        <v>23.4369187324505</v>
      </c>
      <c r="R38" s="0">
        <f t="shared" si="13"/>
        <v>23.435199403086894</v>
      </c>
      <c r="S38" s="0">
        <f t="shared" si="0"/>
        <v>9.2446162846933113</v>
      </c>
      <c r="T38" s="0">
        <f t="shared" si="14"/>
        <v>3.9834523062881551</v>
      </c>
      <c r="U38" s="0">
        <f t="shared" si="15"/>
        <v>0.043019078613885632</v>
      </c>
      <c r="V38" s="0">
        <f t="shared" si="16"/>
        <v>-4.3536139468446482</v>
      </c>
      <c r="W38" s="0">
        <f t="shared" si="17"/>
        <v>94.443791427286428</v>
      </c>
      <c r="X38" s="8">
        <f t="shared" si="18"/>
        <v>10.733620649685308</v>
      </c>
      <c r="Y38" s="8">
        <f t="shared" si="19"/>
        <v>10.471276784609513</v>
      </c>
      <c r="Z38" s="8">
        <f t="shared" si="20"/>
        <v>10.995964514761104</v>
      </c>
      <c r="AA38" s="9">
        <f t="shared" si="21"/>
        <v>755.55033141829142</v>
      </c>
      <c r="AB38" s="0">
        <f t="shared" si="22"/>
        <v>857.58626445314985</v>
      </c>
      <c r="AC38" s="0">
        <f t="shared" si="23"/>
        <v>34.396566113287463</v>
      </c>
      <c r="AD38" s="0">
        <f t="shared" si="24"/>
        <v>47.535153137814277</v>
      </c>
      <c r="AE38" s="0">
        <f t="shared" si="25"/>
        <v>42.464846862185723</v>
      </c>
      <c r="AF38" s="0">
        <f t="shared" si="26"/>
        <v>0.017608887344063146</v>
      </c>
      <c r="AG38" s="0">
        <f t="shared" si="27"/>
        <v>42.482455749529784</v>
      </c>
      <c r="AH38" s="0">
        <f t="shared" si="28"/>
        <v>229.81285415496023</v>
      </c>
    </row>
    <row r="39">
      <c r="D39" s="2" t="str">
        <f t="shared" si="1"/>
        <v>4/9/2018</v>
      </c>
      <c r="E39" s="8">
        <f t="shared" si="29"/>
        <v>0.833333333333329</v>
      </c>
      <c r="F39" s="3">
        <f t="shared" si="2"/>
        <v>2458208.3333333335</v>
      </c>
      <c r="G39" s="4">
        <f t="shared" si="3"/>
        <v>0.18243212411590659</v>
      </c>
      <c r="I39" s="0">
        <f t="shared" si="4"/>
        <v>8.1633799856899714</v>
      </c>
      <c r="J39" s="0">
        <f t="shared" si="5"/>
        <v>6924.91231544468</v>
      </c>
      <c r="K39" s="0">
        <f t="shared" si="6"/>
        <v>0.016700960884035033</v>
      </c>
      <c r="L39" s="0">
        <f t="shared" si="7"/>
        <v>1.9094329121214089</v>
      </c>
      <c r="M39" s="0">
        <f t="shared" si="8"/>
        <v>10.07281289781138</v>
      </c>
      <c r="N39" s="0">
        <f t="shared" si="9"/>
        <v>6926.8217483568014</v>
      </c>
      <c r="O39" s="0">
        <f t="shared" si="10"/>
        <v>0.99879726605400532</v>
      </c>
      <c r="P39" s="0">
        <f t="shared" si="11"/>
        <v>10.063581373370226</v>
      </c>
      <c r="Q39" s="0">
        <f t="shared" si="12"/>
        <v>23.436918730967019</v>
      </c>
      <c r="R39" s="0">
        <f t="shared" si="13"/>
        <v>23.435199408907476</v>
      </c>
      <c r="S39" s="0">
        <f t="shared" si="0"/>
        <v>9.2484112488974368</v>
      </c>
      <c r="T39" s="0">
        <f t="shared" si="14"/>
        <v>3.985068090416902</v>
      </c>
      <c r="U39" s="0">
        <f t="shared" si="15"/>
        <v>0.043019078635862532</v>
      </c>
      <c r="V39" s="0">
        <f t="shared" si="16"/>
        <v>-4.3523685353437722</v>
      </c>
      <c r="W39" s="0">
        <f t="shared" si="17"/>
        <v>94.445160579541621</v>
      </c>
      <c r="X39" s="8">
        <f t="shared" si="18"/>
        <v>10.733619784816211</v>
      </c>
      <c r="Y39" s="8">
        <f t="shared" si="19"/>
        <v>10.471272116539707</v>
      </c>
      <c r="Z39" s="8">
        <f t="shared" si="20"/>
        <v>10.995967453092716</v>
      </c>
      <c r="AA39" s="9">
        <f t="shared" si="21"/>
        <v>755.561284636333</v>
      </c>
      <c r="AB39" s="0">
        <f t="shared" si="22"/>
        <v>863.5875098646502</v>
      </c>
      <c r="AC39" s="0">
        <f t="shared" si="23"/>
        <v>35.89687746616255</v>
      </c>
      <c r="AD39" s="0">
        <f t="shared" si="24"/>
        <v>48.422146266396489</v>
      </c>
      <c r="AE39" s="0">
        <f t="shared" si="25"/>
        <v>41.577853733603511</v>
      </c>
      <c r="AF39" s="0">
        <f t="shared" si="26"/>
        <v>0.018164020868801607</v>
      </c>
      <c r="AG39" s="0">
        <f t="shared" si="27"/>
        <v>41.596017754472314</v>
      </c>
      <c r="AH39" s="0">
        <f t="shared" si="28"/>
        <v>231.43568474986679</v>
      </c>
    </row>
    <row r="40">
      <c r="D40" s="2" t="str">
        <f t="shared" si="1"/>
        <v>4/9/2018</v>
      </c>
      <c r="E40" s="8">
        <f t="shared" si="29"/>
        <v>0.83749999999999569</v>
      </c>
      <c r="F40" s="3">
        <f t="shared" si="2"/>
        <v>2458208.3375</v>
      </c>
      <c r="G40" s="4">
        <f t="shared" si="3"/>
        <v>0.18243223819301593</v>
      </c>
      <c r="I40" s="0">
        <f t="shared" si="4"/>
        <v>8.1674868494574184</v>
      </c>
      <c r="J40" s="0">
        <f t="shared" si="5"/>
        <v>6924.9164221122692</v>
      </c>
      <c r="K40" s="0">
        <f t="shared" si="6"/>
        <v>0.0167009608792343</v>
      </c>
      <c r="L40" s="0">
        <f t="shared" si="7"/>
        <v>1.9094422358655276</v>
      </c>
      <c r="M40" s="0">
        <f t="shared" si="8"/>
        <v>10.076929085322947</v>
      </c>
      <c r="N40" s="0">
        <f t="shared" si="9"/>
        <v>6926.8258643481349</v>
      </c>
      <c r="O40" s="0">
        <f t="shared" si="10"/>
        <v>0.99879846142222761</v>
      </c>
      <c r="P40" s="0">
        <f t="shared" si="11"/>
        <v>10.06769754851927</v>
      </c>
      <c r="Q40" s="0">
        <f t="shared" si="12"/>
        <v>23.436918729483541</v>
      </c>
      <c r="R40" s="0">
        <f t="shared" si="13"/>
        <v>23.435199414728086</v>
      </c>
      <c r="S40" s="0">
        <f t="shared" si="0"/>
        <v>9.2522062185037459</v>
      </c>
      <c r="T40" s="0">
        <f t="shared" si="14"/>
        <v>3.9866838530716695</v>
      </c>
      <c r="U40" s="0">
        <f t="shared" si="15"/>
        <v>0.043019078657839549</v>
      </c>
      <c r="V40" s="0">
        <f t="shared" si="16"/>
        <v>-4.3511231485827748</v>
      </c>
      <c r="W40" s="0">
        <f t="shared" si="17"/>
        <v>94.446529722393151</v>
      </c>
      <c r="X40" s="8">
        <f t="shared" si="18"/>
        <v>10.733618919964293</v>
      </c>
      <c r="Y40" s="8">
        <f t="shared" si="19"/>
        <v>10.471267448513201</v>
      </c>
      <c r="Z40" s="8">
        <f t="shared" si="20"/>
        <v>10.995970391415385</v>
      </c>
      <c r="AA40" s="9">
        <f t="shared" si="21"/>
        <v>755.57223777914521</v>
      </c>
      <c r="AB40" s="0">
        <f t="shared" si="22"/>
        <v>869.58875525141048</v>
      </c>
      <c r="AC40" s="0">
        <f t="shared" si="23"/>
        <v>37.397188812852619</v>
      </c>
      <c r="AD40" s="0">
        <f t="shared" si="24"/>
        <v>49.329182701718992</v>
      </c>
      <c r="AE40" s="0">
        <f t="shared" si="25"/>
        <v>40.670817298281008</v>
      </c>
      <c r="AF40" s="0">
        <f t="shared" si="26"/>
        <v>0.018751932146736535</v>
      </c>
      <c r="AG40" s="0">
        <f t="shared" si="27"/>
        <v>40.689569230427743</v>
      </c>
      <c r="AH40" s="0">
        <f t="shared" si="28"/>
        <v>233.01620428070095</v>
      </c>
    </row>
    <row r="41">
      <c r="D41" s="2" t="str">
        <f t="shared" si="1"/>
        <v>4/9/2018</v>
      </c>
      <c r="E41" s="8">
        <f t="shared" si="29"/>
        <v>0.84166666666666234</v>
      </c>
      <c r="F41" s="3">
        <f t="shared" si="2"/>
        <v>2458208.3416666668</v>
      </c>
      <c r="G41" s="4">
        <f t="shared" si="3"/>
        <v>0.18243235227013802</v>
      </c>
      <c r="I41" s="0">
        <f t="shared" si="4"/>
        <v>8.17159371368598</v>
      </c>
      <c r="J41" s="0">
        <f t="shared" si="5"/>
        <v>6924.9205287803179</v>
      </c>
      <c r="K41" s="0">
        <f t="shared" si="6"/>
        <v>0.016700960874433568</v>
      </c>
      <c r="L41" s="0">
        <f t="shared" si="7"/>
        <v>1.9094515497584494</v>
      </c>
      <c r="M41" s="0">
        <f t="shared" si="8"/>
        <v>10.081045263444429</v>
      </c>
      <c r="N41" s="0">
        <f t="shared" si="9"/>
        <v>6926.8299803300761</v>
      </c>
      <c r="O41" s="0">
        <f t="shared" si="10"/>
        <v>0.99879965679534466</v>
      </c>
      <c r="P41" s="0">
        <f t="shared" si="11"/>
        <v>10.07181371427828</v>
      </c>
      <c r="Q41" s="0">
        <f t="shared" si="12"/>
        <v>23.436918728000062</v>
      </c>
      <c r="R41" s="0">
        <f t="shared" si="13"/>
        <v>23.43519942054872</v>
      </c>
      <c r="S41" s="0">
        <f t="shared" si="0"/>
        <v>9.256001194369432</v>
      </c>
      <c r="T41" s="0">
        <f t="shared" si="14"/>
        <v>3.988299594607895</v>
      </c>
      <c r="U41" s="0">
        <f t="shared" si="15"/>
        <v>0.043019078679816657</v>
      </c>
      <c r="V41" s="0">
        <f t="shared" si="16"/>
        <v>-4.3498777863052167</v>
      </c>
      <c r="W41" s="0">
        <f t="shared" si="17"/>
        <v>94.447898856144946</v>
      </c>
      <c r="X41" s="8">
        <f t="shared" si="18"/>
        <v>10.733618055129378</v>
      </c>
      <c r="Y41" s="8">
        <f t="shared" si="19"/>
        <v>10.471262780528976</v>
      </c>
      <c r="Z41" s="8">
        <f t="shared" si="20"/>
        <v>10.995973329729781</v>
      </c>
      <c r="AA41" s="9">
        <f t="shared" si="21"/>
        <v>755.58319084915956</v>
      </c>
      <c r="AB41" s="0">
        <f t="shared" si="22"/>
        <v>875.590000613689</v>
      </c>
      <c r="AC41" s="0">
        <f t="shared" si="23"/>
        <v>38.897500153422243</v>
      </c>
      <c r="AD41" s="0">
        <f t="shared" si="24"/>
        <v>50.25506084349248</v>
      </c>
      <c r="AE41" s="0">
        <f t="shared" si="25"/>
        <v>39.74493915650752</v>
      </c>
      <c r="AF41" s="0">
        <f t="shared" si="26"/>
        <v>0.019374633915389225</v>
      </c>
      <c r="AG41" s="0">
        <f t="shared" si="27"/>
        <v>39.764313790422911</v>
      </c>
      <c r="AH41" s="0">
        <f t="shared" si="28"/>
        <v>234.55603590586458</v>
      </c>
    </row>
    <row r="42">
      <c r="D42" s="2" t="str">
        <f t="shared" si="1"/>
        <v>4/9/2018</v>
      </c>
      <c r="E42" s="8">
        <f t="shared" si="29"/>
        <v>0.845833333333329</v>
      </c>
      <c r="F42" s="3">
        <f t="shared" si="2"/>
        <v>2458208.3458333332</v>
      </c>
      <c r="G42" s="4">
        <f t="shared" si="3"/>
        <v>0.18243246634724733</v>
      </c>
      <c r="I42" s="0">
        <f t="shared" si="4"/>
        <v>8.1757005774543359</v>
      </c>
      <c r="J42" s="0">
        <f t="shared" si="5"/>
        <v>6924.9246354479073</v>
      </c>
      <c r="K42" s="0">
        <f t="shared" si="6"/>
        <v>0.016700960869632835</v>
      </c>
      <c r="L42" s="0">
        <f t="shared" si="7"/>
        <v>1.9094608537980846</v>
      </c>
      <c r="M42" s="0">
        <f t="shared" si="8"/>
        <v>10.08516143125242</v>
      </c>
      <c r="N42" s="0">
        <f t="shared" si="9"/>
        <v>6926.8340963017054</v>
      </c>
      <c r="O42" s="0">
        <f t="shared" si="10"/>
        <v>0.9988008521730839</v>
      </c>
      <c r="P42" s="0">
        <f t="shared" si="11"/>
        <v>10.075929869723852</v>
      </c>
      <c r="Q42" s="0">
        <f t="shared" si="12"/>
        <v>23.436918726516584</v>
      </c>
      <c r="R42" s="0">
        <f t="shared" si="13"/>
        <v>23.43519942636938</v>
      </c>
      <c r="S42" s="0">
        <f t="shared" si="0"/>
        <v>9.259796175649</v>
      </c>
      <c r="T42" s="0">
        <f t="shared" si="14"/>
        <v>3.9899153146560762</v>
      </c>
      <c r="U42" s="0">
        <f t="shared" si="15"/>
        <v>0.043019078701793854</v>
      </c>
      <c r="V42" s="0">
        <f t="shared" si="16"/>
        <v>-4.3486324488134533</v>
      </c>
      <c r="W42" s="0">
        <f t="shared" si="17"/>
        <v>94.449267980486553</v>
      </c>
      <c r="X42" s="8">
        <f t="shared" si="18"/>
        <v>10.733617190311676</v>
      </c>
      <c r="Y42" s="8">
        <f t="shared" si="19"/>
        <v>10.471258112588103</v>
      </c>
      <c r="Z42" s="8">
        <f t="shared" si="20"/>
        <v>10.99597626803525</v>
      </c>
      <c r="AA42" s="9">
        <f t="shared" si="21"/>
        <v>755.59414384389243</v>
      </c>
      <c r="AB42" s="0">
        <f t="shared" si="22"/>
        <v>881.5912459511801</v>
      </c>
      <c r="AC42" s="0">
        <f t="shared" si="23"/>
        <v>40.397811487795025</v>
      </c>
      <c r="AD42" s="0">
        <f t="shared" si="24"/>
        <v>51.19863807985422</v>
      </c>
      <c r="AE42" s="0">
        <f t="shared" si="25"/>
        <v>38.80136192014578</v>
      </c>
      <c r="AF42" s="0">
        <f t="shared" si="26"/>
        <v>0.020034418507906184</v>
      </c>
      <c r="AG42" s="0">
        <f t="shared" si="27"/>
        <v>38.821396338653685</v>
      </c>
      <c r="AH42" s="0">
        <f t="shared" si="28"/>
        <v>236.05683066402122</v>
      </c>
    </row>
    <row r="43">
      <c r="D43" s="2" t="str">
        <f t="shared" si="1"/>
        <v>4/9/2018</v>
      </c>
      <c r="E43" s="8">
        <f t="shared" si="29"/>
        <v>0.84999999999999565</v>
      </c>
      <c r="F43" s="3">
        <f t="shared" si="2"/>
        <v>2458208.35</v>
      </c>
      <c r="G43" s="4">
        <f t="shared" si="3"/>
        <v>0.18243258042436941</v>
      </c>
      <c r="I43" s="0">
        <f t="shared" si="4"/>
        <v>8.1798074416819873</v>
      </c>
      <c r="J43" s="0">
        <f t="shared" si="5"/>
        <v>6924.9287421159552</v>
      </c>
      <c r="K43" s="0">
        <f t="shared" si="6"/>
        <v>0.016700960864832103</v>
      </c>
      <c r="L43" s="0">
        <f t="shared" si="7"/>
        <v>1.9094701479865128</v>
      </c>
      <c r="M43" s="0">
        <f t="shared" si="8"/>
        <v>10.0892775896685</v>
      </c>
      <c r="N43" s="0">
        <f t="shared" si="9"/>
        <v>6926.8382122639414</v>
      </c>
      <c r="O43" s="0">
        <f t="shared" si="10"/>
        <v>0.99880204755570512</v>
      </c>
      <c r="P43" s="0">
        <f t="shared" si="11"/>
        <v>10.080046015777565</v>
      </c>
      <c r="Q43" s="0">
        <f t="shared" si="12"/>
        <v>23.436918725033106</v>
      </c>
      <c r="R43" s="0">
        <f t="shared" si="13"/>
        <v>23.435199432190068</v>
      </c>
      <c r="S43" s="0">
        <f t="shared" si="0"/>
        <v>9.2635911631979777</v>
      </c>
      <c r="T43" s="0">
        <f t="shared" si="14"/>
        <v>3.9915310135709325</v>
      </c>
      <c r="U43" s="0">
        <f t="shared" si="15"/>
        <v>0.043019078723771163</v>
      </c>
      <c r="V43" s="0">
        <f t="shared" si="16"/>
        <v>-4.3473871358516289</v>
      </c>
      <c r="W43" s="0">
        <f t="shared" si="17"/>
        <v>94.450637095721291</v>
      </c>
      <c r="X43" s="8">
        <f t="shared" si="18"/>
        <v>10.733616325511008</v>
      </c>
      <c r="Y43" s="8">
        <f t="shared" si="19"/>
        <v>10.471253444689561</v>
      </c>
      <c r="Z43" s="8">
        <f t="shared" si="20"/>
        <v>10.995979206332455</v>
      </c>
      <c r="AA43" s="9">
        <f t="shared" si="21"/>
        <v>755.60509676577033</v>
      </c>
      <c r="AB43" s="0">
        <f t="shared" si="22"/>
        <v>887.59249126414215</v>
      </c>
      <c r="AC43" s="0">
        <f t="shared" si="23"/>
        <v>41.898122816035539</v>
      </c>
      <c r="AD43" s="0">
        <f t="shared" si="24"/>
        <v>52.158829350023844</v>
      </c>
      <c r="AE43" s="0">
        <f t="shared" si="25"/>
        <v>37.841170649976156</v>
      </c>
      <c r="AF43" s="0">
        <f t="shared" si="26"/>
        <v>0.020733894472751094</v>
      </c>
      <c r="AG43" s="0">
        <f t="shared" si="27"/>
        <v>37.861904544448905</v>
      </c>
      <c r="AH43" s="0">
        <f t="shared" si="28"/>
        <v>237.52025152309074</v>
      </c>
    </row>
    <row r="44">
      <c r="D44" s="2" t="str">
        <f t="shared" si="1"/>
        <v>4/9/2018</v>
      </c>
      <c r="E44" s="8">
        <f t="shared" si="29"/>
        <v>0.8541666666666623</v>
      </c>
      <c r="F44" s="3">
        <f t="shared" si="2"/>
        <v>2458208.3541666665</v>
      </c>
      <c r="G44" s="4">
        <f t="shared" si="3"/>
        <v>0.18243269450147875</v>
      </c>
      <c r="I44" s="0">
        <f t="shared" si="4"/>
        <v>8.1839143054494343</v>
      </c>
      <c r="J44" s="0">
        <f t="shared" si="5"/>
        <v>6924.9328487835455</v>
      </c>
      <c r="K44" s="0">
        <f t="shared" si="6"/>
        <v>0.01670096086003137</v>
      </c>
      <c r="L44" s="0">
        <f t="shared" si="7"/>
        <v>1.9094794323216551</v>
      </c>
      <c r="M44" s="0">
        <f t="shared" si="8"/>
        <v>10.093393737771089</v>
      </c>
      <c r="N44" s="0">
        <f t="shared" si="9"/>
        <v>6926.8423282158674</v>
      </c>
      <c r="O44" s="0">
        <f t="shared" si="10"/>
        <v>0.99880324294293632</v>
      </c>
      <c r="P44" s="0">
        <f t="shared" si="11"/>
        <v>10.084162151517841</v>
      </c>
      <c r="Q44" s="0">
        <f t="shared" si="12"/>
        <v>23.436918723549624</v>
      </c>
      <c r="R44" s="0">
        <f t="shared" si="13"/>
        <v>23.435199438010773</v>
      </c>
      <c r="S44" s="0">
        <f t="shared" si="0"/>
        <v>9.2673861561725435</v>
      </c>
      <c r="T44" s="0">
        <f t="shared" si="14"/>
        <v>3.9931466909836866</v>
      </c>
      <c r="U44" s="0">
        <f t="shared" si="15"/>
        <v>0.043019078745748542</v>
      </c>
      <c r="V44" s="0">
        <f t="shared" si="16"/>
        <v>-4.3461418477215457</v>
      </c>
      <c r="W44" s="0">
        <f t="shared" si="17"/>
        <v>94.452006201539348</v>
      </c>
      <c r="X44" s="8">
        <f t="shared" si="18"/>
        <v>10.733615460727584</v>
      </c>
      <c r="Y44" s="8">
        <f t="shared" si="19"/>
        <v>10.47124877683442</v>
      </c>
      <c r="Z44" s="8">
        <f t="shared" si="20"/>
        <v>10.995982144620749</v>
      </c>
      <c r="AA44" s="9">
        <f t="shared" si="21"/>
        <v>755.61604961231478</v>
      </c>
      <c r="AB44" s="0">
        <f t="shared" si="22"/>
        <v>893.59373655227137</v>
      </c>
      <c r="AC44" s="0">
        <f t="shared" si="23"/>
        <v>43.398434138067842</v>
      </c>
      <c r="AD44" s="0">
        <f t="shared" si="24"/>
        <v>53.1346053256639</v>
      </c>
      <c r="AE44" s="0">
        <f t="shared" si="25"/>
        <v>36.8653946743361</v>
      </c>
      <c r="AF44" s="0">
        <f t="shared" si="26"/>
        <v>0.021476029741529103</v>
      </c>
      <c r="AG44" s="0">
        <f t="shared" si="27"/>
        <v>36.88687070407763</v>
      </c>
      <c r="AH44" s="0">
        <f t="shared" si="28"/>
        <v>238.94796007698369</v>
      </c>
    </row>
    <row r="45">
      <c r="D45" s="2" t="str">
        <f t="shared" si="1"/>
        <v>4/9/2018</v>
      </c>
      <c r="E45" s="8">
        <f t="shared" si="29"/>
        <v>0.858333333333329</v>
      </c>
      <c r="F45" s="3">
        <f t="shared" si="2"/>
        <v>2458208.3583333334</v>
      </c>
      <c r="G45" s="4">
        <f t="shared" si="3"/>
        <v>0.18243280857860084</v>
      </c>
      <c r="I45" s="0">
        <f t="shared" si="4"/>
        <v>8.1880211696779952</v>
      </c>
      <c r="J45" s="0">
        <f t="shared" si="5"/>
        <v>6924.9369554515924</v>
      </c>
      <c r="K45" s="0">
        <f t="shared" si="6"/>
        <v>0.016700960855230634</v>
      </c>
      <c r="L45" s="0">
        <f t="shared" si="7"/>
        <v>1.9094887068055733</v>
      </c>
      <c r="M45" s="0">
        <f t="shared" si="8"/>
        <v>10.097509876483569</v>
      </c>
      <c r="N45" s="0">
        <f t="shared" si="9"/>
        <v>6926.8464441583983</v>
      </c>
      <c r="O45" s="0">
        <f t="shared" si="10"/>
        <v>0.99880443833503707</v>
      </c>
      <c r="P45" s="0">
        <f t="shared" si="11"/>
        <v>10.088278277868058</v>
      </c>
      <c r="Q45" s="0">
        <f t="shared" si="12"/>
        <v>23.436918722066146</v>
      </c>
      <c r="R45" s="0">
        <f t="shared" si="13"/>
        <v>23.435199443831511</v>
      </c>
      <c r="S45" s="0">
        <f t="shared" si="0"/>
        <v>9.2711811554298915</v>
      </c>
      <c r="T45" s="0">
        <f t="shared" si="14"/>
        <v>3.9947623472497531</v>
      </c>
      <c r="U45" s="0">
        <f t="shared" si="15"/>
        <v>0.043019078767726031</v>
      </c>
      <c r="V45" s="0">
        <f t="shared" si="16"/>
        <v>-4.3448965841667393</v>
      </c>
      <c r="W45" s="0">
        <f t="shared" si="17"/>
        <v>94.45337529824458</v>
      </c>
      <c r="X45" s="8">
        <f t="shared" si="18"/>
        <v>10.733614595961226</v>
      </c>
      <c r="Y45" s="8">
        <f t="shared" si="19"/>
        <v>10.471244109021658</v>
      </c>
      <c r="Z45" s="8">
        <f t="shared" si="20"/>
        <v>10.995985082900795</v>
      </c>
      <c r="AA45" s="9">
        <f t="shared" si="21"/>
        <v>755.62700238595664</v>
      </c>
      <c r="AB45" s="0">
        <f t="shared" si="22"/>
        <v>899.594981815826</v>
      </c>
      <c r="AC45" s="0">
        <f t="shared" si="23"/>
        <v>44.898745453956508</v>
      </c>
      <c r="AD45" s="0">
        <f t="shared" si="24"/>
        <v>54.124990305049174</v>
      </c>
      <c r="AE45" s="0">
        <f t="shared" si="25"/>
        <v>35.875009694950826</v>
      </c>
      <c r="AF45" s="0">
        <f t="shared" si="26"/>
        <v>0.022264202766884733</v>
      </c>
      <c r="AG45" s="0">
        <f t="shared" si="27"/>
        <v>35.89727389771771</v>
      </c>
      <c r="AH45" s="0">
        <f t="shared" si="28"/>
        <v>240.34160561968889</v>
      </c>
    </row>
    <row r="46">
      <c r="D46" s="2" t="str">
        <f t="shared" si="1"/>
        <v>4/9/2018</v>
      </c>
      <c r="E46" s="8">
        <f t="shared" si="29"/>
        <v>0.8624999999999956</v>
      </c>
      <c r="F46" s="3">
        <f t="shared" si="2"/>
        <v>2458208.3625</v>
      </c>
      <c r="G46" s="4">
        <f t="shared" si="3"/>
        <v>0.18243292265571015</v>
      </c>
      <c r="I46" s="0">
        <f t="shared" si="4"/>
        <v>8.1921280334454423</v>
      </c>
      <c r="J46" s="0">
        <f t="shared" si="5"/>
        <v>6924.9410621191819</v>
      </c>
      <c r="K46" s="0">
        <f t="shared" si="6"/>
        <v>0.0167009608504299</v>
      </c>
      <c r="L46" s="0">
        <f t="shared" si="7"/>
        <v>1.9094979714362026</v>
      </c>
      <c r="M46" s="0">
        <f t="shared" si="8"/>
        <v>10.101626004881645</v>
      </c>
      <c r="N46" s="0">
        <f t="shared" si="9"/>
        <v>6926.8505600906183</v>
      </c>
      <c r="O46" s="0">
        <f t="shared" si="10"/>
        <v>0.99880563373173525</v>
      </c>
      <c r="P46" s="0">
        <f t="shared" si="11"/>
        <v>10.092394393903925</v>
      </c>
      <c r="Q46" s="0">
        <f t="shared" si="12"/>
        <v>23.436918720582668</v>
      </c>
      <c r="R46" s="0">
        <f t="shared" si="13"/>
        <v>23.435199449652274</v>
      </c>
      <c r="S46" s="0">
        <f t="shared" si="0"/>
        <v>9.2749761601236944</v>
      </c>
      <c r="T46" s="0">
        <f t="shared" si="14"/>
        <v>3.9963779819993017</v>
      </c>
      <c r="U46" s="0">
        <f t="shared" si="15"/>
        <v>0.043019078789703624</v>
      </c>
      <c r="V46" s="0">
        <f t="shared" si="16"/>
        <v>-4.3436513454898771</v>
      </c>
      <c r="W46" s="0">
        <f t="shared" si="17"/>
        <v>94.454744385526311</v>
      </c>
      <c r="X46" s="8">
        <f t="shared" si="18"/>
        <v>10.733613731212147</v>
      </c>
      <c r="Y46" s="8">
        <f t="shared" si="19"/>
        <v>10.471239441252351</v>
      </c>
      <c r="Z46" s="8">
        <f t="shared" si="20"/>
        <v>10.995988021171943</v>
      </c>
      <c r="AA46" s="9">
        <f t="shared" si="21"/>
        <v>755.63795508421049</v>
      </c>
      <c r="AB46" s="0">
        <f t="shared" si="22"/>
        <v>905.5962270545042</v>
      </c>
      <c r="AC46" s="0">
        <f t="shared" si="23"/>
        <v>46.399056763626049</v>
      </c>
      <c r="AD46" s="0">
        <f t="shared" si="24"/>
        <v>55.129059906466821</v>
      </c>
      <c r="AE46" s="0">
        <f t="shared" si="25"/>
        <v>34.870940093533179</v>
      </c>
      <c r="AF46" s="0">
        <f t="shared" si="26"/>
        <v>0.023102263402362776</v>
      </c>
      <c r="AG46" s="0">
        <f t="shared" si="27"/>
        <v>34.894042356935543</v>
      </c>
      <c r="AH46" s="0">
        <f t="shared" si="28"/>
        <v>241.70281631752209</v>
      </c>
    </row>
    <row r="47">
      <c r="D47" s="2" t="str">
        <f t="shared" si="1"/>
        <v>4/9/2018</v>
      </c>
      <c r="E47" s="8">
        <f t="shared" si="29"/>
        <v>0.86666666666666226</v>
      </c>
      <c r="F47" s="3">
        <f t="shared" si="2"/>
        <v>2458208.3666666667</v>
      </c>
      <c r="G47" s="4">
        <f t="shared" si="3"/>
        <v>0.18243303673283223</v>
      </c>
      <c r="I47" s="0">
        <f t="shared" si="4"/>
        <v>8.1962348976740032</v>
      </c>
      <c r="J47" s="0">
        <f t="shared" si="5"/>
        <v>6924.9451687872306</v>
      </c>
      <c r="K47" s="0">
        <f t="shared" si="6"/>
        <v>0.016700960845629168</v>
      </c>
      <c r="L47" s="0">
        <f t="shared" si="7"/>
        <v>1.9095072262156059</v>
      </c>
      <c r="M47" s="0">
        <f t="shared" si="8"/>
        <v>10.105742123889609</v>
      </c>
      <c r="N47" s="0">
        <f t="shared" si="9"/>
        <v>6926.8546760134459</v>
      </c>
      <c r="O47" s="0">
        <f t="shared" si="10"/>
        <v>0.99880682913329111</v>
      </c>
      <c r="P47" s="0">
        <f t="shared" si="11"/>
        <v>10.096510500549732</v>
      </c>
      <c r="Q47" s="0">
        <f t="shared" si="12"/>
        <v>23.436918719099189</v>
      </c>
      <c r="R47" s="0">
        <f t="shared" si="13"/>
        <v>23.435199455473061</v>
      </c>
      <c r="S47" s="0">
        <f t="shared" si="0"/>
        <v>9.2787711711119911</v>
      </c>
      <c r="T47" s="0">
        <f t="shared" si="14"/>
        <v>3.9979935955880941</v>
      </c>
      <c r="U47" s="0">
        <f t="shared" si="15"/>
        <v>0.043019078811681308</v>
      </c>
      <c r="V47" s="0">
        <f t="shared" si="16"/>
        <v>-4.3424061314342479</v>
      </c>
      <c r="W47" s="0">
        <f t="shared" si="17"/>
        <v>94.4561134636887</v>
      </c>
      <c r="X47" s="8">
        <f t="shared" si="18"/>
        <v>10.733612866480163</v>
      </c>
      <c r="Y47" s="8">
        <f t="shared" si="19"/>
        <v>10.471234773525472</v>
      </c>
      <c r="Z47" s="8">
        <f t="shared" si="20"/>
        <v>10.995990959434854</v>
      </c>
      <c r="AA47" s="9">
        <f t="shared" si="21"/>
        <v>755.64890770950956</v>
      </c>
      <c r="AB47" s="0">
        <f t="shared" si="22"/>
        <v>911.5974722685587</v>
      </c>
      <c r="AC47" s="0">
        <f t="shared" si="23"/>
        <v>47.899368067139676</v>
      </c>
      <c r="AD47" s="0">
        <f t="shared" si="24"/>
        <v>56.145938626042742</v>
      </c>
      <c r="AE47" s="0">
        <f t="shared" si="25"/>
        <v>33.854061373957258</v>
      </c>
      <c r="AF47" s="0">
        <f t="shared" si="26"/>
        <v>0.023994605735905158</v>
      </c>
      <c r="AG47" s="0">
        <f t="shared" si="27"/>
        <v>33.878055979693166</v>
      </c>
      <c r="AH47" s="0">
        <f t="shared" si="28"/>
        <v>243.03319222321366</v>
      </c>
    </row>
    <row r="48">
      <c r="D48" s="2" t="str">
        <f t="shared" si="1"/>
        <v>4/9/2018</v>
      </c>
      <c r="E48" s="8">
        <f t="shared" si="29"/>
        <v>0.87083333333332891</v>
      </c>
      <c r="F48" s="3">
        <f t="shared" si="2"/>
        <v>2458208.3708333331</v>
      </c>
      <c r="G48" s="4">
        <f t="shared" si="3"/>
        <v>0.18243315080994157</v>
      </c>
      <c r="I48" s="0">
        <f t="shared" si="4"/>
        <v>8.20034176144145</v>
      </c>
      <c r="J48" s="0">
        <f t="shared" si="5"/>
        <v>6924.94927545482</v>
      </c>
      <c r="K48" s="0">
        <f t="shared" si="6"/>
        <v>0.016700960840828435</v>
      </c>
      <c r="L48" s="0">
        <f t="shared" si="7"/>
        <v>1.9095164711417103</v>
      </c>
      <c r="M48" s="0">
        <f t="shared" si="8"/>
        <v>10.109858232583161</v>
      </c>
      <c r="N48" s="0">
        <f t="shared" si="9"/>
        <v>6926.8587919259617</v>
      </c>
      <c r="O48" s="0">
        <f t="shared" si="10"/>
        <v>0.9988080245394314</v>
      </c>
      <c r="P48" s="0">
        <f t="shared" si="11"/>
        <v>10.100626596881181</v>
      </c>
      <c r="Q48" s="0">
        <f t="shared" si="12"/>
        <v>23.436918717615711</v>
      </c>
      <c r="R48" s="0">
        <f t="shared" si="13"/>
        <v>23.435199461293873</v>
      </c>
      <c r="S48" s="0">
        <f t="shared" si="0"/>
        <v>9.2825661875484418</v>
      </c>
      <c r="T48" s="0">
        <f t="shared" si="14"/>
        <v>3.9996091876463082</v>
      </c>
      <c r="U48" s="0">
        <f t="shared" si="15"/>
        <v>0.043019078833659082</v>
      </c>
      <c r="V48" s="0">
        <f t="shared" si="16"/>
        <v>-4.341160942302464</v>
      </c>
      <c r="W48" s="0">
        <f t="shared" si="17"/>
        <v>94.457482532421054</v>
      </c>
      <c r="X48" s="8">
        <f t="shared" si="18"/>
        <v>10.733612001765486</v>
      </c>
      <c r="Y48" s="8">
        <f t="shared" si="19"/>
        <v>10.471230105842094</v>
      </c>
      <c r="Z48" s="8">
        <f t="shared" si="20"/>
        <v>10.995993897688878</v>
      </c>
      <c r="AA48" s="9">
        <f t="shared" si="21"/>
        <v>755.65986025936843</v>
      </c>
      <c r="AB48" s="0">
        <f t="shared" si="22"/>
        <v>917.59871745769124</v>
      </c>
      <c r="AC48" s="0">
        <f t="shared" si="23"/>
        <v>49.399679364422809</v>
      </c>
      <c r="AD48" s="0">
        <f t="shared" si="24"/>
        <v>57.174797320103977</v>
      </c>
      <c r="AE48" s="0">
        <f t="shared" si="25"/>
        <v>32.825202679896023</v>
      </c>
      <c r="AF48" s="0">
        <f t="shared" si="26"/>
        <v>0.024946255673344332</v>
      </c>
      <c r="AG48" s="0">
        <f t="shared" si="27"/>
        <v>32.850148935569365</v>
      </c>
      <c r="AH48" s="0">
        <f t="shared" si="28"/>
        <v>244.33429988058242</v>
      </c>
    </row>
    <row r="49">
      <c r="D49" s="2" t="str">
        <f t="shared" si="1"/>
        <v>4/9/2018</v>
      </c>
      <c r="E49" s="8">
        <f t="shared" si="29"/>
        <v>0.87499999999999556</v>
      </c>
      <c r="F49" s="3">
        <f t="shared" si="2"/>
        <v>2458208.375</v>
      </c>
      <c r="G49" s="4">
        <f t="shared" si="3"/>
        <v>0.18243326488706366</v>
      </c>
      <c r="I49" s="0">
        <f t="shared" si="4"/>
        <v>8.2044486256700111</v>
      </c>
      <c r="J49" s="0">
        <f t="shared" si="5"/>
        <v>6924.9533821228688</v>
      </c>
      <c r="K49" s="0">
        <f t="shared" si="6"/>
        <v>0.016700960836027703</v>
      </c>
      <c r="L49" s="0">
        <f t="shared" si="7"/>
        <v>1.9095257062165778</v>
      </c>
      <c r="M49" s="0">
        <f t="shared" si="8"/>
        <v>10.113974331886588</v>
      </c>
      <c r="N49" s="0">
        <f t="shared" si="9"/>
        <v>6926.8629078290851</v>
      </c>
      <c r="O49" s="0">
        <f t="shared" si="10"/>
        <v>0.99880921995041749</v>
      </c>
      <c r="P49" s="0">
        <f t="shared" si="11"/>
        <v>10.104742683822556</v>
      </c>
      <c r="Q49" s="0">
        <f t="shared" si="12"/>
        <v>23.436918716132229</v>
      </c>
      <c r="R49" s="0">
        <f t="shared" si="13"/>
        <v>23.43519946711471</v>
      </c>
      <c r="S49" s="0">
        <f t="shared" si="0"/>
        <v>9.2863612102910817</v>
      </c>
      <c r="T49" s="0">
        <f t="shared" si="14"/>
        <v>4.0012247585296974</v>
      </c>
      <c r="U49" s="0">
        <f t="shared" si="15"/>
        <v>0.043019078855636959</v>
      </c>
      <c r="V49" s="0">
        <f t="shared" si="16"/>
        <v>-4.3399157778378257</v>
      </c>
      <c r="W49" s="0">
        <f t="shared" si="17"/>
        <v>94.458851592027528</v>
      </c>
      <c r="X49" s="8">
        <f t="shared" si="18"/>
        <v>10.733611137067943</v>
      </c>
      <c r="Y49" s="8">
        <f t="shared" si="19"/>
        <v>10.4712254382012</v>
      </c>
      <c r="Z49" s="8">
        <f t="shared" si="20"/>
        <v>10.995996835934685</v>
      </c>
      <c r="AA49" s="9">
        <f t="shared" si="21"/>
        <v>755.67081273622023</v>
      </c>
      <c r="AB49" s="0">
        <f t="shared" si="22"/>
        <v>923.59996262215645</v>
      </c>
      <c r="AC49" s="0">
        <f t="shared" si="23"/>
        <v>50.899990655539114</v>
      </c>
      <c r="AD49" s="0">
        <f t="shared" si="24"/>
        <v>58.214850654162795</v>
      </c>
      <c r="AE49" s="0">
        <f t="shared" si="25"/>
        <v>31.785149345837205</v>
      </c>
      <c r="AF49" s="0">
        <f t="shared" si="26"/>
        <v>0.025962976820385137</v>
      </c>
      <c r="AG49" s="0">
        <f t="shared" si="27"/>
        <v>31.811112322657589</v>
      </c>
      <c r="AH49" s="0">
        <f t="shared" si="28"/>
        <v>245.60766830009382</v>
      </c>
    </row>
    <row r="50">
      <c r="D50" s="2" t="str">
        <f t="shared" si="1"/>
        <v>4/9/2018</v>
      </c>
      <c r="E50" s="8">
        <f t="shared" si="29"/>
        <v>0.87916666666666221</v>
      </c>
      <c r="F50" s="3">
        <f t="shared" si="2"/>
        <v>2458208.3791666669</v>
      </c>
      <c r="G50" s="4">
        <f t="shared" si="3"/>
        <v>0.18243337896418574</v>
      </c>
      <c r="I50" s="0">
        <f t="shared" si="4"/>
        <v>8.2085554898976625</v>
      </c>
      <c r="J50" s="0">
        <f t="shared" si="5"/>
        <v>6924.9574887909166</v>
      </c>
      <c r="K50" s="0">
        <f t="shared" si="6"/>
        <v>0.01670096083122697</v>
      </c>
      <c r="L50" s="0">
        <f t="shared" si="7"/>
        <v>1.9095349314391732</v>
      </c>
      <c r="M50" s="0">
        <f t="shared" si="8"/>
        <v>10.118090421336836</v>
      </c>
      <c r="N50" s="0">
        <f t="shared" si="9"/>
        <v>6926.867023722356</v>
      </c>
      <c r="O50" s="0">
        <f t="shared" si="10"/>
        <v>0.99881041536610937</v>
      </c>
      <c r="P50" s="0">
        <f t="shared" si="11"/>
        <v>10.108858760910804</v>
      </c>
      <c r="Q50" s="0">
        <f t="shared" si="12"/>
        <v>23.436918714648751</v>
      </c>
      <c r="R50" s="0">
        <f t="shared" si="13"/>
        <v>23.435199472935576</v>
      </c>
      <c r="S50" s="0">
        <f t="shared" si="0"/>
        <v>9.2901562389188346</v>
      </c>
      <c r="T50" s="0">
        <f t="shared" si="14"/>
        <v>4.0028403080494765</v>
      </c>
      <c r="U50" s="0">
        <f t="shared" si="15"/>
        <v>0.043019078877614941</v>
      </c>
      <c r="V50" s="0">
        <f t="shared" si="16"/>
        <v>-4.3386706382034088</v>
      </c>
      <c r="W50" s="0">
        <f t="shared" si="17"/>
        <v>94.460220642350876</v>
      </c>
      <c r="X50" s="8">
        <f t="shared" si="18"/>
        <v>10.733610272387642</v>
      </c>
      <c r="Y50" s="8">
        <f t="shared" si="19"/>
        <v>10.471220770603335</v>
      </c>
      <c r="Z50" s="8">
        <f t="shared" si="20"/>
        <v>10.995999774171949</v>
      </c>
      <c r="AA50" s="9">
        <f t="shared" si="21"/>
        <v>755.681765138807</v>
      </c>
      <c r="AB50" s="0">
        <f t="shared" si="22"/>
        <v>929.60120776179065</v>
      </c>
      <c r="AC50" s="0">
        <f t="shared" si="23"/>
        <v>52.400301940447662</v>
      </c>
      <c r="AD50" s="0">
        <f t="shared" si="24"/>
        <v>59.265354558181244</v>
      </c>
      <c r="AE50" s="0">
        <f t="shared" si="25"/>
        <v>30.734645441818756</v>
      </c>
      <c r="AF50" s="0">
        <f t="shared" si="26"/>
        <v>0.027051399217122612</v>
      </c>
      <c r="AG50" s="0">
        <f t="shared" si="27"/>
        <v>30.761696841035878</v>
      </c>
      <c r="AH50" s="0">
        <f t="shared" si="28"/>
        <v>246.85478609575819</v>
      </c>
    </row>
    <row r="51">
      <c r="D51" s="2" t="str">
        <f t="shared" si="1"/>
        <v>4/9/2018</v>
      </c>
      <c r="E51" s="8">
        <f t="shared" si="29"/>
        <v>0.88333333333332886</v>
      </c>
      <c r="F51" s="3">
        <f t="shared" si="2"/>
        <v>2458208.3833333333</v>
      </c>
      <c r="G51" s="4">
        <f t="shared" si="3"/>
        <v>0.18243349304129505</v>
      </c>
      <c r="I51" s="0">
        <f t="shared" si="4"/>
        <v>8.212662353666019</v>
      </c>
      <c r="J51" s="0">
        <f t="shared" si="5"/>
        <v>6924.9615954585061</v>
      </c>
      <c r="K51" s="0">
        <f t="shared" si="6"/>
        <v>0.016700960826426234</v>
      </c>
      <c r="L51" s="0">
        <f t="shared" si="7"/>
        <v>1.9095441468084642</v>
      </c>
      <c r="M51" s="0">
        <f t="shared" si="8"/>
        <v>10.122206500474483</v>
      </c>
      <c r="N51" s="0">
        <f t="shared" si="9"/>
        <v>6926.871139605315</v>
      </c>
      <c r="O51" s="0">
        <f t="shared" si="10"/>
        <v>0.99881161078636738</v>
      </c>
      <c r="P51" s="0">
        <f t="shared" si="11"/>
        <v>10.112974827686505</v>
      </c>
      <c r="Q51" s="0">
        <f t="shared" si="12"/>
        <v>23.436918713165273</v>
      </c>
      <c r="R51" s="0">
        <f t="shared" si="13"/>
        <v>23.435199478756466</v>
      </c>
      <c r="S51" s="0">
        <f t="shared" si="0"/>
        <v>9.29395127301397</v>
      </c>
      <c r="T51" s="0">
        <f t="shared" si="14"/>
        <v>4.0044558360182974</v>
      </c>
      <c r="U51" s="0">
        <f t="shared" si="15"/>
        <v>0.043019078899593007</v>
      </c>
      <c r="V51" s="0">
        <f t="shared" si="16"/>
        <v>-4.3374255235611381</v>
      </c>
      <c r="W51" s="0">
        <f t="shared" si="17"/>
        <v>94.461589683234976</v>
      </c>
      <c r="X51" s="8">
        <f t="shared" si="18"/>
        <v>10.733609407724694</v>
      </c>
      <c r="Y51" s="8">
        <f t="shared" si="19"/>
        <v>10.471216103049041</v>
      </c>
      <c r="Z51" s="8">
        <f t="shared" si="20"/>
        <v>10.996002712400347</v>
      </c>
      <c r="AA51" s="9">
        <f t="shared" si="21"/>
        <v>755.69271746587981</v>
      </c>
      <c r="AB51" s="0">
        <f t="shared" si="22"/>
        <v>935.60245287643193</v>
      </c>
      <c r="AC51" s="0">
        <f t="shared" si="23"/>
        <v>53.900613219107981</v>
      </c>
      <c r="AD51" s="0">
        <f t="shared" si="24"/>
        <v>60.325603713628489</v>
      </c>
      <c r="AE51" s="0">
        <f t="shared" si="25"/>
        <v>29.674396286371511</v>
      </c>
      <c r="AF51" s="0">
        <f t="shared" si="26"/>
        <v>0.028219176802477694</v>
      </c>
      <c r="AG51" s="0">
        <f t="shared" si="27"/>
        <v>29.702615463173988</v>
      </c>
      <c r="AH51" s="0">
        <f t="shared" si="28"/>
        <v>248.077099605768</v>
      </c>
    </row>
    <row r="52">
      <c r="D52" s="2" t="str">
        <f t="shared" si="1"/>
        <v>4/9/2018</v>
      </c>
      <c r="E52" s="8">
        <f t="shared" si="29"/>
        <v>0.88749999999999551</v>
      </c>
      <c r="F52" s="3">
        <f t="shared" si="2"/>
        <v>2458208.3875</v>
      </c>
      <c r="G52" s="4">
        <f t="shared" si="3"/>
        <v>0.18243360711841713</v>
      </c>
      <c r="I52" s="0">
        <f t="shared" si="4"/>
        <v>8.2167692178918514</v>
      </c>
      <c r="J52" s="0">
        <f t="shared" si="5"/>
        <v>6924.9657021265548</v>
      </c>
      <c r="K52" s="0">
        <f t="shared" si="6"/>
        <v>0.0167009608216255</v>
      </c>
      <c r="L52" s="0">
        <f t="shared" si="7"/>
        <v>1.9095533523265058</v>
      </c>
      <c r="M52" s="0">
        <f t="shared" si="8"/>
        <v>10.126322570218358</v>
      </c>
      <c r="N52" s="0">
        <f t="shared" si="9"/>
        <v>6926.8752554788816</v>
      </c>
      <c r="O52" s="0">
        <f t="shared" si="10"/>
        <v>0.9988128062114523</v>
      </c>
      <c r="P52" s="0">
        <f t="shared" si="11"/>
        <v>10.117090885068485</v>
      </c>
      <c r="Q52" s="0">
        <f t="shared" si="12"/>
        <v>23.436918711681795</v>
      </c>
      <c r="R52" s="0">
        <f t="shared" si="13"/>
        <v>23.435199484577382</v>
      </c>
      <c r="S52" s="0">
        <f t="shared" si="0"/>
        <v>9.2977463134294958</v>
      </c>
      <c r="T52" s="0">
        <f t="shared" si="14"/>
        <v>4.0060713427897614</v>
      </c>
      <c r="U52" s="0">
        <f t="shared" si="15"/>
        <v>0.043019078921571169</v>
      </c>
      <c r="V52" s="0">
        <f t="shared" si="16"/>
        <v>-4.3361804336560317</v>
      </c>
      <c r="W52" s="0">
        <f t="shared" si="17"/>
        <v>94.462958714982207</v>
      </c>
      <c r="X52" s="8">
        <f t="shared" si="18"/>
        <v>10.733608543078928</v>
      </c>
      <c r="Y52" s="8">
        <f t="shared" si="19"/>
        <v>10.471211435537311</v>
      </c>
      <c r="Z52" s="8">
        <f t="shared" si="20"/>
        <v>10.996005650620544</v>
      </c>
      <c r="AA52" s="9">
        <f t="shared" si="21"/>
        <v>755.70366971985766</v>
      </c>
      <c r="AB52" s="0">
        <f t="shared" si="22"/>
        <v>941.60369796633677</v>
      </c>
      <c r="AC52" s="0">
        <f t="shared" si="23"/>
        <v>55.400924491584192</v>
      </c>
      <c r="AD52" s="0">
        <f t="shared" si="24"/>
        <v>61.394929094921835</v>
      </c>
      <c r="AE52" s="0">
        <f t="shared" si="25"/>
        <v>28.605070905078165</v>
      </c>
      <c r="AF52" s="0">
        <f t="shared" si="26"/>
        <v>0.029475181270665868</v>
      </c>
      <c r="AG52" s="0">
        <f t="shared" si="27"/>
        <v>28.634546086348831</v>
      </c>
      <c r="AH52" s="0">
        <f t="shared" si="28"/>
        <v>249.27601183426614</v>
      </c>
    </row>
    <row r="53">
      <c r="D53" s="2" t="str">
        <f t="shared" si="1"/>
        <v>4/9/2018</v>
      </c>
      <c r="E53" s="8">
        <f t="shared" si="29"/>
        <v>0.89166666666666217</v>
      </c>
      <c r="F53" s="3">
        <f t="shared" si="2"/>
        <v>2458208.3916666666</v>
      </c>
      <c r="G53" s="4">
        <f t="shared" si="3"/>
        <v>0.18243372119552648</v>
      </c>
      <c r="I53" s="0">
        <f t="shared" si="4"/>
        <v>8.2208760816611175</v>
      </c>
      <c r="J53" s="0">
        <f t="shared" si="5"/>
        <v>6924.9698087941433</v>
      </c>
      <c r="K53" s="0">
        <f t="shared" si="6"/>
        <v>0.016700960816824768</v>
      </c>
      <c r="L53" s="0">
        <f t="shared" si="7"/>
        <v>1.909562547991237</v>
      </c>
      <c r="M53" s="0">
        <f t="shared" si="8"/>
        <v>10.130438629652355</v>
      </c>
      <c r="N53" s="0">
        <f t="shared" si="9"/>
        <v>6926.8793713421346</v>
      </c>
      <c r="O53" s="0">
        <f t="shared" si="10"/>
        <v>0.99881400164109035</v>
      </c>
      <c r="P53" s="0">
        <f t="shared" si="11"/>
        <v>10.121206932140643</v>
      </c>
      <c r="Q53" s="0">
        <f t="shared" si="12"/>
        <v>23.436918710198317</v>
      </c>
      <c r="R53" s="0">
        <f t="shared" si="13"/>
        <v>23.435199490398322</v>
      </c>
      <c r="S53" s="0">
        <f t="shared" si="0"/>
        <v>9.301541359326615</v>
      </c>
      <c r="T53" s="0">
        <f t="shared" si="14"/>
        <v>4.0076868279972793</v>
      </c>
      <c r="U53" s="0">
        <f t="shared" si="15"/>
        <v>0.043019078943549428</v>
      </c>
      <c r="V53" s="0">
        <f t="shared" si="16"/>
        <v>-4.3349353687881242</v>
      </c>
      <c r="W53" s="0">
        <f t="shared" si="17"/>
        <v>94.4643277372846</v>
      </c>
      <c r="X53" s="8">
        <f t="shared" si="18"/>
        <v>10.733607678450547</v>
      </c>
      <c r="Y53" s="8">
        <f t="shared" si="19"/>
        <v>10.4712067680692</v>
      </c>
      <c r="Z53" s="8">
        <f t="shared" si="20"/>
        <v>10.996008588831893</v>
      </c>
      <c r="AA53" s="9">
        <f t="shared" si="21"/>
        <v>755.71462189827685</v>
      </c>
      <c r="AB53" s="0">
        <f t="shared" si="22"/>
        <v>947.604943031205</v>
      </c>
      <c r="AC53" s="0">
        <f t="shared" si="23"/>
        <v>56.90123575780126</v>
      </c>
      <c r="AD53" s="0">
        <f t="shared" si="24"/>
        <v>62.472695582056318</v>
      </c>
      <c r="AE53" s="0">
        <f t="shared" si="25"/>
        <v>27.527304417943682</v>
      </c>
      <c r="AF53" s="0">
        <f t="shared" si="26"/>
        <v>0.030829742392500942</v>
      </c>
      <c r="AG53" s="0">
        <f t="shared" si="27"/>
        <v>27.558134160336184</v>
      </c>
      <c r="AH53" s="0">
        <f t="shared" si="28"/>
        <v>250.45288207192471</v>
      </c>
    </row>
    <row r="54">
      <c r="D54" s="2" t="str">
        <f t="shared" si="1"/>
        <v>4/9/2018</v>
      </c>
      <c r="E54" s="8">
        <f t="shared" si="29"/>
        <v>0.89583333333332882</v>
      </c>
      <c r="F54" s="3">
        <f t="shared" si="2"/>
        <v>2458208.3958333335</v>
      </c>
      <c r="G54" s="4">
        <f t="shared" si="3"/>
        <v>0.18243383527264856</v>
      </c>
      <c r="I54" s="0">
        <f t="shared" si="4"/>
        <v>8.2249829458896784</v>
      </c>
      <c r="J54" s="0">
        <f t="shared" si="5"/>
        <v>6924.973915462193</v>
      </c>
      <c r="K54" s="0">
        <f t="shared" si="6"/>
        <v>0.016700960812024036</v>
      </c>
      <c r="L54" s="0">
        <f t="shared" si="7"/>
        <v>1.9095717338047158</v>
      </c>
      <c r="M54" s="0">
        <f t="shared" si="8"/>
        <v>10.134554679694395</v>
      </c>
      <c r="N54" s="0">
        <f t="shared" si="9"/>
        <v>6926.883487195998</v>
      </c>
      <c r="O54" s="0">
        <f t="shared" si="10"/>
        <v>0.99881519707554389</v>
      </c>
      <c r="P54" s="0">
        <f t="shared" si="11"/>
        <v>10.125322969820893</v>
      </c>
      <c r="Q54" s="0">
        <f t="shared" si="12"/>
        <v>23.436918708714835</v>
      </c>
      <c r="R54" s="0">
        <f t="shared" si="13"/>
        <v>23.435199496219283</v>
      </c>
      <c r="S54" s="0">
        <f t="shared" si="0"/>
        <v>9.3053364115575121</v>
      </c>
      <c r="T54" s="0">
        <f t="shared" si="14"/>
        <v>4.0093022919940884</v>
      </c>
      <c r="U54" s="0">
        <f t="shared" si="15"/>
        <v>0.043019078965527771</v>
      </c>
      <c r="V54" s="0">
        <f t="shared" si="16"/>
        <v>-4.3336903287027457</v>
      </c>
      <c r="W54" s="0">
        <f t="shared" si="17"/>
        <v>94.4656967504442</v>
      </c>
      <c r="X54" s="8">
        <f t="shared" si="18"/>
        <v>10.733606813839376</v>
      </c>
      <c r="Y54" s="8">
        <f t="shared" si="19"/>
        <v>10.471202100643698</v>
      </c>
      <c r="Z54" s="8">
        <f t="shared" si="20"/>
        <v>10.996011527035055</v>
      </c>
      <c r="AA54" s="9">
        <f t="shared" si="21"/>
        <v>755.72557400355356</v>
      </c>
      <c r="AB54" s="0">
        <f t="shared" si="22"/>
        <v>953.6061880712914</v>
      </c>
      <c r="AC54" s="0">
        <f t="shared" si="23"/>
        <v>58.40154701782285</v>
      </c>
      <c r="AD54" s="0">
        <f t="shared" si="24"/>
        <v>63.558299653046987</v>
      </c>
      <c r="AE54" s="0">
        <f t="shared" si="25"/>
        <v>26.441700346953013</v>
      </c>
      <c r="AF54" s="0">
        <f t="shared" si="26"/>
        <v>0.032294948163598042</v>
      </c>
      <c r="AG54" s="0">
        <f t="shared" si="27"/>
        <v>26.473995295116612</v>
      </c>
      <c r="AH54" s="0">
        <f t="shared" si="28"/>
        <v>251.60902607786591</v>
      </c>
    </row>
    <row r="55">
      <c r="D55" s="2" t="str">
        <f t="shared" si="1"/>
        <v>4/9/2018</v>
      </c>
      <c r="E55" s="8">
        <f t="shared" si="29"/>
        <v>0.89999999999999547</v>
      </c>
      <c r="F55" s="3">
        <f t="shared" si="2"/>
        <v>2458208.4</v>
      </c>
      <c r="G55" s="4">
        <f t="shared" si="3"/>
        <v>0.1824339493497579</v>
      </c>
      <c r="I55" s="0">
        <f t="shared" si="4"/>
        <v>8.2290898096589444</v>
      </c>
      <c r="J55" s="0">
        <f t="shared" si="5"/>
        <v>6924.9780221297815</v>
      </c>
      <c r="K55" s="0">
        <f t="shared" si="6"/>
        <v>0.016700960807223303</v>
      </c>
      <c r="L55" s="0">
        <f t="shared" si="7"/>
        <v>1.9095809097648766</v>
      </c>
      <c r="M55" s="0">
        <f t="shared" si="8"/>
        <v>10.138670719423821</v>
      </c>
      <c r="N55" s="0">
        <f t="shared" si="9"/>
        <v>6926.8876030395468</v>
      </c>
      <c r="O55" s="0">
        <f t="shared" si="10"/>
        <v>0.998816392514538</v>
      </c>
      <c r="P55" s="0">
        <f t="shared" si="11"/>
        <v>10.129438997188585</v>
      </c>
      <c r="Q55" s="0">
        <f t="shared" si="12"/>
        <v>23.436918707231357</v>
      </c>
      <c r="R55" s="0">
        <f t="shared" si="13"/>
        <v>23.435199502040277</v>
      </c>
      <c r="S55" s="0">
        <f t="shared" si="0"/>
        <v>9.30913146927918</v>
      </c>
      <c r="T55" s="0">
        <f t="shared" si="14"/>
        <v>4.0109177344118176</v>
      </c>
      <c r="U55" s="0">
        <f t="shared" si="15"/>
        <v>0.043019078987506239</v>
      </c>
      <c r="V55" s="0">
        <f t="shared" si="16"/>
        <v>-4.3324453137013021</v>
      </c>
      <c r="W55" s="0">
        <f t="shared" si="17"/>
        <v>94.46706575415152</v>
      </c>
      <c r="X55" s="8">
        <f t="shared" si="18"/>
        <v>10.733605949245625</v>
      </c>
      <c r="Y55" s="8">
        <f t="shared" si="19"/>
        <v>10.471197433261871</v>
      </c>
      <c r="Z55" s="8">
        <f t="shared" si="20"/>
        <v>10.996014465229379</v>
      </c>
      <c r="AA55" s="9">
        <f t="shared" si="21"/>
        <v>755.73652603321216</v>
      </c>
      <c r="AB55" s="0">
        <f t="shared" si="22"/>
        <v>959.60743308629208</v>
      </c>
      <c r="AC55" s="0">
        <f t="shared" si="23"/>
        <v>59.901858271573019</v>
      </c>
      <c r="AD55" s="0">
        <f t="shared" si="24"/>
        <v>64.651167166661281</v>
      </c>
      <c r="AE55" s="0">
        <f t="shared" si="25"/>
        <v>25.348832833338719</v>
      </c>
      <c r="AF55" s="0">
        <f t="shared" si="26"/>
        <v>0.033885022695587581</v>
      </c>
      <c r="AG55" s="0">
        <f t="shared" si="27"/>
        <v>25.382717856034308</v>
      </c>
      <c r="AH55" s="0">
        <f t="shared" si="28"/>
        <v>252.74571671270479</v>
      </c>
    </row>
    <row r="56">
      <c r="D56" s="2" t="str">
        <f t="shared" si="1"/>
        <v>4/9/2018</v>
      </c>
      <c r="E56" s="8">
        <f t="shared" si="29"/>
        <v>0.90416666666666212</v>
      </c>
      <c r="F56" s="3">
        <f t="shared" si="2"/>
        <v>2458208.4041666668</v>
      </c>
      <c r="G56" s="4">
        <f t="shared" si="3"/>
        <v>0.18243406342687996</v>
      </c>
      <c r="I56" s="0">
        <f t="shared" si="4"/>
        <v>8.2331966738838673</v>
      </c>
      <c r="J56" s="0">
        <f t="shared" si="5"/>
        <v>6924.9821287978293</v>
      </c>
      <c r="K56" s="0">
        <f t="shared" si="6"/>
        <v>0.016700960802422567</v>
      </c>
      <c r="L56" s="0">
        <f t="shared" si="7"/>
        <v>1.9095900758737709</v>
      </c>
      <c r="M56" s="0">
        <f t="shared" si="8"/>
        <v>10.142786749757638</v>
      </c>
      <c r="N56" s="0">
        <f t="shared" si="9"/>
        <v>6926.8917188737032</v>
      </c>
      <c r="O56" s="0">
        <f t="shared" si="10"/>
        <v>0.99881758795833453</v>
      </c>
      <c r="P56" s="0">
        <f t="shared" si="11"/>
        <v>10.133555015160717</v>
      </c>
      <c r="Q56" s="0">
        <f t="shared" si="12"/>
        <v>23.436918705747878</v>
      </c>
      <c r="R56" s="0">
        <f t="shared" si="13"/>
        <v>23.435199507861295</v>
      </c>
      <c r="S56" s="0">
        <f t="shared" si="0"/>
        <v>9.3129265333429636</v>
      </c>
      <c r="T56" s="0">
        <f t="shared" si="14"/>
        <v>4.01253315560334</v>
      </c>
      <c r="U56" s="0">
        <f t="shared" si="15"/>
        <v>0.0430190790094848</v>
      </c>
      <c r="V56" s="0">
        <f t="shared" si="16"/>
        <v>-4.3312003235294121</v>
      </c>
      <c r="W56" s="0">
        <f t="shared" si="17"/>
        <v>94.46843474870829</v>
      </c>
      <c r="X56" s="8">
        <f t="shared" si="18"/>
        <v>10.733605084669117</v>
      </c>
      <c r="Y56" s="8">
        <f t="shared" si="19"/>
        <v>10.471192765922705</v>
      </c>
      <c r="Z56" s="8">
        <f t="shared" si="20"/>
        <v>10.996017403415529</v>
      </c>
      <c r="AA56" s="9">
        <f t="shared" si="21"/>
        <v>755.74747798966632</v>
      </c>
      <c r="AB56" s="0">
        <f t="shared" si="22"/>
        <v>965.60867807646355</v>
      </c>
      <c r="AC56" s="0">
        <f t="shared" si="23"/>
        <v>61.402169519115887</v>
      </c>
      <c r="AD56" s="0">
        <f t="shared" si="24"/>
        <v>65.750751236513935</v>
      </c>
      <c r="AE56" s="0">
        <f t="shared" si="25"/>
        <v>24.249248763486065</v>
      </c>
      <c r="AF56" s="0">
        <f t="shared" si="26"/>
        <v>0.035616806107960308</v>
      </c>
      <c r="AG56" s="0">
        <f t="shared" si="27"/>
        <v>24.284865569594025</v>
      </c>
      <c r="AH56" s="0">
        <f t="shared" si="28"/>
        <v>253.864184938849</v>
      </c>
    </row>
    <row r="57">
      <c r="D57" s="2" t="str">
        <f t="shared" si="1"/>
        <v>4/9/2018</v>
      </c>
      <c r="E57" s="8">
        <f t="shared" si="29"/>
        <v>0.90833333333332877</v>
      </c>
      <c r="F57" s="3">
        <f t="shared" si="2"/>
        <v>2458208.4083333332</v>
      </c>
      <c r="G57" s="4">
        <f t="shared" si="3"/>
        <v>0.1824341775039893</v>
      </c>
      <c r="I57" s="0">
        <f t="shared" si="4"/>
        <v>8.2373035376531334</v>
      </c>
      <c r="J57" s="0">
        <f t="shared" si="5"/>
        <v>6924.9862354654188</v>
      </c>
      <c r="K57" s="0">
        <f t="shared" si="6"/>
        <v>0.016700960797621834</v>
      </c>
      <c r="L57" s="0">
        <f t="shared" si="7"/>
        <v>1.9095992321293513</v>
      </c>
      <c r="M57" s="0">
        <f t="shared" si="8"/>
        <v>10.146902769782486</v>
      </c>
      <c r="N57" s="0">
        <f t="shared" si="9"/>
        <v>6926.8958346975478</v>
      </c>
      <c r="O57" s="0">
        <f t="shared" si="10"/>
        <v>0.99881878340666</v>
      </c>
      <c r="P57" s="0">
        <f t="shared" si="11"/>
        <v>10.137671022823932</v>
      </c>
      <c r="Q57" s="0">
        <f t="shared" si="12"/>
        <v>23.4369187042644</v>
      </c>
      <c r="R57" s="0">
        <f t="shared" si="13"/>
        <v>23.435199513682335</v>
      </c>
      <c r="S57" s="0">
        <f t="shared" si="0"/>
        <v>9.3167216029125761</v>
      </c>
      <c r="T57" s="0">
        <f t="shared" si="14"/>
        <v>4.0141485552031551</v>
      </c>
      <c r="U57" s="0">
        <f t="shared" si="15"/>
        <v>0.043019079031463424</v>
      </c>
      <c r="V57" s="0">
        <f t="shared" si="16"/>
        <v>-4.3299553584862567</v>
      </c>
      <c r="W57" s="0">
        <f t="shared" si="17"/>
        <v>94.469803733807467</v>
      </c>
      <c r="X57" s="8">
        <f t="shared" si="18"/>
        <v>10.73360422011006</v>
      </c>
      <c r="Y57" s="8">
        <f t="shared" si="19"/>
        <v>10.471188098627261</v>
      </c>
      <c r="Z57" s="8">
        <f t="shared" si="20"/>
        <v>10.996020341592859</v>
      </c>
      <c r="AA57" s="9">
        <f t="shared" si="21"/>
        <v>755.75842987045974</v>
      </c>
      <c r="AB57" s="0">
        <f t="shared" si="22"/>
        <v>971.6099230415075</v>
      </c>
      <c r="AC57" s="0">
        <f t="shared" si="23"/>
        <v>62.902480760376875</v>
      </c>
      <c r="AD57" s="0">
        <f t="shared" si="24"/>
        <v>66.856530201491367</v>
      </c>
      <c r="AE57" s="0">
        <f t="shared" si="25"/>
        <v>23.143469798508633</v>
      </c>
      <c r="AF57" s="0">
        <f t="shared" si="26"/>
        <v>0.037510369657411675</v>
      </c>
      <c r="AG57" s="0">
        <f t="shared" si="27"/>
        <v>23.180980168166045</v>
      </c>
      <c r="AH57" s="0">
        <f t="shared" si="28"/>
        <v>254.96562110667713</v>
      </c>
    </row>
    <row r="58">
      <c r="D58" s="2" t="str">
        <f t="shared" si="1"/>
        <v>4/9/2018</v>
      </c>
      <c r="E58" s="8">
        <f t="shared" si="29"/>
        <v>0.91249999999999543</v>
      </c>
      <c r="F58" s="3">
        <f t="shared" si="2"/>
        <v>2458208.4125</v>
      </c>
      <c r="G58" s="4">
        <f t="shared" si="3"/>
        <v>0.18243429158111138</v>
      </c>
      <c r="I58" s="0">
        <f t="shared" si="4"/>
        <v>8.2414104018816943</v>
      </c>
      <c r="J58" s="0">
        <f t="shared" si="5"/>
        <v>6924.9903421334675</v>
      </c>
      <c r="K58" s="0">
        <f t="shared" si="6"/>
        <v>0.0167009607928211</v>
      </c>
      <c r="L58" s="0">
        <f t="shared" si="7"/>
        <v>1.9096083785336591</v>
      </c>
      <c r="M58" s="0">
        <f t="shared" si="8"/>
        <v>10.151018780415352</v>
      </c>
      <c r="N58" s="0">
        <f t="shared" si="9"/>
        <v>6926.8999505120009</v>
      </c>
      <c r="O58" s="0">
        <f t="shared" si="10"/>
        <v>0.9988199788597758</v>
      </c>
      <c r="P58" s="0">
        <f t="shared" si="11"/>
        <v>10.141787021095221</v>
      </c>
      <c r="Q58" s="0">
        <f t="shared" si="12"/>
        <v>23.436918702780922</v>
      </c>
      <c r="R58" s="0">
        <f t="shared" si="13"/>
        <v>23.435199519503406</v>
      </c>
      <c r="S58" s="0">
        <f t="shared" si="0"/>
        <v>9.3205166788393647</v>
      </c>
      <c r="T58" s="0">
        <f t="shared" si="14"/>
        <v>4.0157639335641218</v>
      </c>
      <c r="U58" s="0">
        <f t="shared" si="15"/>
        <v>0.043019079053442176</v>
      </c>
      <c r="V58" s="0">
        <f t="shared" si="16"/>
        <v>-4.3287104183174332</v>
      </c>
      <c r="W58" s="0">
        <f t="shared" si="17"/>
        <v>94.471172709750775</v>
      </c>
      <c r="X58" s="8">
        <f t="shared" si="18"/>
        <v>10.733603355568276</v>
      </c>
      <c r="Y58" s="8">
        <f t="shared" si="19"/>
        <v>10.471183431374524</v>
      </c>
      <c r="Z58" s="8">
        <f t="shared" si="20"/>
        <v>10.996023279762028</v>
      </c>
      <c r="AA58" s="9">
        <f t="shared" si="21"/>
        <v>755.7693816780062</v>
      </c>
      <c r="AB58" s="0">
        <f t="shared" si="22"/>
        <v>977.611167981675</v>
      </c>
      <c r="AC58" s="0">
        <f t="shared" si="23"/>
        <v>64.402791995418738</v>
      </c>
      <c r="AD58" s="0">
        <f t="shared" si="24"/>
        <v>67.968005689253445</v>
      </c>
      <c r="AE58" s="0">
        <f t="shared" si="25"/>
        <v>22.031994310746555</v>
      </c>
      <c r="AF58" s="0">
        <f t="shared" si="26"/>
        <v>0.0395898121686657</v>
      </c>
      <c r="AG58" s="0">
        <f t="shared" si="27"/>
        <v>22.071584122915219</v>
      </c>
      <c r="AH58" s="0">
        <f t="shared" si="28"/>
        <v>256.05117646829297</v>
      </c>
    </row>
    <row r="59">
      <c r="D59" s="2" t="str">
        <f t="shared" si="1"/>
        <v>4/9/2018</v>
      </c>
      <c r="E59" s="8">
        <f t="shared" si="29"/>
        <v>0.91666666666666208</v>
      </c>
      <c r="F59" s="3">
        <f t="shared" si="2"/>
        <v>2458208.4166666665</v>
      </c>
      <c r="G59" s="4">
        <f t="shared" si="3"/>
        <v>0.18243440565822072</v>
      </c>
      <c r="I59" s="0">
        <f t="shared" si="4"/>
        <v>8.24551726565096</v>
      </c>
      <c r="J59" s="0">
        <f t="shared" si="5"/>
        <v>6924.9944488010578</v>
      </c>
      <c r="K59" s="0">
        <f t="shared" si="6"/>
        <v>0.016700960788020369</v>
      </c>
      <c r="L59" s="0">
        <f t="shared" si="7"/>
        <v>1.9096175150846468</v>
      </c>
      <c r="M59" s="0">
        <f t="shared" si="8"/>
        <v>10.155134780735608</v>
      </c>
      <c r="N59" s="0">
        <f t="shared" si="9"/>
        <v>6926.9040663161422</v>
      </c>
      <c r="O59" s="0">
        <f t="shared" si="10"/>
        <v>0.99882117431740791</v>
      </c>
      <c r="P59" s="0">
        <f t="shared" si="11"/>
        <v>10.145903009053951</v>
      </c>
      <c r="Q59" s="0">
        <f t="shared" si="12"/>
        <v>23.43691870129744</v>
      </c>
      <c r="R59" s="0">
        <f t="shared" si="13"/>
        <v>23.435199525324496</v>
      </c>
      <c r="S59" s="0">
        <f t="shared" si="0"/>
        <v>9.324311760280322</v>
      </c>
      <c r="T59" s="0">
        <f t="shared" si="14"/>
        <v>4.0173792903178933</v>
      </c>
      <c r="U59" s="0">
        <f t="shared" si="15"/>
        <v>0.043019079075421011</v>
      </c>
      <c r="V59" s="0">
        <f t="shared" si="16"/>
        <v>-4.3274655033243645</v>
      </c>
      <c r="W59" s="0">
        <f t="shared" si="17"/>
        <v>94.472541676228744</v>
      </c>
      <c r="X59" s="8">
        <f t="shared" si="18"/>
        <v>10.733602491043976</v>
      </c>
      <c r="Y59" s="8">
        <f t="shared" si="19"/>
        <v>10.471178764165563</v>
      </c>
      <c r="Z59" s="8">
        <f t="shared" si="20"/>
        <v>10.99602621792239</v>
      </c>
      <c r="AA59" s="9">
        <f t="shared" si="21"/>
        <v>755.78033340983</v>
      </c>
      <c r="AB59" s="0">
        <f t="shared" si="22"/>
        <v>983.61241289666941</v>
      </c>
      <c r="AC59" s="0">
        <f t="shared" si="23"/>
        <v>65.903103224167353</v>
      </c>
      <c r="AD59" s="0">
        <f t="shared" si="24"/>
        <v>69.084700774261364</v>
      </c>
      <c r="AE59" s="0">
        <f t="shared" si="25"/>
        <v>20.915299225738636</v>
      </c>
      <c r="AF59" s="0">
        <f t="shared" si="26"/>
        <v>0.041884302453929309</v>
      </c>
      <c r="AG59" s="0">
        <f t="shared" si="27"/>
        <v>20.957183528192566</v>
      </c>
      <c r="AH59" s="0">
        <f t="shared" si="28"/>
        <v>257.12196486001221</v>
      </c>
    </row>
    <row r="60">
      <c r="D60" s="2" t="str">
        <f t="shared" si="1"/>
        <v>4/9/2018</v>
      </c>
      <c r="E60" s="8">
        <f t="shared" si="29"/>
        <v>0.92083333333332873</v>
      </c>
      <c r="F60" s="3">
        <f t="shared" si="2"/>
        <v>2458208.4208333334</v>
      </c>
      <c r="G60" s="4">
        <f t="shared" si="3"/>
        <v>0.1824345197353428</v>
      </c>
      <c r="I60" s="0">
        <f t="shared" si="4"/>
        <v>8.2496241298767927</v>
      </c>
      <c r="J60" s="0">
        <f t="shared" si="5"/>
        <v>6924.9985554691057</v>
      </c>
      <c r="K60" s="0">
        <f t="shared" si="6"/>
        <v>0.016700960783219636</v>
      </c>
      <c r="L60" s="0">
        <f t="shared" si="7"/>
        <v>1.9096266417843488</v>
      </c>
      <c r="M60" s="0">
        <f t="shared" si="8"/>
        <v>10.159250771661142</v>
      </c>
      <c r="N60" s="0">
        <f t="shared" si="9"/>
        <v>6926.90818211089</v>
      </c>
      <c r="O60" s="0">
        <f t="shared" si="10"/>
        <v>0.99882236977981775</v>
      </c>
      <c r="P60" s="0">
        <f t="shared" si="11"/>
        <v>10.15001898761801</v>
      </c>
      <c r="Q60" s="0">
        <f t="shared" si="12"/>
        <v>23.436918699813962</v>
      </c>
      <c r="R60" s="0">
        <f t="shared" si="13"/>
        <v>23.435199531145614</v>
      </c>
      <c r="S60" s="0">
        <f t="shared" si="0"/>
        <v>9.32810684808763</v>
      </c>
      <c r="T60" s="0">
        <f t="shared" si="14"/>
        <v>4.018994625817677</v>
      </c>
      <c r="U60" s="0">
        <f t="shared" si="15"/>
        <v>0.043019079097399937</v>
      </c>
      <c r="V60" s="0">
        <f t="shared" si="16"/>
        <v>-4.3262206132523637</v>
      </c>
      <c r="W60" s="0">
        <f t="shared" si="17"/>
        <v>94.473910633543412</v>
      </c>
      <c r="X60" s="8">
        <f t="shared" si="18"/>
        <v>10.733601626536981</v>
      </c>
      <c r="Y60" s="8">
        <f t="shared" si="19"/>
        <v>10.471174096999359</v>
      </c>
      <c r="Z60" s="8">
        <f t="shared" si="20"/>
        <v>10.996029156074602</v>
      </c>
      <c r="AA60" s="9">
        <f t="shared" si="21"/>
        <v>755.79128506834729</v>
      </c>
      <c r="AB60" s="0">
        <f t="shared" si="22"/>
        <v>989.61365778674008</v>
      </c>
      <c r="AC60" s="0">
        <f t="shared" si="23"/>
        <v>67.403414446685019</v>
      </c>
      <c r="AD60" s="0">
        <f t="shared" si="24"/>
        <v>70.206158224471338</v>
      </c>
      <c r="AE60" s="0">
        <f t="shared" si="25"/>
        <v>19.793841775528662</v>
      </c>
      <c r="AF60" s="0">
        <f t="shared" si="26"/>
        <v>0.044429459774865308</v>
      </c>
      <c r="AG60" s="0">
        <f t="shared" si="27"/>
        <v>19.838271235303527</v>
      </c>
      <c r="AH60" s="0">
        <f t="shared" si="28"/>
        <v>258.17906451474454</v>
      </c>
    </row>
    <row r="61">
      <c r="D61" s="2" t="str">
        <f t="shared" si="1"/>
        <v>4/9/2018</v>
      </c>
      <c r="E61" s="8">
        <f t="shared" si="29"/>
        <v>0.92499999999999538</v>
      </c>
      <c r="F61" s="3">
        <f t="shared" si="2"/>
        <v>2458208.425</v>
      </c>
      <c r="G61" s="4">
        <f t="shared" si="3"/>
        <v>0.18243463381245212</v>
      </c>
      <c r="I61" s="0">
        <f t="shared" si="4"/>
        <v>8.25373099364515</v>
      </c>
      <c r="J61" s="0">
        <f t="shared" si="5"/>
        <v>6925.0026621366942</v>
      </c>
      <c r="K61" s="0">
        <f t="shared" si="6"/>
        <v>0.016700960778418903</v>
      </c>
      <c r="L61" s="0">
        <f t="shared" si="7"/>
        <v>1.909635758630728</v>
      </c>
      <c r="M61" s="0">
        <f t="shared" si="8"/>
        <v>10.163366752275877</v>
      </c>
      <c r="N61" s="0">
        <f t="shared" si="9"/>
        <v>6926.9122978953246</v>
      </c>
      <c r="O61" s="0">
        <f t="shared" si="10"/>
        <v>0.99882356524673133</v>
      </c>
      <c r="P61" s="0">
        <f t="shared" si="11"/>
        <v>10.154134955871324</v>
      </c>
      <c r="Q61" s="0">
        <f t="shared" si="12"/>
        <v>23.436918698330484</v>
      </c>
      <c r="R61" s="0">
        <f t="shared" si="13"/>
        <v>23.43519953696676</v>
      </c>
      <c r="S61" s="0">
        <f t="shared" si="0"/>
        <v>9.33190194142248</v>
      </c>
      <c r="T61" s="0">
        <f t="shared" si="14"/>
        <v>4.0206099396969233</v>
      </c>
      <c r="U61" s="0">
        <f t="shared" si="15"/>
        <v>0.043019079119378967</v>
      </c>
      <c r="V61" s="0">
        <f t="shared" si="16"/>
        <v>-4.3249757484014406</v>
      </c>
      <c r="W61" s="0">
        <f t="shared" si="17"/>
        <v>94.4752795813868</v>
      </c>
      <c r="X61" s="8">
        <f t="shared" si="18"/>
        <v>10.7336007620475</v>
      </c>
      <c r="Y61" s="8">
        <f t="shared" si="19"/>
        <v>10.471169429876982</v>
      </c>
      <c r="Z61" s="8">
        <f t="shared" si="20"/>
        <v>10.996032094218018</v>
      </c>
      <c r="AA61" s="9">
        <f t="shared" si="21"/>
        <v>755.8022366510944</v>
      </c>
      <c r="AB61" s="0">
        <f t="shared" si="22"/>
        <v>995.61490265159227</v>
      </c>
      <c r="AC61" s="0">
        <f t="shared" si="23"/>
        <v>68.903725662898069</v>
      </c>
      <c r="AD61" s="0">
        <f t="shared" si="24"/>
        <v>71.331938836088355</v>
      </c>
      <c r="AE61" s="0">
        <f t="shared" si="25"/>
        <v>18.668061163911645</v>
      </c>
      <c r="AF61" s="0">
        <f t="shared" si="26"/>
        <v>0.047269205282526025</v>
      </c>
      <c r="AG61" s="0">
        <f t="shared" si="27"/>
        <v>18.71533036919417</v>
      </c>
      <c r="AH61" s="0">
        <f t="shared" si="28"/>
        <v>259.22351996234323</v>
      </c>
    </row>
    <row r="62">
      <c r="D62" s="2" t="str">
        <f t="shared" si="1"/>
        <v>4/9/2018</v>
      </c>
      <c r="E62" s="8">
        <f t="shared" si="29"/>
        <v>0.929166666666662</v>
      </c>
      <c r="F62" s="3">
        <f t="shared" si="2"/>
        <v>2458208.4291666667</v>
      </c>
      <c r="G62" s="4">
        <f t="shared" si="3"/>
        <v>0.1824347478895742</v>
      </c>
      <c r="I62" s="0">
        <f t="shared" si="4"/>
        <v>8.25783785787371</v>
      </c>
      <c r="J62" s="0">
        <f t="shared" si="5"/>
        <v>6925.006768804742</v>
      </c>
      <c r="K62" s="0">
        <f t="shared" si="6"/>
        <v>0.016700960773618167</v>
      </c>
      <c r="L62" s="0">
        <f t="shared" si="7"/>
        <v>1.9096448656258187</v>
      </c>
      <c r="M62" s="0">
        <f t="shared" si="8"/>
        <v>10.167482723499528</v>
      </c>
      <c r="N62" s="0">
        <f t="shared" si="9"/>
        <v>6926.9164136703675</v>
      </c>
      <c r="O62" s="0">
        <f t="shared" si="10"/>
        <v>0.9988247607184102</v>
      </c>
      <c r="P62" s="0">
        <f t="shared" si="11"/>
        <v>10.158250914733607</v>
      </c>
      <c r="Q62" s="0">
        <f t="shared" si="12"/>
        <v>23.436918696847005</v>
      </c>
      <c r="R62" s="0">
        <f t="shared" si="13"/>
        <v>23.435199542787931</v>
      </c>
      <c r="S62" s="0">
        <f t="shared" si="0"/>
        <v>9.3356970411387348</v>
      </c>
      <c r="T62" s="0">
        <f t="shared" si="14"/>
        <v>4.022225232309542</v>
      </c>
      <c r="U62" s="0">
        <f t="shared" si="15"/>
        <v>0.043019079141358114</v>
      </c>
      <c r="V62" s="0">
        <f t="shared" si="16"/>
        <v>-4.3237309085163753</v>
      </c>
      <c r="W62" s="0">
        <f t="shared" si="17"/>
        <v>94.476648520061559</v>
      </c>
      <c r="X62" s="8">
        <f t="shared" si="18"/>
        <v>10.733599897575358</v>
      </c>
      <c r="Y62" s="8">
        <f t="shared" si="19"/>
        <v>10.471164762797409</v>
      </c>
      <c r="Z62" s="8">
        <f t="shared" si="20"/>
        <v>10.996035032353307</v>
      </c>
      <c r="AA62" s="9">
        <f t="shared" si="21"/>
        <v>755.81318816049247</v>
      </c>
      <c r="AB62" s="0">
        <f t="shared" si="22"/>
        <v>1001.616147491477</v>
      </c>
      <c r="AC62" s="0">
        <f t="shared" si="23"/>
        <v>70.404036872869256</v>
      </c>
      <c r="AD62" s="0">
        <f t="shared" si="24"/>
        <v>72.461619849076925</v>
      </c>
      <c r="AE62" s="0">
        <f t="shared" si="25"/>
        <v>17.538380150923075</v>
      </c>
      <c r="AF62" s="0">
        <f t="shared" si="26"/>
        <v>0.050458279330166979</v>
      </c>
      <c r="AG62" s="0">
        <f t="shared" si="27"/>
        <v>17.588838430253244</v>
      </c>
      <c r="AH62" s="0">
        <f t="shared" si="28"/>
        <v>260.25634399350582</v>
      </c>
    </row>
    <row r="63">
      <c r="D63" s="2" t="str">
        <f t="shared" si="1"/>
        <v>4/9/2018</v>
      </c>
      <c r="E63" s="8">
        <f t="shared" si="29"/>
        <v>0.93333333333332869</v>
      </c>
      <c r="F63" s="3">
        <f t="shared" si="2"/>
        <v>2458208.4333333331</v>
      </c>
      <c r="G63" s="4">
        <f t="shared" si="3"/>
        <v>0.18243486196668354</v>
      </c>
      <c r="I63" s="0">
        <f t="shared" si="4"/>
        <v>8.2619447216429762</v>
      </c>
      <c r="J63" s="0">
        <f t="shared" si="5"/>
        <v>6925.0108754723324</v>
      </c>
      <c r="K63" s="0">
        <f t="shared" si="6"/>
        <v>0.016700960768817434</v>
      </c>
      <c r="L63" s="0">
        <f t="shared" si="7"/>
        <v>1.909653962767583</v>
      </c>
      <c r="M63" s="0">
        <f t="shared" si="8"/>
        <v>10.17159868441056</v>
      </c>
      <c r="N63" s="0">
        <f t="shared" si="9"/>
        <v>6926.9205294350995</v>
      </c>
      <c r="O63" s="0">
        <f t="shared" si="10"/>
        <v>0.99882595619458159</v>
      </c>
      <c r="P63" s="0">
        <f t="shared" si="11"/>
        <v>10.162366863283323</v>
      </c>
      <c r="Q63" s="0">
        <f t="shared" si="12"/>
        <v>23.436918695363527</v>
      </c>
      <c r="R63" s="0">
        <f t="shared" si="13"/>
        <v>23.435199548609127</v>
      </c>
      <c r="S63" s="0">
        <f t="shared" si="0"/>
        <v>9.3394921463925549</v>
      </c>
      <c r="T63" s="0">
        <f t="shared" si="14"/>
        <v>4.0238405032868521</v>
      </c>
      <c r="U63" s="0">
        <f t="shared" si="15"/>
        <v>0.043019079163337338</v>
      </c>
      <c r="V63" s="0">
        <f t="shared" si="16"/>
        <v>-4.3224860938988394</v>
      </c>
      <c r="W63" s="0">
        <f t="shared" si="17"/>
        <v>94.478017449257919</v>
      </c>
      <c r="X63" s="8">
        <f t="shared" si="18"/>
        <v>10.733599033120763</v>
      </c>
      <c r="Y63" s="8">
        <f t="shared" si="19"/>
        <v>10.471160095761713</v>
      </c>
      <c r="Z63" s="8">
        <f t="shared" si="20"/>
        <v>10.996037970479813</v>
      </c>
      <c r="AA63" s="9">
        <f t="shared" si="21"/>
        <v>755.82413959406335</v>
      </c>
      <c r="AB63" s="0">
        <f t="shared" si="22"/>
        <v>1007.6173923060942</v>
      </c>
      <c r="AC63" s="0">
        <f t="shared" si="23"/>
        <v>71.904348076523547</v>
      </c>
      <c r="AD63" s="0">
        <f t="shared" si="24"/>
        <v>73.594793441710337</v>
      </c>
      <c r="AE63" s="0">
        <f t="shared" si="25"/>
        <v>16.405206558289663</v>
      </c>
      <c r="AF63" s="0">
        <f t="shared" si="26"/>
        <v>0.054065715050822763</v>
      </c>
      <c r="AG63" s="0">
        <f t="shared" si="27"/>
        <v>16.459272273340485</v>
      </c>
      <c r="AH63" s="0">
        <f t="shared" si="28"/>
        <v>261.27851965769577</v>
      </c>
    </row>
    <row r="64">
      <c r="D64" s="2" t="str">
        <f t="shared" si="1"/>
        <v>4/9/2018</v>
      </c>
      <c r="E64" s="8">
        <f t="shared" si="29"/>
        <v>0.93749999999999534</v>
      </c>
      <c r="F64" s="3">
        <f t="shared" si="2"/>
        <v>2458208.4375</v>
      </c>
      <c r="G64" s="4">
        <f t="shared" si="3"/>
        <v>0.18243497604380562</v>
      </c>
      <c r="I64" s="0">
        <f t="shared" si="4"/>
        <v>8.2660515858688086</v>
      </c>
      <c r="J64" s="0">
        <f t="shared" si="5"/>
        <v>6925.0149821403811</v>
      </c>
      <c r="K64" s="0">
        <f t="shared" si="6"/>
        <v>0.0167009607640167</v>
      </c>
      <c r="L64" s="0">
        <f t="shared" si="7"/>
        <v>1.9096630500580516</v>
      </c>
      <c r="M64" s="0">
        <f t="shared" si="8"/>
        <v>10.175714635926861</v>
      </c>
      <c r="N64" s="0">
        <f t="shared" si="9"/>
        <v>6926.9246451904392</v>
      </c>
      <c r="O64" s="0">
        <f t="shared" si="10"/>
        <v>0.99882715167550573</v>
      </c>
      <c r="P64" s="0">
        <f t="shared" si="11"/>
        <v>10.16648280243836</v>
      </c>
      <c r="Q64" s="0">
        <f t="shared" si="12"/>
        <v>23.436918693880045</v>
      </c>
      <c r="R64" s="0">
        <f t="shared" si="13"/>
        <v>23.435199554430344</v>
      </c>
      <c r="S64" s="0">
        <f t="shared" si="0"/>
        <v>9.3432872580361224</v>
      </c>
      <c r="T64" s="0">
        <f t="shared" si="14"/>
        <v>4.0254557529820376</v>
      </c>
      <c r="U64" s="0">
        <f t="shared" si="15"/>
        <v>0.043019079185316646</v>
      </c>
      <c r="V64" s="0">
        <f t="shared" si="16"/>
        <v>-4.3212413042941957</v>
      </c>
      <c r="W64" s="0">
        <f t="shared" si="17"/>
        <v>94.4793863692779</v>
      </c>
      <c r="X64" s="8">
        <f t="shared" si="18"/>
        <v>10.733598168683537</v>
      </c>
      <c r="Y64" s="8">
        <f t="shared" si="19"/>
        <v>10.471155428768876</v>
      </c>
      <c r="Z64" s="8">
        <f t="shared" si="20"/>
        <v>10.996040908598198</v>
      </c>
      <c r="AA64" s="9">
        <f t="shared" si="21"/>
        <v>755.83509095422323</v>
      </c>
      <c r="AB64" s="0">
        <f t="shared" si="22"/>
        <v>1013.6186370956984</v>
      </c>
      <c r="AC64" s="0">
        <f t="shared" si="23"/>
        <v>73.404659273924608</v>
      </c>
      <c r="AD64" s="0">
        <f t="shared" si="24"/>
        <v>74.731065296180475</v>
      </c>
      <c r="AE64" s="0">
        <f t="shared" si="25"/>
        <v>15.268934703819525</v>
      </c>
      <c r="AF64" s="0">
        <f t="shared" si="26"/>
        <v>0.058179708078796973</v>
      </c>
      <c r="AG64" s="0">
        <f t="shared" si="27"/>
        <v>15.327114411898322</v>
      </c>
      <c r="AH64" s="0">
        <f t="shared" si="28"/>
        <v>262.29100228109741</v>
      </c>
    </row>
    <row r="65">
      <c r="D65" s="2" t="str">
        <f t="shared" si="1"/>
        <v>4/9/2018</v>
      </c>
      <c r="E65" s="8">
        <f t="shared" si="29"/>
        <v>0.941666666666662</v>
      </c>
      <c r="F65" s="3">
        <f t="shared" si="2"/>
        <v>2458208.4416666669</v>
      </c>
      <c r="G65" s="4">
        <f t="shared" si="3"/>
        <v>0.18243509012092771</v>
      </c>
      <c r="I65" s="0">
        <f t="shared" si="4"/>
        <v>8.27015845009737</v>
      </c>
      <c r="J65" s="0">
        <f t="shared" si="5"/>
        <v>6925.0190888084289</v>
      </c>
      <c r="K65" s="0">
        <f t="shared" si="6"/>
        <v>0.016700960759215969</v>
      </c>
      <c r="L65" s="0">
        <f t="shared" si="7"/>
        <v>1.9096721274962023</v>
      </c>
      <c r="M65" s="0">
        <f t="shared" si="8"/>
        <v>10.179830577593572</v>
      </c>
      <c r="N65" s="0">
        <f t="shared" si="9"/>
        <v>6926.9287609359253</v>
      </c>
      <c r="O65" s="0">
        <f t="shared" si="10"/>
        <v>0.9988283471610423</v>
      </c>
      <c r="P65" s="0">
        <f t="shared" si="11"/>
        <v>10.170598731743858</v>
      </c>
      <c r="Q65" s="0">
        <f t="shared" si="12"/>
        <v>23.436918692396567</v>
      </c>
      <c r="R65" s="0">
        <f t="shared" si="13"/>
        <v>23.43519956025159</v>
      </c>
      <c r="S65" s="0">
        <f t="shared" si="0"/>
        <v>9.3470823756558872</v>
      </c>
      <c r="T65" s="0">
        <f t="shared" si="14"/>
        <v>4.0270709812095653</v>
      </c>
      <c r="U65" s="0">
        <f t="shared" si="15"/>
        <v>0.043019079207296057</v>
      </c>
      <c r="V65" s="0">
        <f t="shared" si="16"/>
        <v>-4.3199965398628954</v>
      </c>
      <c r="W65" s="0">
        <f t="shared" si="17"/>
        <v>94.480755279966942</v>
      </c>
      <c r="X65" s="8">
        <f t="shared" si="18"/>
        <v>10.733597304263794</v>
      </c>
      <c r="Y65" s="8">
        <f t="shared" si="19"/>
        <v>10.471150761819441</v>
      </c>
      <c r="Z65" s="8">
        <f t="shared" si="20"/>
        <v>10.996043846708147</v>
      </c>
      <c r="AA65" s="9">
        <f t="shared" si="21"/>
        <v>755.84604223973554</v>
      </c>
      <c r="AB65" s="0">
        <f t="shared" si="22"/>
        <v>1019.6198818601297</v>
      </c>
      <c r="AC65" s="0">
        <f t="shared" si="23"/>
        <v>74.90497046503242</v>
      </c>
      <c r="AD65" s="0">
        <f t="shared" si="24"/>
        <v>75.870053232956749</v>
      </c>
      <c r="AE65" s="0">
        <f t="shared" si="25"/>
        <v>14.129946767043251</v>
      </c>
      <c r="AF65" s="0">
        <f t="shared" si="26"/>
        <v>0.062914560011930021</v>
      </c>
      <c r="AG65" s="0">
        <f t="shared" si="27"/>
        <v>14.19286132705518</v>
      </c>
      <c r="AH65" s="0">
        <f t="shared" si="28"/>
        <v>263.29472148410031</v>
      </c>
    </row>
    <row r="66">
      <c r="D66" s="2" t="str">
        <f t="shared" si="1"/>
        <v>4/9/2018</v>
      </c>
      <c r="E66" s="8">
        <f t="shared" si="29"/>
        <v>0.94583333333332864</v>
      </c>
      <c r="F66" s="3">
        <f t="shared" si="2"/>
        <v>2458208.4458333333</v>
      </c>
      <c r="G66" s="4">
        <f t="shared" si="3"/>
        <v>0.18243520419803702</v>
      </c>
      <c r="I66" s="0">
        <f t="shared" si="4"/>
        <v>8.2742653138657261</v>
      </c>
      <c r="J66" s="0">
        <f t="shared" si="5"/>
        <v>6925.0231954760184</v>
      </c>
      <c r="K66" s="0">
        <f t="shared" si="6"/>
        <v>0.016700960754415236</v>
      </c>
      <c r="L66" s="0">
        <f t="shared" si="7"/>
        <v>1.9096811950810226</v>
      </c>
      <c r="M66" s="0">
        <f t="shared" si="8"/>
        <v>10.183946508946748</v>
      </c>
      <c r="N66" s="0">
        <f t="shared" si="9"/>
        <v>6926.9328766711</v>
      </c>
      <c r="O66" s="0">
        <f t="shared" si="10"/>
        <v>0.99882954265105273</v>
      </c>
      <c r="P66" s="0">
        <f t="shared" si="11"/>
        <v>10.174714650735877</v>
      </c>
      <c r="Q66" s="0">
        <f t="shared" si="12"/>
        <v>23.436918690913089</v>
      </c>
      <c r="R66" s="0">
        <f t="shared" si="13"/>
        <v>23.435199566072864</v>
      </c>
      <c r="S66" s="0">
        <f ref="S66:S129" t="shared" si="30">DEGREES(ATAN2(COS(RADIANS(P66)),COS(RADIANS(R66))*SIN(RADIANS(P66))))</f>
        <v>9.3508774988299166</v>
      </c>
      <c r="T66" s="0">
        <f t="shared" si="14"/>
        <v>4.028686187780341</v>
      </c>
      <c r="U66" s="0">
        <f t="shared" si="15"/>
        <v>0.043019079229275579</v>
      </c>
      <c r="V66" s="0">
        <f t="shared" si="16"/>
        <v>-4.3187518007682328</v>
      </c>
      <c r="W66" s="0">
        <f t="shared" si="17"/>
        <v>94.4821241811675</v>
      </c>
      <c r="X66" s="8">
        <f t="shared" si="18"/>
        <v>10.733596439861644</v>
      </c>
      <c r="Y66" s="8">
        <f t="shared" si="19"/>
        <v>10.471146094913957</v>
      </c>
      <c r="Z66" s="8">
        <f t="shared" si="20"/>
        <v>10.996046784809332</v>
      </c>
      <c r="AA66" s="9">
        <f t="shared" si="21"/>
        <v>755.85699344934</v>
      </c>
      <c r="AB66" s="0">
        <f t="shared" si="22"/>
        <v>1025.6211265992242</v>
      </c>
      <c r="AC66" s="0">
        <f t="shared" si="23"/>
        <v>76.405281649806057</v>
      </c>
      <c r="AD66" s="0">
        <f t="shared" si="24"/>
        <v>77.011385906352118</v>
      </c>
      <c r="AE66" s="0">
        <f t="shared" si="25"/>
        <v>12.988614093647882</v>
      </c>
      <c r="AF66" s="0">
        <f t="shared" si="26"/>
        <v>0.068420756147285891</v>
      </c>
      <c r="AG66" s="0">
        <f t="shared" si="27"/>
        <v>13.057034849795169</v>
      </c>
      <c r="AH66" s="0">
        <f t="shared" si="28"/>
        <v>264.29058319053</v>
      </c>
    </row>
    <row r="67">
      <c r="D67" s="2" t="str">
        <f ref="D67:D130" t="shared" si="31">$B$7</f>
        <v>4/9/2018</v>
      </c>
      <c r="E67" s="8">
        <f t="shared" si="29"/>
        <v>0.94999999999999529</v>
      </c>
      <c r="F67" s="3">
        <f ref="F67:F130" t="shared" si="32">D67+2415018.5+E67-$B$5/24</f>
        <v>2458208.45</v>
      </c>
      <c r="G67" s="4">
        <f ref="G67:G130" t="shared" si="33">(F67-2451545)/36525</f>
        <v>0.1824353182751591</v>
      </c>
      <c r="I67" s="0">
        <f ref="I67:I130" t="shared" si="34">MOD(280.46646+G67*(36000.76983 + G67*0.0003032),360)</f>
        <v>8.2783721780933774</v>
      </c>
      <c r="J67" s="0">
        <f ref="J67:J130" t="shared" si="35">357.52911+G67*(35999.05029 - 0.0001537*G67)</f>
        <v>6925.0273021440662</v>
      </c>
      <c r="K67" s="0">
        <f ref="K67:K130" t="shared" si="36">0.016708634-G67*(0.000042037+0.0000001267*G67)</f>
        <v>0.0167009607496145</v>
      </c>
      <c r="L67" s="0">
        <f ref="L67:L130" t="shared" si="37">SIN(RADIANS(J67))*(1.914602-G67*(0.004817+0.000014*G67))+SIN(RADIANS(2*J67))*(0.019993-0.000101*G67)+SIN(RADIANS(3*J67))*0.000289</f>
        <v>1.9096902528145323</v>
      </c>
      <c r="M67" s="0">
        <f ref="M67:M130" t="shared" si="38">I67+L67</f>
        <v>10.188062430907909</v>
      </c>
      <c r="N67" s="0">
        <f ref="N67:N130" t="shared" si="39">J67+L67</f>
        <v>6926.9369923968807</v>
      </c>
      <c r="O67" s="0">
        <f ref="O67:O130" t="shared" si="40">(1.000001018*(1-K67*K67))/(1+K67*COS(RADIANS(N67)))</f>
        <v>0.99883073814579693</v>
      </c>
      <c r="P67" s="0">
        <f ref="P67:P130" t="shared" si="41">M67-0.00569-0.00478*SIN(RADIANS(125.04-1934.136*G67))</f>
        <v>10.17883056033593</v>
      </c>
      <c r="Q67" s="0">
        <f ref="Q67:Q130" t="shared" si="42">23+(26+((21.448-G67*(46.815+G67*(0.00059-G67*0.001813))))/60)/60</f>
        <v>23.436918689429611</v>
      </c>
      <c r="R67" s="0">
        <f ref="R67:R130" t="shared" si="43">Q67+0.00256*COS(RADIANS(125.04-1934.136*G67))</f>
        <v>23.435199571894159</v>
      </c>
      <c r="S67" s="0">
        <f t="shared" si="30"/>
        <v>9.3546726284137467</v>
      </c>
      <c r="T67" s="0">
        <f ref="T67:T130" t="shared" si="44">DEGREES(ASIN(SIN(RADIANS(R67))*SIN(RADIANS(P67))))</f>
        <v>4.0303013730489612</v>
      </c>
      <c r="U67" s="0">
        <f ref="U67:U130" t="shared" si="45">TAN(RADIANS(R67/2))*TAN(RADIANS(R67/2))</f>
        <v>0.043019079251255178</v>
      </c>
      <c r="V67" s="0">
        <f ref="V67:V130" t="shared" si="46">4*DEGREES(U67*SIN(2*RADIANS(I67))-2*K67*SIN(RADIANS(J67))+4*K67*U67*SIN(RADIANS(J67))*COS(2*RADIANS(I67))-0.5*U67*U67*SIN(4*RADIANS(I67))-1.25*K67*K67*SIN(2*RADIANS(J67)))</f>
        <v>-4.3175070867544383</v>
      </c>
      <c r="W67" s="0">
        <f ref="W67:W130" t="shared" si="47">DEGREES(ACOS(COS(RADIANS(90.833))/(COS(RADIANS($B$3))*COS(RADIANS(T67)))-TAN(RADIANS($B$3))*TAN(RADIANS(T67))))</f>
        <v>94.483493073182771</v>
      </c>
      <c r="X67" s="8">
        <f ref="X67:X130" t="shared" si="48">(720-4*$B$4-V67+$B$5*60)/1440</f>
        <v>10.733595575476913</v>
      </c>
      <c r="Y67" s="8">
        <f ref="Y67:Y130" t="shared" si="49">X67-W67*4/1440</f>
        <v>10.471141428051405</v>
      </c>
      <c r="Z67" s="8">
        <f ref="Z67:Z130" t="shared" si="50">X67+W67*4/1440</f>
        <v>10.996049722902422</v>
      </c>
      <c r="AA67" s="9">
        <f ref="AA67:AA130" t="shared" si="51">8*W67</f>
        <v>755.86794458546217</v>
      </c>
      <c r="AB67" s="0">
        <f ref="AB67:AB130" t="shared" si="52">MOD(E67*1440+V67+4*$B$4-60*$B$5,1440)</f>
        <v>1031.6223713132385</v>
      </c>
      <c r="AC67" s="0">
        <f ref="AC67:AC130" t="shared" si="53">IF(AB67/4&lt;0,AB67/4+180,AB67/4-180)</f>
        <v>77.905592828309636</v>
      </c>
      <c r="AD67" s="0">
        <f ref="AD67:AD130" t="shared" si="54">DEGREES(ACOS(SIN(RADIANS($B$3))*SIN(RADIANS(T67))+COS(RADIANS($B$3))*COS(RADIANS(T67))*COS(RADIANS(AC67))))</f>
        <v>78.154701556954308</v>
      </c>
      <c r="AE67" s="0">
        <f ref="AE67:AE130" t="shared" si="55">90-AD67</f>
        <v>11.845298443045692</v>
      </c>
      <c r="AF67" s="0">
        <f ref="AF67:AF130" t="shared" si="56">IF(AE67&gt;85,0,IF(AE67&gt;5,58.1/TAN(RADIANS(AE67))-0.07/POWER(TAN(RADIANS(AE67)),3)+0.000086/POWER(TAN(RADIANS(AE67)),5),IF(AE67&gt;-0.575,1735+AE67*(-518.2+AE67*(103.4+AE67*(-12.79+AE67*0.711))),-20.772/TAN(RADIANS(AE67)))))/3600</f>
        <v>0.07489986002004026</v>
      </c>
      <c r="AG67" s="0">
        <f ref="AG67:AG130" t="shared" si="57">AE67+AF67</f>
        <v>11.920198303065732</v>
      </c>
      <c r="AH67" s="0">
        <f ref="AH67:AH130" t="shared" si="58">IF(AC67&gt;0,MOD(DEGREES(ACOS(((SIN(RADIANS($B$3))*COS(RADIANS(AD67)))-SIN(RADIANS(T67)))/(COS(RADIANS($B$3))*SIN(RADIANS(AD67)))))+180,360),MOD(540-DEGREES(ACOS(((SIN(RADIANS($B$3))*COS(RADIANS(AD67)))-SIN(RADIANS(T67)))/(COS(RADIANS($B$3))*SIN(RADIANS(AD67))))),360))</f>
        <v>265.279471617811</v>
      </c>
    </row>
    <row r="68">
      <c r="D68" s="2" t="str">
        <f t="shared" si="31"/>
        <v>4/9/2018</v>
      </c>
      <c r="E68" s="8">
        <f ref="E68:E131" t="shared" si="59">E67+0.1/24</f>
        <v>0.95416666666666194</v>
      </c>
      <c r="F68" s="3">
        <f t="shared" si="32"/>
        <v>2458208.4541666666</v>
      </c>
      <c r="G68" s="4">
        <f t="shared" si="33"/>
        <v>0.18243543235226845</v>
      </c>
      <c r="I68" s="0">
        <f t="shared" si="34"/>
        <v>8.2824790418608245</v>
      </c>
      <c r="J68" s="0">
        <f t="shared" si="35"/>
        <v>6925.0314088116565</v>
      </c>
      <c r="K68" s="0">
        <f t="shared" si="36"/>
        <v>0.016700960744813767</v>
      </c>
      <c r="L68" s="0">
        <f t="shared" si="37"/>
        <v>1.9096993006947127</v>
      </c>
      <c r="M68" s="0">
        <f t="shared" si="38"/>
        <v>10.192178342555538</v>
      </c>
      <c r="N68" s="0">
        <f t="shared" si="39"/>
        <v>6926.9411081123517</v>
      </c>
      <c r="O68" s="0">
        <f t="shared" si="40"/>
        <v>0.99883193364500278</v>
      </c>
      <c r="P68" s="0">
        <f t="shared" si="41"/>
        <v>10.182946459622507</v>
      </c>
      <c r="Q68" s="0">
        <f t="shared" si="42"/>
        <v>23.436918687946132</v>
      </c>
      <c r="R68" s="0">
        <f t="shared" si="43"/>
        <v>23.435199577715483</v>
      </c>
      <c r="S68" s="0">
        <f t="shared" si="30"/>
        <v>9.3584677635635387</v>
      </c>
      <c r="T68" s="0">
        <f t="shared" si="44"/>
        <v>4.0319165366467766</v>
      </c>
      <c r="U68" s="0">
        <f t="shared" si="45"/>
        <v>0.043019079273234895</v>
      </c>
      <c r="V68" s="0">
        <f t="shared" si="46"/>
        <v>-4.3162623981231736</v>
      </c>
      <c r="W68" s="0">
        <f t="shared" si="47"/>
        <v>94.484861955703</v>
      </c>
      <c r="X68" s="8">
        <f t="shared" si="48"/>
        <v>10.733594711109808</v>
      </c>
      <c r="Y68" s="8">
        <f t="shared" si="49"/>
        <v>10.471136761232854</v>
      </c>
      <c r="Z68" s="8">
        <f t="shared" si="50"/>
        <v>10.996052660986761</v>
      </c>
      <c r="AA68" s="9">
        <f t="shared" si="51"/>
        <v>755.878895645624</v>
      </c>
      <c r="AB68" s="0">
        <f t="shared" si="52"/>
        <v>1037.6236160018707</v>
      </c>
      <c r="AC68" s="0">
        <f t="shared" si="53"/>
        <v>79.405904000467672</v>
      </c>
      <c r="AD68" s="0">
        <f t="shared" si="54"/>
        <v>79.299646816607691</v>
      </c>
      <c r="AE68" s="0">
        <f t="shared" si="55"/>
        <v>10.700353183392309</v>
      </c>
      <c r="AF68" s="0">
        <f t="shared" si="56"/>
        <v>0.08262691469542599</v>
      </c>
      <c r="AG68" s="0">
        <f t="shared" si="57"/>
        <v>10.782980098087735</v>
      </c>
      <c r="AH68" s="0">
        <f t="shared" si="58"/>
        <v>266.26225123956164</v>
      </c>
    </row>
    <row r="69">
      <c r="D69" s="2" t="str">
        <f t="shared" si="31"/>
        <v>4/9/2018</v>
      </c>
      <c r="E69" s="8">
        <f t="shared" si="59"/>
        <v>0.9583333333333286</v>
      </c>
      <c r="F69" s="3">
        <f t="shared" si="32"/>
        <v>2458208.4583333335</v>
      </c>
      <c r="G69" s="4">
        <f t="shared" si="33"/>
        <v>0.18243554642939053</v>
      </c>
      <c r="I69" s="0">
        <f t="shared" si="34"/>
        <v>8.2865859060893854</v>
      </c>
      <c r="J69" s="0">
        <f t="shared" si="35"/>
        <v>6925.0355154797053</v>
      </c>
      <c r="K69" s="0">
        <f t="shared" si="36"/>
        <v>0.016700960740013034</v>
      </c>
      <c r="L69" s="0">
        <f t="shared" si="37"/>
        <v>1.909708338723578</v>
      </c>
      <c r="M69" s="0">
        <f t="shared" si="38"/>
        <v>10.196294244812963</v>
      </c>
      <c r="N69" s="0">
        <f t="shared" si="39"/>
        <v>6926.9452238184285</v>
      </c>
      <c r="O69" s="0">
        <f t="shared" si="40"/>
        <v>0.99883312914893019</v>
      </c>
      <c r="P69" s="0">
        <f t="shared" si="41"/>
        <v>10.18706234951893</v>
      </c>
      <c r="Q69" s="0">
        <f t="shared" si="42"/>
        <v>23.436918686462654</v>
      </c>
      <c r="R69" s="0">
        <f t="shared" si="43"/>
        <v>23.435199583536832</v>
      </c>
      <c r="S69" s="0">
        <f t="shared" si="30"/>
        <v>9.36226290513651</v>
      </c>
      <c r="T69" s="0">
        <f t="shared" si="44"/>
        <v>4.0335316789290845</v>
      </c>
      <c r="U69" s="0">
        <f t="shared" si="45"/>
        <v>0.043019079295214688</v>
      </c>
      <c r="V69" s="0">
        <f t="shared" si="46"/>
        <v>-4.3150177346181051</v>
      </c>
      <c r="W69" s="0">
        <f t="shared" si="47"/>
        <v>94.48623082903201</v>
      </c>
      <c r="X69" s="8">
        <f t="shared" si="48"/>
        <v>10.733593846760151</v>
      </c>
      <c r="Y69" s="8">
        <f t="shared" si="49"/>
        <v>10.471132094457284</v>
      </c>
      <c r="Z69" s="8">
        <f t="shared" si="50"/>
        <v>10.996055599063018</v>
      </c>
      <c r="AA69" s="9">
        <f t="shared" si="51"/>
        <v>755.88984663225608</v>
      </c>
      <c r="AB69" s="0">
        <f t="shared" si="52"/>
        <v>1043.6248606653753</v>
      </c>
      <c r="AC69" s="0">
        <f t="shared" si="53"/>
        <v>80.906215166343827</v>
      </c>
      <c r="AD69" s="0">
        <f t="shared" si="54"/>
        <v>80.445875558558114</v>
      </c>
      <c r="AE69" s="0">
        <f t="shared" si="55"/>
        <v>9.5541244414418856</v>
      </c>
      <c r="AF69" s="0">
        <f t="shared" si="56"/>
        <v>0.091984629568840723</v>
      </c>
      <c r="AG69" s="0">
        <f t="shared" si="57"/>
        <v>9.6461090710107271</v>
      </c>
      <c r="AH69" s="0">
        <f t="shared" si="58"/>
        <v>267.23976871978</v>
      </c>
    </row>
    <row r="70">
      <c r="D70" s="2" t="str">
        <f t="shared" si="31"/>
        <v>4/9/2018</v>
      </c>
      <c r="E70" s="8">
        <f t="shared" si="59"/>
        <v>0.96249999999999525</v>
      </c>
      <c r="F70" s="3">
        <f t="shared" si="32"/>
        <v>2458208.4625</v>
      </c>
      <c r="G70" s="4">
        <f t="shared" si="33"/>
        <v>0.18243566050649984</v>
      </c>
      <c r="I70" s="0">
        <f t="shared" si="34"/>
        <v>8.2906927698568325</v>
      </c>
      <c r="J70" s="0">
        <f t="shared" si="35"/>
        <v>6925.0396221472929</v>
      </c>
      <c r="K70" s="0">
        <f t="shared" si="36"/>
        <v>0.0167009607352123</v>
      </c>
      <c r="L70" s="0">
        <f t="shared" si="37"/>
        <v>1.9097173668991003</v>
      </c>
      <c r="M70" s="0">
        <f t="shared" si="38"/>
        <v>10.200410136755933</v>
      </c>
      <c r="N70" s="0">
        <f t="shared" si="39"/>
        <v>6926.9493395141917</v>
      </c>
      <c r="O70" s="0">
        <f t="shared" si="40"/>
        <v>0.99883432465730582</v>
      </c>
      <c r="P70" s="0">
        <f t="shared" si="41"/>
        <v>10.191178229100952</v>
      </c>
      <c r="Q70" s="0">
        <f t="shared" si="42"/>
        <v>23.436918684979172</v>
      </c>
      <c r="R70" s="0">
        <f t="shared" si="43"/>
        <v>23.435199589358202</v>
      </c>
      <c r="S70" s="0">
        <f t="shared" si="30"/>
        <v>9.3660580522862826</v>
      </c>
      <c r="T70" s="0">
        <f t="shared" si="44"/>
        <v>4.0351467995261654</v>
      </c>
      <c r="U70" s="0">
        <f t="shared" si="45"/>
        <v>0.043019079317194571</v>
      </c>
      <c r="V70" s="0">
        <f t="shared" si="46"/>
        <v>-4.3137730965416869</v>
      </c>
      <c r="W70" s="0">
        <f t="shared" si="47"/>
        <v>94.487599692859149</v>
      </c>
      <c r="X70" s="8">
        <f t="shared" si="48"/>
        <v>10.733592982428155</v>
      </c>
      <c r="Y70" s="8">
        <f t="shared" si="49"/>
        <v>10.471127427725769</v>
      </c>
      <c r="Z70" s="8">
        <f t="shared" si="50"/>
        <v>10.996058537130541</v>
      </c>
      <c r="AA70" s="9">
        <f t="shared" si="51"/>
        <v>755.90079754287319</v>
      </c>
      <c r="AB70" s="0">
        <f t="shared" si="52"/>
        <v>1049.6261053034523</v>
      </c>
      <c r="AC70" s="0">
        <f t="shared" si="53"/>
        <v>82.406526325863069</v>
      </c>
      <c r="AD70" s="0">
        <f t="shared" si="54"/>
        <v>81.593047790526938</v>
      </c>
      <c r="AE70" s="0">
        <f t="shared" si="55"/>
        <v>8.4069522094730615</v>
      </c>
      <c r="AF70" s="0">
        <f t="shared" si="56"/>
        <v>0.10351594094008763</v>
      </c>
      <c r="AG70" s="0">
        <f t="shared" si="57"/>
        <v>8.51046815041315</v>
      </c>
      <c r="AH70" s="0">
        <f t="shared" si="58"/>
        <v>268.21285481006828</v>
      </c>
    </row>
    <row r="71">
      <c r="D71" s="2" t="str">
        <f t="shared" si="31"/>
        <v>4/9/2018</v>
      </c>
      <c r="E71" s="8">
        <f t="shared" si="59"/>
        <v>0.9666666666666619</v>
      </c>
      <c r="F71" s="3">
        <f t="shared" si="32"/>
        <v>2458208.4666666668</v>
      </c>
      <c r="G71" s="4">
        <f t="shared" si="33"/>
        <v>0.18243577458362192</v>
      </c>
      <c r="I71" s="0">
        <f t="shared" si="34"/>
        <v>8.2947996340853933</v>
      </c>
      <c r="J71" s="0">
        <f t="shared" si="35"/>
        <v>6925.0437288153416</v>
      </c>
      <c r="K71" s="0">
        <f t="shared" si="36"/>
        <v>0.016700960730411569</v>
      </c>
      <c r="L71" s="0">
        <f t="shared" si="37"/>
        <v>1.9097263852233075</v>
      </c>
      <c r="M71" s="0">
        <f t="shared" si="38"/>
        <v>10.204526019308702</v>
      </c>
      <c r="N71" s="0">
        <f t="shared" si="39"/>
        <v>6926.9534552005653</v>
      </c>
      <c r="O71" s="0">
        <f t="shared" si="40"/>
        <v>0.99883552017039146</v>
      </c>
      <c r="P71" s="0">
        <f t="shared" si="41"/>
        <v>10.195294099292825</v>
      </c>
      <c r="Q71" s="0">
        <f t="shared" si="42"/>
        <v>23.436918683495694</v>
      </c>
      <c r="R71" s="0">
        <f t="shared" si="43"/>
        <v>23.435199595179604</v>
      </c>
      <c r="S71" s="0">
        <f t="shared" si="30"/>
        <v>9.3698532058709372</v>
      </c>
      <c r="T71" s="0">
        <f t="shared" si="44"/>
        <v>4.0367618987936806</v>
      </c>
      <c r="U71" s="0">
        <f t="shared" si="45"/>
        <v>0.043019079339174579</v>
      </c>
      <c r="V71" s="0">
        <f t="shared" si="46"/>
        <v>-4.312528483637375</v>
      </c>
      <c r="W71" s="0">
        <f t="shared" si="47"/>
        <v>94.48896854748854</v>
      </c>
      <c r="X71" s="8">
        <f t="shared" si="48"/>
        <v>10.733592118113638</v>
      </c>
      <c r="Y71" s="8">
        <f t="shared" si="49"/>
        <v>10.471122761037281</v>
      </c>
      <c r="Z71" s="8">
        <f t="shared" si="50"/>
        <v>10.996061475189995</v>
      </c>
      <c r="AA71" s="9">
        <f t="shared" si="51"/>
        <v>755.91174837990832</v>
      </c>
      <c r="AB71" s="0">
        <f t="shared" si="52"/>
        <v>1055.6273499163563</v>
      </c>
      <c r="AC71" s="0">
        <f t="shared" si="53"/>
        <v>83.906837479089063</v>
      </c>
      <c r="AD71" s="0">
        <f t="shared" si="54"/>
        <v>82.740828582932934</v>
      </c>
      <c r="AE71" s="0">
        <f t="shared" si="55"/>
        <v>7.2591714170670656</v>
      </c>
      <c r="AF71" s="0">
        <f t="shared" si="56"/>
        <v>0.11800424440651344</v>
      </c>
      <c r="AG71" s="0">
        <f t="shared" si="57"/>
        <v>7.3771756614735793</v>
      </c>
      <c r="AH71" s="0">
        <f t="shared" si="58"/>
        <v>269.18232621290008</v>
      </c>
    </row>
    <row r="72">
      <c r="D72" s="2" t="str">
        <f t="shared" si="31"/>
        <v>4/9/2018</v>
      </c>
      <c r="E72" s="8">
        <f t="shared" si="59"/>
        <v>0.97083333333332855</v>
      </c>
      <c r="F72" s="3">
        <f t="shared" si="32"/>
        <v>2458208.4708333332</v>
      </c>
      <c r="G72" s="4">
        <f t="shared" si="33"/>
        <v>0.18243588866073127</v>
      </c>
      <c r="I72" s="0">
        <f t="shared" si="34"/>
        <v>8.29890649785284</v>
      </c>
      <c r="J72" s="0">
        <f t="shared" si="35"/>
        <v>6925.0478354829311</v>
      </c>
      <c r="K72" s="0">
        <f t="shared" si="36"/>
        <v>0.016700960725610833</v>
      </c>
      <c r="L72" s="0">
        <f t="shared" si="37"/>
        <v>1.9097353936941754</v>
      </c>
      <c r="M72" s="0">
        <f t="shared" si="38"/>
        <v>10.208641891547016</v>
      </c>
      <c r="N72" s="0">
        <f t="shared" si="39"/>
        <v>6926.9575708766251</v>
      </c>
      <c r="O72" s="0">
        <f t="shared" si="40"/>
        <v>0.99883671568791355</v>
      </c>
      <c r="P72" s="0">
        <f t="shared" si="41"/>
        <v>10.199409959170296</v>
      </c>
      <c r="Q72" s="0">
        <f t="shared" si="42"/>
        <v>23.436918682012216</v>
      </c>
      <c r="R72" s="0">
        <f t="shared" si="43"/>
        <v>23.435199601001028</v>
      </c>
      <c r="S72" s="0">
        <f t="shared" si="30"/>
        <v>9.3736483650440849</v>
      </c>
      <c r="T72" s="0">
        <f t="shared" si="44"/>
        <v>4.0383769763619126</v>
      </c>
      <c r="U72" s="0">
        <f t="shared" si="45"/>
        <v>0.04301907936115467</v>
      </c>
      <c r="V72" s="0">
        <f t="shared" si="46"/>
        <v>-4.3112838962076019</v>
      </c>
      <c r="W72" s="0">
        <f t="shared" si="47"/>
        <v>94.490337392609518</v>
      </c>
      <c r="X72" s="8">
        <f t="shared" si="48"/>
        <v>10.73359125381681</v>
      </c>
      <c r="Y72" s="8">
        <f t="shared" si="49"/>
        <v>10.471118094392894</v>
      </c>
      <c r="Z72" s="8">
        <f t="shared" si="50"/>
        <v>10.996064413240726</v>
      </c>
      <c r="AA72" s="9">
        <f t="shared" si="51"/>
        <v>755.92269914087615</v>
      </c>
      <c r="AB72" s="0">
        <f t="shared" si="52"/>
        <v>1061.6285945037853</v>
      </c>
      <c r="AC72" s="0">
        <f t="shared" si="53"/>
        <v>85.40714862594632</v>
      </c>
      <c r="AD72" s="0">
        <f t="shared" si="54"/>
        <v>83.88888703037442</v>
      </c>
      <c r="AE72" s="0">
        <f t="shared" si="55"/>
        <v>6.11111296962558</v>
      </c>
      <c r="AF72" s="0">
        <f t="shared" si="56"/>
        <v>0.13659331736988412</v>
      </c>
      <c r="AG72" s="0">
        <f t="shared" si="57"/>
        <v>6.2477062869954647</v>
      </c>
      <c r="AH72" s="0">
        <f t="shared" si="58"/>
        <v>270.14898740437428</v>
      </c>
    </row>
    <row r="73">
      <c r="D73" s="2" t="str">
        <f t="shared" si="31"/>
        <v>4/9/2018</v>
      </c>
      <c r="E73" s="8">
        <f t="shared" si="59"/>
        <v>0.9749999999999952</v>
      </c>
      <c r="F73" s="3">
        <f t="shared" si="32"/>
        <v>2458208.475</v>
      </c>
      <c r="G73" s="4">
        <f t="shared" si="33"/>
        <v>0.18243600273785335</v>
      </c>
      <c r="I73" s="0">
        <f t="shared" si="34"/>
        <v>8.3030133620804918</v>
      </c>
      <c r="J73" s="0">
        <f t="shared" si="35"/>
        <v>6925.05194215098</v>
      </c>
      <c r="K73" s="0">
        <f t="shared" si="36"/>
        <v>0.0167009607208101</v>
      </c>
      <c r="L73" s="0">
        <f t="shared" si="37"/>
        <v>1.9097443923137163</v>
      </c>
      <c r="M73" s="0">
        <f t="shared" si="38"/>
        <v>10.212757754394207</v>
      </c>
      <c r="N73" s="0">
        <f t="shared" si="39"/>
        <v>6926.9616865432936</v>
      </c>
      <c r="O73" s="0">
        <f t="shared" si="40"/>
        <v>0.99883791121013277</v>
      </c>
      <c r="P73" s="0">
        <f t="shared" si="41"/>
        <v>10.203525809656696</v>
      </c>
      <c r="Q73" s="0">
        <f t="shared" si="42"/>
        <v>23.436918680528738</v>
      </c>
      <c r="R73" s="0">
        <f t="shared" si="43"/>
        <v>23.435199606822479</v>
      </c>
      <c r="S73" s="0">
        <f t="shared" si="30"/>
        <v>9.3774435306629638</v>
      </c>
      <c r="T73" s="0">
        <f t="shared" si="44"/>
        <v>4.0399920325861531</v>
      </c>
      <c r="U73" s="0">
        <f t="shared" si="45"/>
        <v>0.043019079383134859</v>
      </c>
      <c r="V73" s="0">
        <f t="shared" si="46"/>
        <v>-4.310039333996083</v>
      </c>
      <c r="W73" s="0">
        <f t="shared" si="47"/>
        <v>94.491706228525885</v>
      </c>
      <c r="X73" s="8">
        <f t="shared" si="48"/>
        <v>10.733590389537497</v>
      </c>
      <c r="Y73" s="8">
        <f t="shared" si="49"/>
        <v>10.471113427791591</v>
      </c>
      <c r="Z73" s="8">
        <f t="shared" si="50"/>
        <v>10.996067351283402</v>
      </c>
      <c r="AA73" s="9">
        <f t="shared" si="51"/>
        <v>755.93364982820708</v>
      </c>
      <c r="AB73" s="0">
        <f t="shared" si="52"/>
        <v>1067.6298390659977</v>
      </c>
      <c r="AC73" s="0">
        <f t="shared" si="53"/>
        <v>86.907459766499414</v>
      </c>
      <c r="AD73" s="0">
        <f t="shared" si="54"/>
        <v>85.036895238875019</v>
      </c>
      <c r="AE73" s="0">
        <f t="shared" si="55"/>
        <v>4.9631047611249812</v>
      </c>
      <c r="AF73" s="0">
        <f t="shared" si="56"/>
        <v>0.1605262890732643</v>
      </c>
      <c r="AG73" s="0">
        <f t="shared" si="57"/>
        <v>5.1236310501982452</v>
      </c>
      <c r="AH73" s="0">
        <f t="shared" si="58"/>
        <v>271.11363242106336</v>
      </c>
    </row>
    <row r="74">
      <c r="D74" s="2" t="str">
        <f t="shared" si="31"/>
        <v>4/9/2018</v>
      </c>
      <c r="E74" s="8">
        <f t="shared" si="59"/>
        <v>0.97916666666666186</v>
      </c>
      <c r="F74" s="3">
        <f t="shared" si="32"/>
        <v>2458208.4791666665</v>
      </c>
      <c r="G74" s="4">
        <f t="shared" si="33"/>
        <v>0.18243611681496266</v>
      </c>
      <c r="I74" s="0">
        <f t="shared" si="34"/>
        <v>8.3071202258488483</v>
      </c>
      <c r="J74" s="0">
        <f t="shared" si="35"/>
        <v>6925.0560488185674</v>
      </c>
      <c r="K74" s="0">
        <f t="shared" si="36"/>
        <v>0.016700960716009367</v>
      </c>
      <c r="L74" s="0">
        <f t="shared" si="37"/>
        <v>1.9097533810799099</v>
      </c>
      <c r="M74" s="0">
        <f t="shared" si="38"/>
        <v>10.216873606928758</v>
      </c>
      <c r="N74" s="0">
        <f t="shared" si="39"/>
        <v>6926.9658021996474</v>
      </c>
      <c r="O74" s="0">
        <f t="shared" si="40"/>
        <v>0.998839106736775</v>
      </c>
      <c r="P74" s="0">
        <f t="shared" si="41"/>
        <v>10.207641649830508</v>
      </c>
      <c r="Q74" s="0">
        <f t="shared" si="42"/>
        <v>23.436918679045259</v>
      </c>
      <c r="R74" s="0">
        <f t="shared" si="43"/>
        <v>23.435199612643956</v>
      </c>
      <c r="S74" s="0">
        <f t="shared" si="30"/>
        <v>9.3812387018837047</v>
      </c>
      <c r="T74" s="0">
        <f t="shared" si="44"/>
        <v>4.0416070670977682</v>
      </c>
      <c r="U74" s="0">
        <f t="shared" si="45"/>
        <v>0.043019079405115138</v>
      </c>
      <c r="V74" s="0">
        <f t="shared" si="46"/>
        <v>-4.3087947973043885</v>
      </c>
      <c r="W74" s="0">
        <f t="shared" si="47"/>
        <v>94.493075054927928</v>
      </c>
      <c r="X74" s="8">
        <f t="shared" si="48"/>
        <v>10.733589525275907</v>
      </c>
      <c r="Y74" s="8">
        <f t="shared" si="49"/>
        <v>10.47110876123444</v>
      </c>
      <c r="Z74" s="8">
        <f t="shared" si="50"/>
        <v>10.996070289317373</v>
      </c>
      <c r="AA74" s="9">
        <f t="shared" si="51"/>
        <v>755.94460043942343</v>
      </c>
      <c r="AB74" s="0">
        <f t="shared" si="52"/>
        <v>1073.6310836026896</v>
      </c>
      <c r="AC74" s="0">
        <f t="shared" si="53"/>
        <v>88.4077709006724</v>
      </c>
      <c r="AD74" s="0">
        <f t="shared" si="54"/>
        <v>86.184527337275782</v>
      </c>
      <c r="AE74" s="0">
        <f t="shared" si="55"/>
        <v>3.8154726627242184</v>
      </c>
      <c r="AF74" s="0">
        <f t="shared" si="56"/>
        <v>0.1953788210082919</v>
      </c>
      <c r="AG74" s="0">
        <f t="shared" si="57"/>
        <v>4.0108514837325107</v>
      </c>
      <c r="AH74" s="0">
        <f t="shared" si="58"/>
        <v>272.07704660560989</v>
      </c>
    </row>
    <row r="75">
      <c r="D75" s="2" t="str">
        <f t="shared" si="31"/>
        <v>4/9/2018</v>
      </c>
      <c r="E75" s="8">
        <f t="shared" si="59"/>
        <v>0.98333333333332851</v>
      </c>
      <c r="F75" s="3">
        <f t="shared" si="32"/>
        <v>2458208.4833333334</v>
      </c>
      <c r="G75" s="4">
        <f t="shared" si="33"/>
        <v>0.18243623089208474</v>
      </c>
      <c r="I75" s="0">
        <f t="shared" si="34"/>
        <v>8.31122709007741</v>
      </c>
      <c r="J75" s="0">
        <f t="shared" si="35"/>
        <v>6925.0601554866171</v>
      </c>
      <c r="K75" s="0">
        <f t="shared" si="36"/>
        <v>0.016700960711208634</v>
      </c>
      <c r="L75" s="0">
        <f t="shared" si="37"/>
        <v>1.9097623599947779</v>
      </c>
      <c r="M75" s="0">
        <f t="shared" si="38"/>
        <v>10.220989450072187</v>
      </c>
      <c r="N75" s="0">
        <f t="shared" si="39"/>
        <v>6926.9699178466117</v>
      </c>
      <c r="O75" s="0">
        <f t="shared" si="40"/>
        <v>0.99884030226810339</v>
      </c>
      <c r="P75" s="0">
        <f t="shared" si="41"/>
        <v>10.211757480613251</v>
      </c>
      <c r="Q75" s="0">
        <f t="shared" si="42"/>
        <v>23.436918677561778</v>
      </c>
      <c r="R75" s="0">
        <f t="shared" si="43"/>
        <v>23.435199618465454</v>
      </c>
      <c r="S75" s="0">
        <f t="shared" si="30"/>
        <v>9.3850338795618722</v>
      </c>
      <c r="T75" s="0">
        <f t="shared" si="44"/>
        <v>4.0432220802513275</v>
      </c>
      <c r="U75" s="0">
        <f t="shared" si="45"/>
        <v>0.043019079427095513</v>
      </c>
      <c r="V75" s="0">
        <f t="shared" si="46"/>
        <v>-4.307550285876852</v>
      </c>
      <c r="W75" s="0">
        <f t="shared" si="47"/>
        <v>94.494443872118822</v>
      </c>
      <c r="X75" s="8">
        <f t="shared" si="48"/>
        <v>10.73358866103186</v>
      </c>
      <c r="Y75" s="8">
        <f t="shared" si="49"/>
        <v>10.471104094720419</v>
      </c>
      <c r="Z75" s="8">
        <f t="shared" si="50"/>
        <v>10.9960732273433</v>
      </c>
      <c r="AA75" s="9">
        <f t="shared" si="51"/>
        <v>755.95555097695058</v>
      </c>
      <c r="AB75" s="0">
        <f t="shared" si="52"/>
        <v>1079.6323281141158</v>
      </c>
      <c r="AC75" s="0">
        <f t="shared" si="53"/>
        <v>89.908082028528952</v>
      </c>
      <c r="AD75" s="0">
        <f t="shared" si="54"/>
        <v>87.331458505578837</v>
      </c>
      <c r="AE75" s="0">
        <f t="shared" si="55"/>
        <v>2.668541494421163</v>
      </c>
      <c r="AF75" s="0">
        <f t="shared" si="56"/>
        <v>0.24485881696511108</v>
      </c>
      <c r="AG75" s="0">
        <f t="shared" si="57"/>
        <v>2.9134003113862739</v>
      </c>
      <c r="AH75" s="0">
        <f t="shared" si="58"/>
        <v>273.04000831645283</v>
      </c>
    </row>
    <row r="76">
      <c r="D76" s="2" t="str">
        <f t="shared" si="31"/>
        <v>4/9/2018</v>
      </c>
      <c r="E76" s="8">
        <f t="shared" si="59"/>
        <v>0.98749999999999516</v>
      </c>
      <c r="F76" s="3">
        <f t="shared" si="32"/>
        <v>2458208.4875</v>
      </c>
      <c r="G76" s="4">
        <f t="shared" si="33"/>
        <v>0.18243634496919409</v>
      </c>
      <c r="I76" s="0">
        <f t="shared" si="34"/>
        <v>8.3153339538448563</v>
      </c>
      <c r="J76" s="0">
        <f t="shared" si="35"/>
        <v>6925.0642621542065</v>
      </c>
      <c r="K76" s="0">
        <f t="shared" si="36"/>
        <v>0.0167009607064079</v>
      </c>
      <c r="L76" s="0">
        <f t="shared" si="37"/>
        <v>1.9097713290563003</v>
      </c>
      <c r="M76" s="0">
        <f t="shared" si="38"/>
        <v>10.225105282901156</v>
      </c>
      <c r="N76" s="0">
        <f t="shared" si="39"/>
        <v>6926.9740334832632</v>
      </c>
      <c r="O76" s="0">
        <f t="shared" si="40"/>
        <v>0.99884149780384279</v>
      </c>
      <c r="P76" s="0">
        <f t="shared" si="41"/>
        <v>10.215873301081588</v>
      </c>
      <c r="Q76" s="0">
        <f t="shared" si="42"/>
        <v>23.4369186760783</v>
      </c>
      <c r="R76" s="0">
        <f t="shared" si="43"/>
        <v>23.43519962428698</v>
      </c>
      <c r="S76" s="0">
        <f t="shared" si="30"/>
        <v>9.3888290628519133</v>
      </c>
      <c r="T76" s="0">
        <f t="shared" si="44"/>
        <v>4.0448370716774935</v>
      </c>
      <c r="U76" s="0">
        <f t="shared" si="45"/>
        <v>0.043019079449075973</v>
      </c>
      <c r="V76" s="0">
        <f t="shared" si="46"/>
        <v>-4.3063058000155818</v>
      </c>
      <c r="W76" s="0">
        <f t="shared" si="47"/>
        <v>94.495812679788244</v>
      </c>
      <c r="X76" s="8">
        <f t="shared" si="48"/>
        <v>10.733587796805566</v>
      </c>
      <c r="Y76" s="8">
        <f t="shared" si="49"/>
        <v>10.471099428250598</v>
      </c>
      <c r="Z76" s="8">
        <f t="shared" si="50"/>
        <v>10.996076165360533</v>
      </c>
      <c r="AA76" s="9">
        <f t="shared" si="51"/>
        <v>755.966501438306</v>
      </c>
      <c r="AB76" s="0">
        <f t="shared" si="52"/>
        <v>1085.6335725999779</v>
      </c>
      <c r="AC76" s="0">
        <f t="shared" si="53"/>
        <v>91.408393149994481</v>
      </c>
      <c r="AD76" s="0">
        <f t="shared" si="54"/>
        <v>88.477364018897774</v>
      </c>
      <c r="AE76" s="0">
        <f t="shared" si="55"/>
        <v>1.5226359811022263</v>
      </c>
      <c r="AF76" s="0">
        <f t="shared" si="56"/>
        <v>0.31787951776192047</v>
      </c>
      <c r="AG76" s="0">
        <f t="shared" si="57"/>
        <v>1.8405154988641468</v>
      </c>
      <c r="AH76" s="0">
        <f t="shared" si="58"/>
        <v>274.00329059682213</v>
      </c>
    </row>
    <row r="77">
      <c r="D77" s="2" t="str">
        <f t="shared" si="31"/>
        <v>4/9/2018</v>
      </c>
      <c r="E77" s="8">
        <f t="shared" si="59"/>
        <v>0.99166666666666181</v>
      </c>
      <c r="F77" s="3">
        <f t="shared" si="32"/>
        <v>2458208.4916666667</v>
      </c>
      <c r="G77" s="4">
        <f t="shared" si="33"/>
        <v>0.18243645904631617</v>
      </c>
      <c r="I77" s="0">
        <f t="shared" si="34"/>
        <v>8.3194408180725077</v>
      </c>
      <c r="J77" s="0">
        <f t="shared" si="35"/>
        <v>6925.0683688222543</v>
      </c>
      <c r="K77" s="0">
        <f t="shared" si="36"/>
        <v>0.016700960701607166</v>
      </c>
      <c r="L77" s="0">
        <f t="shared" si="37"/>
        <v>1.90978028826648</v>
      </c>
      <c r="M77" s="0">
        <f t="shared" si="38"/>
        <v>10.229221106338988</v>
      </c>
      <c r="N77" s="0">
        <f t="shared" si="39"/>
        <v>6926.9781491105205</v>
      </c>
      <c r="O77" s="0">
        <f t="shared" si="40"/>
        <v>0.99884269334425446</v>
      </c>
      <c r="P77" s="0">
        <f t="shared" si="41"/>
        <v>10.219989112158839</v>
      </c>
      <c r="Q77" s="0">
        <f t="shared" si="42"/>
        <v>23.436918674594821</v>
      </c>
      <c r="R77" s="0">
        <f t="shared" si="43"/>
        <v>23.435199630108535</v>
      </c>
      <c r="S77" s="0">
        <f t="shared" si="30"/>
        <v>9.3926242526110677</v>
      </c>
      <c r="T77" s="0">
        <f t="shared" si="44"/>
        <v>4.0464520417315359</v>
      </c>
      <c r="U77" s="0">
        <f t="shared" si="45"/>
        <v>0.043019079471056564</v>
      </c>
      <c r="V77" s="0">
        <f t="shared" si="46"/>
        <v>-4.3050613394642987</v>
      </c>
      <c r="W77" s="0">
        <f t="shared" si="47"/>
        <v>94.497181478239966</v>
      </c>
      <c r="X77" s="8">
        <f t="shared" si="48"/>
        <v>10.73358693259685</v>
      </c>
      <c r="Y77" s="8">
        <f t="shared" si="49"/>
        <v>10.471094761823961</v>
      </c>
      <c r="Z77" s="8">
        <f t="shared" si="50"/>
        <v>10.996079103369739</v>
      </c>
      <c r="AA77" s="9">
        <f t="shared" si="51"/>
        <v>755.97745182591973</v>
      </c>
      <c r="AB77" s="0">
        <f t="shared" si="52"/>
        <v>1091.6348170605288</v>
      </c>
      <c r="AC77" s="0">
        <f t="shared" si="53"/>
        <v>92.9087042651322</v>
      </c>
      <c r="AD77" s="0">
        <f t="shared" si="54"/>
        <v>89.6219183000925</v>
      </c>
      <c r="AE77" s="0">
        <f t="shared" si="55"/>
        <v>0.37808169990749718</v>
      </c>
      <c r="AF77" s="0">
        <f t="shared" si="56"/>
        <v>0.4314394295192423</v>
      </c>
      <c r="AG77" s="0">
        <f t="shared" si="57"/>
        <v>0.80952112942673948</v>
      </c>
      <c r="AH77" s="0">
        <f t="shared" si="58"/>
        <v>274.96766280849323</v>
      </c>
    </row>
    <row r="78">
      <c r="D78" s="2" t="str">
        <f t="shared" si="31"/>
        <v>4/9/2018</v>
      </c>
      <c r="E78" s="8">
        <f t="shared" si="59"/>
        <v>0.99583333333332846</v>
      </c>
      <c r="F78" s="3">
        <f t="shared" si="32"/>
        <v>2458208.4958333331</v>
      </c>
      <c r="G78" s="4">
        <f t="shared" si="33"/>
        <v>0.18243657312342548</v>
      </c>
      <c r="I78" s="0">
        <f t="shared" si="34"/>
        <v>8.3235476818408642</v>
      </c>
      <c r="J78" s="0">
        <f t="shared" si="35"/>
        <v>6925.0724754898438</v>
      </c>
      <c r="K78" s="0">
        <f t="shared" si="36"/>
        <v>0.016700960696806433</v>
      </c>
      <c r="L78" s="0">
        <f t="shared" si="37"/>
        <v>1.9097892376233179</v>
      </c>
      <c r="M78" s="0">
        <f t="shared" si="38"/>
        <v>10.233336919464183</v>
      </c>
      <c r="N78" s="0">
        <f t="shared" si="39"/>
        <v>6926.9822647274668</v>
      </c>
      <c r="O78" s="0">
        <f t="shared" si="40"/>
        <v>0.99884388888906539</v>
      </c>
      <c r="P78" s="0">
        <f t="shared" si="41"/>
        <v>10.224104912923504</v>
      </c>
      <c r="Q78" s="0">
        <f t="shared" si="42"/>
        <v>23.436918673111343</v>
      </c>
      <c r="R78" s="0">
        <f t="shared" si="43"/>
        <v>23.435199635930111</v>
      </c>
      <c r="S78" s="0">
        <f t="shared" si="30"/>
        <v>9.3964194479954646</v>
      </c>
      <c r="T78" s="0">
        <f t="shared" si="44"/>
        <v>4.0480669900448465</v>
      </c>
      <c r="U78" s="0">
        <f t="shared" si="45"/>
        <v>0.043019079493037217</v>
      </c>
      <c r="V78" s="0">
        <f t="shared" si="46"/>
        <v>-4.3038169045246022</v>
      </c>
      <c r="W78" s="0">
        <f t="shared" si="47"/>
        <v>94.498550267164276</v>
      </c>
      <c r="X78" s="8">
        <f t="shared" si="48"/>
        <v>10.73358606840592</v>
      </c>
      <c r="Y78" s="8">
        <f t="shared" si="49"/>
        <v>10.471090095441575</v>
      </c>
      <c r="Z78" s="8">
        <f t="shared" si="50"/>
        <v>10.996082041370265</v>
      </c>
      <c r="AA78" s="9">
        <f t="shared" si="51"/>
        <v>755.98840213731421</v>
      </c>
      <c r="AB78" s="0">
        <f t="shared" si="52"/>
        <v>1097.6360614954683</v>
      </c>
      <c r="AC78" s="0">
        <f t="shared" si="53"/>
        <v>94.409015373867078</v>
      </c>
      <c r="AD78" s="0">
        <f t="shared" si="54"/>
        <v>90.764793980033474</v>
      </c>
      <c r="AE78" s="0">
        <f t="shared" si="55"/>
        <v>-0.764793980033474</v>
      </c>
      <c r="AF78" s="0">
        <f t="shared" si="56"/>
        <v>0.43224322058277348</v>
      </c>
      <c r="AG78" s="0">
        <f t="shared" si="57"/>
        <v>-0.33255075945070051</v>
      </c>
      <c r="AH78" s="0">
        <f t="shared" si="58"/>
        <v>275.933892225318</v>
      </c>
    </row>
    <row r="79">
      <c r="D79" s="2" t="str">
        <f t="shared" si="31"/>
        <v>4/9/2018</v>
      </c>
      <c r="E79" s="8">
        <f t="shared" si="59"/>
        <v>0.99999999999999512</v>
      </c>
      <c r="F79" s="3">
        <f t="shared" si="32"/>
        <v>2458208.5</v>
      </c>
      <c r="G79" s="4">
        <f t="shared" si="33"/>
        <v>0.18243668720054756</v>
      </c>
      <c r="I79" s="0">
        <f t="shared" si="34"/>
        <v>8.3276545460694251</v>
      </c>
      <c r="J79" s="0">
        <f t="shared" si="35"/>
        <v>6925.0765821578916</v>
      </c>
      <c r="K79" s="0">
        <f t="shared" si="36"/>
        <v>0.0167009606920057</v>
      </c>
      <c r="L79" s="0">
        <f t="shared" si="37"/>
        <v>1.9097981771288091</v>
      </c>
      <c r="M79" s="0">
        <f t="shared" si="38"/>
        <v>10.237452723198235</v>
      </c>
      <c r="N79" s="0">
        <f t="shared" si="39"/>
        <v>6926.9863803350208</v>
      </c>
      <c r="O79" s="0">
        <f t="shared" si="40"/>
        <v>0.99884508443853659</v>
      </c>
      <c r="P79" s="0">
        <f t="shared" si="41"/>
        <v>10.228220704297081</v>
      </c>
      <c r="Q79" s="0">
        <f t="shared" si="42"/>
        <v>23.436918671627865</v>
      </c>
      <c r="R79" s="0">
        <f t="shared" si="43"/>
        <v>23.435199641751716</v>
      </c>
      <c r="S79" s="0">
        <f t="shared" si="30"/>
        <v>9.4002146498606667</v>
      </c>
      <c r="T79" s="0">
        <f t="shared" si="44"/>
        <v>4.0496819169719664</v>
      </c>
      <c r="U79" s="0">
        <f t="shared" si="45"/>
        <v>0.043019079515017988</v>
      </c>
      <c r="V79" s="0">
        <f t="shared" si="46"/>
        <v>-4.3025724949407733</v>
      </c>
      <c r="W79" s="0">
        <f t="shared" si="47"/>
        <v>94.499919046864363</v>
      </c>
      <c r="X79" s="8">
        <f t="shared" si="48"/>
        <v>10.733585204232597</v>
      </c>
      <c r="Y79" s="8">
        <f t="shared" si="49"/>
        <v>10.471085429102418</v>
      </c>
      <c r="Z79" s="8">
        <f t="shared" si="50"/>
        <v>10.996084979362776</v>
      </c>
      <c r="AA79" s="9">
        <f t="shared" si="51"/>
        <v>755.99935237491491</v>
      </c>
      <c r="AB79" s="0">
        <f t="shared" si="52"/>
        <v>1103.6373059050529</v>
      </c>
      <c r="AC79" s="0">
        <f t="shared" si="53"/>
        <v>95.909326476263232</v>
      </c>
      <c r="AD79" s="0">
        <f t="shared" si="54"/>
        <v>91.905660958825223</v>
      </c>
      <c r="AE79" s="0">
        <f t="shared" si="55"/>
        <v>-1.9056609588252229</v>
      </c>
      <c r="AF79" s="0">
        <f t="shared" si="56"/>
        <v>0.1734173814061572</v>
      </c>
      <c r="AG79" s="0">
        <f t="shared" si="57"/>
        <v>-1.7322435774190656</v>
      </c>
      <c r="AH79" s="0">
        <f t="shared" si="58"/>
        <v>276.90274559158513</v>
      </c>
    </row>
    <row r="80">
      <c r="D80" s="2" t="str">
        <f t="shared" si="31"/>
        <v>4/9/2018</v>
      </c>
      <c r="E80" s="8">
        <f t="shared" si="59"/>
        <v>1.0041666666666618</v>
      </c>
      <c r="F80" s="3">
        <f t="shared" si="32"/>
        <v>2458208.5041666669</v>
      </c>
      <c r="G80" s="4">
        <f t="shared" si="33"/>
        <v>0.18243680127766965</v>
      </c>
      <c r="I80" s="0">
        <f t="shared" si="34"/>
        <v>8.3317614102952575</v>
      </c>
      <c r="J80" s="0">
        <f t="shared" si="35"/>
        <v>6925.08068882594</v>
      </c>
      <c r="K80" s="0">
        <f t="shared" si="36"/>
        <v>0.016700960687204967</v>
      </c>
      <c r="L80" s="0">
        <f t="shared" si="37"/>
        <v>1.9098071067819529</v>
      </c>
      <c r="M80" s="0">
        <f t="shared" si="38"/>
        <v>10.24156851707721</v>
      </c>
      <c r="N80" s="0">
        <f t="shared" si="39"/>
        <v>6926.9904959327223</v>
      </c>
      <c r="O80" s="0">
        <f t="shared" si="40"/>
        <v>0.99884627999252829</v>
      </c>
      <c r="P80" s="0">
        <f t="shared" si="41"/>
        <v>10.232336485815633</v>
      </c>
      <c r="Q80" s="0">
        <f t="shared" si="42"/>
        <v>23.436918670144383</v>
      </c>
      <c r="R80" s="0">
        <f t="shared" si="43"/>
        <v>23.435199647573342</v>
      </c>
      <c r="S80" s="0">
        <f t="shared" si="30"/>
        <v>9.4040098577847218</v>
      </c>
      <c r="T80" s="0">
        <f t="shared" si="44"/>
        <v>4.05129682232383</v>
      </c>
      <c r="U80" s="0">
        <f t="shared" si="45"/>
        <v>0.043019079536998836</v>
      </c>
      <c r="V80" s="0">
        <f t="shared" si="46"/>
        <v>-4.3013281108760619</v>
      </c>
      <c r="W80" s="0">
        <f t="shared" si="47"/>
        <v>94.501287817182657</v>
      </c>
      <c r="X80" s="8">
        <f t="shared" si="48"/>
        <v>10.733584340076996</v>
      </c>
      <c r="Y80" s="8">
        <f t="shared" si="49"/>
        <v>10.471080762807045</v>
      </c>
      <c r="Z80" s="8">
        <f t="shared" si="50"/>
        <v>10.996087917346948</v>
      </c>
      <c r="AA80" s="9">
        <f t="shared" si="51"/>
        <v>756.01030253746126</v>
      </c>
      <c r="AB80" s="0">
        <f t="shared" si="52"/>
        <v>1109.6385502891171</v>
      </c>
      <c r="AC80" s="0">
        <f t="shared" si="53"/>
        <v>97.40963757227928</v>
      </c>
      <c r="AD80" s="0">
        <f t="shared" si="54"/>
        <v>93.044185467118368</v>
      </c>
      <c r="AE80" s="0">
        <f t="shared" si="55"/>
        <v>-3.0441854671183677</v>
      </c>
      <c r="AF80" s="0">
        <f t="shared" si="56"/>
        <v>0.10849716987632928</v>
      </c>
      <c r="AG80" s="0">
        <f t="shared" si="57"/>
        <v>-2.9356882972420384</v>
      </c>
      <c r="AH80" s="0">
        <f t="shared" si="58"/>
        <v>277.87499063971524</v>
      </c>
    </row>
    <row r="81">
      <c r="D81" s="2" t="str">
        <f t="shared" si="31"/>
        <v>4/9/2018</v>
      </c>
      <c r="E81" s="8">
        <f t="shared" si="59"/>
        <v>1.0083333333333284</v>
      </c>
      <c r="F81" s="3">
        <f t="shared" si="32"/>
        <v>2458208.5083333333</v>
      </c>
      <c r="G81" s="4">
        <f t="shared" si="33"/>
        <v>0.182436915354779</v>
      </c>
      <c r="I81" s="0">
        <f t="shared" si="34"/>
        <v>8.3358682740645236</v>
      </c>
      <c r="J81" s="0">
        <f t="shared" si="35"/>
        <v>6925.0847954935307</v>
      </c>
      <c r="K81" s="0">
        <f t="shared" si="36"/>
        <v>0.016700960682404231</v>
      </c>
      <c r="L81" s="0">
        <f t="shared" si="37"/>
        <v>1.9098160265817503</v>
      </c>
      <c r="M81" s="0">
        <f t="shared" si="38"/>
        <v>10.245684300646275</v>
      </c>
      <c r="N81" s="0">
        <f t="shared" si="39"/>
        <v>6926.9946115201128</v>
      </c>
      <c r="O81" s="0">
        <f t="shared" si="40"/>
        <v>0.99884747555090081</v>
      </c>
      <c r="P81" s="0">
        <f t="shared" si="41"/>
        <v>10.236452257024327</v>
      </c>
      <c r="Q81" s="0">
        <f t="shared" si="42"/>
        <v>23.436918668660905</v>
      </c>
      <c r="R81" s="0">
        <f t="shared" si="43"/>
        <v>23.435199653394996</v>
      </c>
      <c r="S81" s="0">
        <f t="shared" si="30"/>
        <v>9.4078050713540673</v>
      </c>
      <c r="T81" s="0">
        <f t="shared" si="44"/>
        <v>4.0529117059149522</v>
      </c>
      <c r="U81" s="0">
        <f t="shared" si="45"/>
        <v>0.043019079558979795</v>
      </c>
      <c r="V81" s="0">
        <f t="shared" si="46"/>
        <v>-4.3000837524908544</v>
      </c>
      <c r="W81" s="0">
        <f t="shared" si="47"/>
        <v>94.502656577964643</v>
      </c>
      <c r="X81" s="8">
        <f t="shared" si="48"/>
        <v>10.733583475939229</v>
      </c>
      <c r="Y81" s="8">
        <f t="shared" si="49"/>
        <v>10.471076096555993</v>
      </c>
      <c r="Z81" s="8">
        <f t="shared" si="50"/>
        <v>10.996090855322464</v>
      </c>
      <c r="AA81" s="9">
        <f t="shared" si="51"/>
        <v>756.02125262371715</v>
      </c>
      <c r="AB81" s="0">
        <f t="shared" si="52"/>
        <v>1115.6397946475026</v>
      </c>
      <c r="AC81" s="0">
        <f t="shared" si="53"/>
        <v>98.90994866187566</v>
      </c>
      <c r="AD81" s="0">
        <f t="shared" si="54"/>
        <v>94.180029121739381</v>
      </c>
      <c r="AE81" s="0">
        <f t="shared" si="55"/>
        <v>-4.1800291217393806</v>
      </c>
      <c r="AF81" s="0">
        <f t="shared" si="56"/>
        <v>0.078949188997233147</v>
      </c>
      <c r="AG81" s="0">
        <f t="shared" si="57"/>
        <v>-4.101079932742147</v>
      </c>
      <c r="AH81" s="0">
        <f t="shared" si="58"/>
        <v>278.85139757027275</v>
      </c>
    </row>
    <row r="82">
      <c r="D82" s="2" t="str">
        <f t="shared" si="31"/>
        <v>4/9/2018</v>
      </c>
      <c r="E82" s="8">
        <f t="shared" si="59"/>
        <v>1.0124999999999951</v>
      </c>
      <c r="F82" s="3">
        <f t="shared" si="32"/>
        <v>2458208.5125</v>
      </c>
      <c r="G82" s="4">
        <f t="shared" si="33"/>
        <v>0.18243702943190107</v>
      </c>
      <c r="I82" s="0">
        <f t="shared" si="34"/>
        <v>8.3399751382930845</v>
      </c>
      <c r="J82" s="0">
        <f t="shared" si="35"/>
        <v>6925.0889021615785</v>
      </c>
      <c r="K82" s="0">
        <f t="shared" si="36"/>
        <v>0.0167009606776035</v>
      </c>
      <c r="L82" s="0">
        <f t="shared" si="37"/>
        <v>1.9098249365301916</v>
      </c>
      <c r="M82" s="0">
        <f t="shared" si="38"/>
        <v>10.249800074823277</v>
      </c>
      <c r="N82" s="0">
        <f t="shared" si="39"/>
        <v>6926.9987270981092</v>
      </c>
      <c r="O82" s="0">
        <f t="shared" si="40"/>
        <v>0.99884867111391451</v>
      </c>
      <c r="P82" s="0">
        <f t="shared" si="41"/>
        <v>10.24056801884101</v>
      </c>
      <c r="Q82" s="0">
        <f t="shared" si="42"/>
        <v>23.436918667177427</v>
      </c>
      <c r="R82" s="0">
        <f t="shared" si="43"/>
        <v>23.435199659216678</v>
      </c>
      <c r="S82" s="0">
        <f t="shared" si="30"/>
        <v>9.4116002914209123</v>
      </c>
      <c r="T82" s="0">
        <f t="shared" si="44"/>
        <v>4.0545265680984306</v>
      </c>
      <c r="U82" s="0">
        <f t="shared" si="45"/>
        <v>0.043019079580960858</v>
      </c>
      <c r="V82" s="0">
        <f t="shared" si="46"/>
        <v>-4.2988394195305988</v>
      </c>
      <c r="W82" s="0">
        <f t="shared" si="47"/>
        <v>94.504025329512274</v>
      </c>
      <c r="X82" s="8">
        <f t="shared" si="48"/>
        <v>10.733582611819118</v>
      </c>
      <c r="Y82" s="8">
        <f t="shared" si="49"/>
        <v>10.471071430348251</v>
      </c>
      <c r="Z82" s="8">
        <f t="shared" si="50"/>
        <v>10.996093793289985</v>
      </c>
      <c r="AA82" s="9">
        <f t="shared" si="51"/>
        <v>756.03220263609819</v>
      </c>
      <c r="AB82" s="0">
        <f t="shared" si="52"/>
        <v>1121.6410389804623</v>
      </c>
      <c r="AC82" s="0">
        <f t="shared" si="53"/>
        <v>100.41025974511558</v>
      </c>
      <c r="AD82" s="0">
        <f t="shared" si="54"/>
        <v>95.312847973152145</v>
      </c>
      <c r="AE82" s="0">
        <f t="shared" si="55"/>
        <v>-5.3128479731521452</v>
      </c>
      <c r="AF82" s="0">
        <f t="shared" si="56"/>
        <v>0.062047434737395525</v>
      </c>
      <c r="AG82" s="0">
        <f t="shared" si="57"/>
        <v>-5.25080053841475</v>
      </c>
      <c r="AH82" s="0">
        <f t="shared" si="58"/>
        <v>279.832740490942</v>
      </c>
    </row>
    <row r="83">
      <c r="D83" s="2" t="str">
        <f t="shared" si="31"/>
        <v>4/9/2018</v>
      </c>
      <c r="E83" s="8">
        <f t="shared" si="59"/>
        <v>1.0166666666666617</v>
      </c>
      <c r="F83" s="3">
        <f t="shared" si="32"/>
        <v>2458208.5166666666</v>
      </c>
      <c r="G83" s="4">
        <f t="shared" si="33"/>
        <v>0.18243714350901039</v>
      </c>
      <c r="I83" s="0">
        <f t="shared" si="34"/>
        <v>8.3440820020605315</v>
      </c>
      <c r="J83" s="0">
        <f t="shared" si="35"/>
        <v>6925.093008829168</v>
      </c>
      <c r="K83" s="0">
        <f t="shared" si="36"/>
        <v>0.016700960672802766</v>
      </c>
      <c r="L83" s="0">
        <f t="shared" si="37"/>
        <v>1.9098338366252865</v>
      </c>
      <c r="M83" s="0">
        <f t="shared" si="38"/>
        <v>10.253915838685819</v>
      </c>
      <c r="N83" s="0">
        <f t="shared" si="39"/>
        <v>6927.0028426657937</v>
      </c>
      <c r="O83" s="0">
        <f t="shared" si="40"/>
        <v>0.99884986668129649</v>
      </c>
      <c r="P83" s="0">
        <f t="shared" si="41"/>
        <v>10.244683770343288</v>
      </c>
      <c r="Q83" s="0">
        <f t="shared" si="42"/>
        <v>23.436918665693948</v>
      </c>
      <c r="R83" s="0">
        <f t="shared" si="43"/>
        <v>23.435199665038382</v>
      </c>
      <c r="S83" s="0">
        <f t="shared" si="30"/>
        <v>9.4153955171405421</v>
      </c>
      <c r="T83" s="0">
        <f t="shared" si="44"/>
        <v>4.0561414085053258</v>
      </c>
      <c r="U83" s="0">
        <f t="shared" si="45"/>
        <v>0.043019079602942011</v>
      </c>
      <c r="V83" s="0">
        <f t="shared" si="46"/>
        <v>-4.2975951122971221</v>
      </c>
      <c r="W83" s="0">
        <f t="shared" si="47"/>
        <v>94.505394071515539</v>
      </c>
      <c r="X83" s="8">
        <f t="shared" si="48"/>
        <v>10.733581747716872</v>
      </c>
      <c r="Y83" s="8">
        <f t="shared" si="49"/>
        <v>10.471066764184885</v>
      </c>
      <c r="Z83" s="8">
        <f t="shared" si="50"/>
        <v>10.99609673124886</v>
      </c>
      <c r="AA83" s="9">
        <f t="shared" si="51"/>
        <v>756.04315257212431</v>
      </c>
      <c r="AB83" s="0">
        <f t="shared" si="52"/>
        <v>1127.642283287696</v>
      </c>
      <c r="AC83" s="0">
        <f t="shared" si="53"/>
        <v>101.91057082192401</v>
      </c>
      <c r="AD83" s="0">
        <f t="shared" si="54"/>
        <v>96.442291542437971</v>
      </c>
      <c r="AE83" s="0">
        <f t="shared" si="55"/>
        <v>-6.442291542437971</v>
      </c>
      <c r="AF83" s="0">
        <f t="shared" si="56"/>
        <v>0.051100182675942185</v>
      </c>
      <c r="AG83" s="0">
        <f t="shared" si="57"/>
        <v>-6.3911913597620291</v>
      </c>
      <c r="AH83" s="0">
        <f t="shared" si="58"/>
        <v>280.81979881036125</v>
      </c>
    </row>
    <row r="84">
      <c r="D84" s="2" t="str">
        <f t="shared" si="31"/>
        <v>4/9/2018</v>
      </c>
      <c r="E84" s="8">
        <f t="shared" si="59"/>
        <v>1.0208333333333284</v>
      </c>
      <c r="F84" s="3">
        <f t="shared" si="32"/>
        <v>2458208.5208333335</v>
      </c>
      <c r="G84" s="4">
        <f t="shared" si="33"/>
        <v>0.18243725758613247</v>
      </c>
      <c r="I84" s="0">
        <f t="shared" si="34"/>
        <v>8.3481888662872734</v>
      </c>
      <c r="J84" s="0">
        <f t="shared" si="35"/>
        <v>6925.0971154972149</v>
      </c>
      <c r="K84" s="0">
        <f t="shared" si="36"/>
        <v>0.016700960668002033</v>
      </c>
      <c r="L84" s="0">
        <f t="shared" si="37"/>
        <v>1.9098427268690168</v>
      </c>
      <c r="M84" s="0">
        <f t="shared" si="38"/>
        <v>10.258031593156289</v>
      </c>
      <c r="N84" s="0">
        <f t="shared" si="39"/>
        <v>6927.006958224084</v>
      </c>
      <c r="O84" s="0">
        <f t="shared" si="40"/>
        <v>0.99885106225330733</v>
      </c>
      <c r="P84" s="0">
        <f t="shared" si="41"/>
        <v>10.248799512453544</v>
      </c>
      <c r="Q84" s="0">
        <f t="shared" si="42"/>
        <v>23.43691866421047</v>
      </c>
      <c r="R84" s="0">
        <f t="shared" si="43"/>
        <v>23.435199670860115</v>
      </c>
      <c r="S84" s="0">
        <f t="shared" si="30"/>
        <v>9.41919074936935</v>
      </c>
      <c r="T84" s="0">
        <f t="shared" si="44"/>
        <v>4.057756227490513</v>
      </c>
      <c r="U84" s="0">
        <f t="shared" si="45"/>
        <v>0.043019079624923261</v>
      </c>
      <c r="V84" s="0">
        <f t="shared" si="46"/>
        <v>-4.2963508305344451</v>
      </c>
      <c r="W84" s="0">
        <f t="shared" si="47"/>
        <v>94.5067628042779</v>
      </c>
      <c r="X84" s="8">
        <f t="shared" si="48"/>
        <v>10.733580883632316</v>
      </c>
      <c r="Y84" s="8">
        <f t="shared" si="49"/>
        <v>10.471062098064877</v>
      </c>
      <c r="Z84" s="8">
        <f t="shared" si="50"/>
        <v>10.996099669199754</v>
      </c>
      <c r="AA84" s="9">
        <f t="shared" si="51"/>
        <v>756.05410243422318</v>
      </c>
      <c r="AB84" s="0">
        <f t="shared" si="52"/>
        <v>1133.6435275694585</v>
      </c>
      <c r="AC84" s="0">
        <f t="shared" si="53"/>
        <v>103.41088189236461</v>
      </c>
      <c r="AD84" s="0">
        <f t="shared" si="54"/>
        <v>97.568001842446279</v>
      </c>
      <c r="AE84" s="0">
        <f t="shared" si="55"/>
        <v>-7.5680018424462787</v>
      </c>
      <c r="AF84" s="0">
        <f t="shared" si="56"/>
        <v>0.043429136322927282</v>
      </c>
      <c r="AG84" s="0">
        <f t="shared" si="57"/>
        <v>-7.5245727061233518</v>
      </c>
      <c r="AH84" s="0">
        <f t="shared" si="58"/>
        <v>281.81335858729653</v>
      </c>
    </row>
    <row r="85">
      <c r="D85" s="2" t="str">
        <f t="shared" si="31"/>
        <v>4/9/2018</v>
      </c>
      <c r="E85" s="8">
        <f t="shared" si="59"/>
        <v>1.024999999999995</v>
      </c>
      <c r="F85" s="3">
        <f t="shared" si="32"/>
        <v>2458208.525</v>
      </c>
      <c r="G85" s="4">
        <f t="shared" si="33"/>
        <v>0.18243737166324181</v>
      </c>
      <c r="I85" s="0">
        <f t="shared" si="34"/>
        <v>8.35229573005654</v>
      </c>
      <c r="J85" s="0">
        <f t="shared" si="35"/>
        <v>6925.1012221648052</v>
      </c>
      <c r="K85" s="0">
        <f t="shared" si="36"/>
        <v>0.0167009606632013</v>
      </c>
      <c r="L85" s="0">
        <f t="shared" si="37"/>
        <v>1.9098516072594052</v>
      </c>
      <c r="M85" s="0">
        <f t="shared" si="38"/>
        <v>10.262147337315945</v>
      </c>
      <c r="N85" s="0">
        <f t="shared" si="39"/>
        <v>6927.0110737720643</v>
      </c>
      <c r="O85" s="0">
        <f t="shared" si="40"/>
        <v>0.99885225782967457</v>
      </c>
      <c r="P85" s="0">
        <f t="shared" si="41"/>
        <v>10.252915244253039</v>
      </c>
      <c r="Q85" s="0">
        <f t="shared" si="42"/>
        <v>23.436918662726988</v>
      </c>
      <c r="R85" s="0">
        <f t="shared" si="43"/>
        <v>23.435199676681865</v>
      </c>
      <c r="S85" s="0">
        <f t="shared" si="30"/>
        <v>9.4229859872659887</v>
      </c>
      <c r="T85" s="0">
        <f t="shared" si="44"/>
        <v>4.0593710246864907</v>
      </c>
      <c r="U85" s="0">
        <f t="shared" si="45"/>
        <v>0.04301907964690458</v>
      </c>
      <c r="V85" s="0">
        <f t="shared" si="46"/>
        <v>-4.2951065745432864</v>
      </c>
      <c r="W85" s="0">
        <f t="shared" si="47"/>
        <v>94.508131527490562</v>
      </c>
      <c r="X85" s="8">
        <f t="shared" si="48"/>
        <v>10.733580019565656</v>
      </c>
      <c r="Y85" s="8">
        <f t="shared" si="49"/>
        <v>10.471057431989292</v>
      </c>
      <c r="Z85" s="8">
        <f t="shared" si="50"/>
        <v>10.996102607142019</v>
      </c>
      <c r="AA85" s="9">
        <f t="shared" si="51"/>
        <v>756.0650522199245</v>
      </c>
      <c r="AB85" s="0">
        <f t="shared" si="52"/>
        <v>1139.6447718254494</v>
      </c>
      <c r="AC85" s="0">
        <f t="shared" si="53"/>
        <v>104.91119295636236</v>
      </c>
      <c r="AD85" s="0">
        <f t="shared" si="54"/>
        <v>98.689612383085247</v>
      </c>
      <c r="AE85" s="0">
        <f t="shared" si="55"/>
        <v>-8.6896123830852474</v>
      </c>
      <c r="AF85" s="0">
        <f t="shared" si="56"/>
        <v>0.037752894138500984</v>
      </c>
      <c r="AG85" s="0">
        <f t="shared" si="57"/>
        <v>-8.6518594889467462</v>
      </c>
      <c r="AH85" s="0">
        <f t="shared" si="58"/>
        <v>282.814213825569</v>
      </c>
    </row>
    <row r="86">
      <c r="D86" s="2" t="str">
        <f t="shared" si="31"/>
        <v>4/9/2018</v>
      </c>
      <c r="E86" s="8">
        <f t="shared" si="59"/>
        <v>1.0291666666666617</v>
      </c>
      <c r="F86" s="3">
        <f t="shared" si="32"/>
        <v>2458208.5291666668</v>
      </c>
      <c r="G86" s="4">
        <f t="shared" si="33"/>
        <v>0.18243748574036389</v>
      </c>
      <c r="I86" s="0">
        <f t="shared" si="34"/>
        <v>8.3564025942851</v>
      </c>
      <c r="J86" s="0">
        <f t="shared" si="35"/>
        <v>6925.105328832854</v>
      </c>
      <c r="K86" s="0">
        <f t="shared" si="36"/>
        <v>0.016700960658400564</v>
      </c>
      <c r="L86" s="0">
        <f t="shared" si="37"/>
        <v>1.9098604777984272</v>
      </c>
      <c r="M86" s="0">
        <f t="shared" si="38"/>
        <v>10.266263072083527</v>
      </c>
      <c r="N86" s="0">
        <f t="shared" si="39"/>
        <v>6927.0151893106522</v>
      </c>
      <c r="O86" s="0">
        <f t="shared" si="40"/>
        <v>0.998853453410659</v>
      </c>
      <c r="P86" s="0">
        <f t="shared" si="41"/>
        <v>10.257030966660514</v>
      </c>
      <c r="Q86" s="0">
        <f t="shared" si="42"/>
        <v>23.43691866124351</v>
      </c>
      <c r="R86" s="0">
        <f t="shared" si="43"/>
        <v>23.435199682503651</v>
      </c>
      <c r="S86" s="0">
        <f t="shared" si="30"/>
        <v>9.4267812316835062</v>
      </c>
      <c r="T86" s="0">
        <f t="shared" si="44"/>
        <v>4.0609858004467023</v>
      </c>
      <c r="U86" s="0">
        <f t="shared" si="45"/>
        <v>0.043019079668886032</v>
      </c>
      <c r="V86" s="0">
        <f t="shared" si="46"/>
        <v>-4.2938623440687929</v>
      </c>
      <c r="W86" s="0">
        <f t="shared" si="47"/>
        <v>94.5095002414558</v>
      </c>
      <c r="X86" s="8">
        <f t="shared" si="48"/>
        <v>10.733579155516715</v>
      </c>
      <c r="Y86" s="8">
        <f t="shared" si="49"/>
        <v>10.471052765957115</v>
      </c>
      <c r="Z86" s="8">
        <f t="shared" si="50"/>
        <v>10.996105545076315</v>
      </c>
      <c r="AA86" s="9">
        <f t="shared" si="51"/>
        <v>756.07600193164637</v>
      </c>
      <c r="AB86" s="0">
        <f t="shared" si="52"/>
        <v>1145.6460160559236</v>
      </c>
      <c r="AC86" s="0">
        <f t="shared" si="53"/>
        <v>106.4115040139809</v>
      </c>
      <c r="AD86" s="0">
        <f t="shared" si="54"/>
        <v>99.806747155133749</v>
      </c>
      <c r="AE86" s="0">
        <f t="shared" si="55"/>
        <v>-9.8067471551337491</v>
      </c>
      <c r="AF86" s="0">
        <f t="shared" si="56"/>
        <v>0.033381299668509612</v>
      </c>
      <c r="AG86" s="0">
        <f t="shared" si="57"/>
        <v>-9.77336585546524</v>
      </c>
      <c r="AH86" s="0">
        <f t="shared" si="58"/>
        <v>283.82316771392283</v>
      </c>
    </row>
    <row r="87">
      <c r="D87" s="2" t="str">
        <f t="shared" si="31"/>
        <v>4/9/2018</v>
      </c>
      <c r="E87" s="8">
        <f t="shared" si="59"/>
        <v>1.0333333333333283</v>
      </c>
      <c r="F87" s="3">
        <f t="shared" si="32"/>
        <v>2458208.5333333332</v>
      </c>
      <c r="G87" s="4">
        <f t="shared" si="33"/>
        <v>0.18243759981747321</v>
      </c>
      <c r="I87" s="0">
        <f t="shared" si="34"/>
        <v>8.3605094580525474</v>
      </c>
      <c r="J87" s="0">
        <f t="shared" si="35"/>
        <v>6925.1094355004425</v>
      </c>
      <c r="K87" s="0">
        <f t="shared" si="36"/>
        <v>0.016700960653599831</v>
      </c>
      <c r="L87" s="0">
        <f t="shared" si="37"/>
        <v>1.9098693384840979</v>
      </c>
      <c r="M87" s="0">
        <f t="shared" si="38"/>
        <v>10.270378796536646</v>
      </c>
      <c r="N87" s="0">
        <f t="shared" si="39"/>
        <v>6927.0193048389265</v>
      </c>
      <c r="O87" s="0">
        <f t="shared" si="40"/>
        <v>0.99885464899598642</v>
      </c>
      <c r="P87" s="0">
        <f t="shared" si="41"/>
        <v>10.261146678753576</v>
      </c>
      <c r="Q87" s="0">
        <f t="shared" si="42"/>
        <v>23.436918659760032</v>
      </c>
      <c r="R87" s="0">
        <f t="shared" si="43"/>
        <v>23.435199688325458</v>
      </c>
      <c r="S87" s="0">
        <f t="shared" si="30"/>
        <v>9.4305764817771678</v>
      </c>
      <c r="T87" s="0">
        <f t="shared" si="44"/>
        <v>4.06260055440222</v>
      </c>
      <c r="U87" s="0">
        <f t="shared" si="45"/>
        <v>0.043019079690867559</v>
      </c>
      <c r="V87" s="0">
        <f t="shared" si="46"/>
        <v>-4.2926181394127632</v>
      </c>
      <c r="W87" s="0">
        <f t="shared" si="47"/>
        <v>94.510868945863564</v>
      </c>
      <c r="X87" s="8">
        <f t="shared" si="48"/>
        <v>10.733578291485705</v>
      </c>
      <c r="Y87" s="8">
        <f t="shared" si="49"/>
        <v>10.471048099969417</v>
      </c>
      <c r="Z87" s="8">
        <f t="shared" si="50"/>
        <v>10.996108483001992</v>
      </c>
      <c r="AA87" s="9">
        <f t="shared" si="51"/>
        <v>756.08695156690851</v>
      </c>
      <c r="AB87" s="0">
        <f t="shared" si="52"/>
        <v>1151.6472602605791</v>
      </c>
      <c r="AC87" s="0">
        <f t="shared" si="53"/>
        <v>107.91181506514476</v>
      </c>
      <c r="AD87" s="0">
        <f t="shared" si="54"/>
        <v>100.91901959312487</v>
      </c>
      <c r="AE87" s="0">
        <f t="shared" si="55"/>
        <v>-10.919019593124872</v>
      </c>
      <c r="AF87" s="0">
        <f t="shared" si="56"/>
        <v>0.02990971096575764</v>
      </c>
      <c r="AG87" s="0">
        <f t="shared" si="57"/>
        <v>-10.889109882159115</v>
      </c>
      <c r="AH87" s="0">
        <f t="shared" si="58"/>
        <v>284.84103379828855</v>
      </c>
    </row>
    <row r="88">
      <c r="D88" s="2" t="str">
        <f t="shared" si="31"/>
        <v>4/9/2018</v>
      </c>
      <c r="E88" s="8">
        <f t="shared" si="59"/>
        <v>1.037499999999995</v>
      </c>
      <c r="F88" s="3">
        <f t="shared" si="32"/>
        <v>2458208.5375</v>
      </c>
      <c r="G88" s="4">
        <f t="shared" si="33"/>
        <v>0.18243771389459529</v>
      </c>
      <c r="I88" s="0">
        <f t="shared" si="34"/>
        <v>8.36461632227929</v>
      </c>
      <c r="J88" s="0">
        <f t="shared" si="35"/>
        <v>6925.1135421684912</v>
      </c>
      <c r="K88" s="0">
        <f t="shared" si="36"/>
        <v>0.0167009606487991</v>
      </c>
      <c r="L88" s="0">
        <f t="shared" si="37"/>
        <v>1.9098781893183987</v>
      </c>
      <c r="M88" s="0">
        <f t="shared" si="38"/>
        <v>10.274494511597688</v>
      </c>
      <c r="N88" s="0">
        <f t="shared" si="39"/>
        <v>6927.0234203578093</v>
      </c>
      <c r="O88" s="0">
        <f t="shared" si="40"/>
        <v>0.99885584458591892</v>
      </c>
      <c r="P88" s="0">
        <f t="shared" si="41"/>
        <v>10.265262381454615</v>
      </c>
      <c r="Q88" s="0">
        <f t="shared" si="42"/>
        <v>23.436918658276554</v>
      </c>
      <c r="R88" s="0">
        <f t="shared" si="43"/>
        <v>23.43519969414729</v>
      </c>
      <c r="S88" s="0">
        <f t="shared" si="30"/>
        <v>9.4343717384033958</v>
      </c>
      <c r="T88" s="0">
        <f t="shared" si="44"/>
        <v>4.0642152869079062</v>
      </c>
      <c r="U88" s="0">
        <f t="shared" si="45"/>
        <v>0.043019079712849191</v>
      </c>
      <c r="V88" s="0">
        <f t="shared" si="46"/>
        <v>-4.2913739603192624</v>
      </c>
      <c r="W88" s="0">
        <f t="shared" si="47"/>
        <v>94.512237641017336</v>
      </c>
      <c r="X88" s="8">
        <f t="shared" si="48"/>
        <v>10.733577427472444</v>
      </c>
      <c r="Y88" s="8">
        <f t="shared" si="49"/>
        <v>10.471043434025173</v>
      </c>
      <c r="Z88" s="8">
        <f t="shared" si="50"/>
        <v>10.996111420919714</v>
      </c>
      <c r="AA88" s="9">
        <f t="shared" si="51"/>
        <v>756.09790112813869</v>
      </c>
      <c r="AB88" s="0">
        <f t="shared" si="52"/>
        <v>1157.6485044396741</v>
      </c>
      <c r="AC88" s="0">
        <f t="shared" si="53"/>
        <v>109.41212610991852</v>
      </c>
      <c r="AD88" s="0">
        <f t="shared" si="54"/>
        <v>102.02603151218374</v>
      </c>
      <c r="AE88" s="0">
        <f t="shared" si="55"/>
        <v>-12.026031512183735</v>
      </c>
      <c r="AF88" s="0">
        <f t="shared" si="56"/>
        <v>0.0270852001124374</v>
      </c>
      <c r="AG88" s="0">
        <f t="shared" si="57"/>
        <v>-11.998946312071297</v>
      </c>
      <c r="AH88" s="0">
        <f t="shared" si="58"/>
        <v>285.868637082429</v>
      </c>
    </row>
    <row r="89">
      <c r="D89" s="2" t="str">
        <f t="shared" si="31"/>
        <v>4/9/2018</v>
      </c>
      <c r="E89" s="8">
        <f t="shared" si="59"/>
        <v>1.0416666666666616</v>
      </c>
      <c r="F89" s="3">
        <f t="shared" si="32"/>
        <v>2458208.5416666665</v>
      </c>
      <c r="G89" s="4">
        <f t="shared" si="33"/>
        <v>0.18243782797170463</v>
      </c>
      <c r="I89" s="0">
        <f t="shared" si="34"/>
        <v>8.3687231860485554</v>
      </c>
      <c r="J89" s="0">
        <f t="shared" si="35"/>
        <v>6925.11764883608</v>
      </c>
      <c r="K89" s="0">
        <f t="shared" si="36"/>
        <v>0.016700960643998366</v>
      </c>
      <c r="L89" s="0">
        <f t="shared" si="37"/>
        <v>1.9098870302993491</v>
      </c>
      <c r="M89" s="0">
        <f t="shared" si="38"/>
        <v>10.278610216347904</v>
      </c>
      <c r="N89" s="0">
        <f t="shared" si="39"/>
        <v>6927.0275358663794</v>
      </c>
      <c r="O89" s="0">
        <f t="shared" si="40"/>
        <v>0.99885704018018207</v>
      </c>
      <c r="P89" s="0">
        <f t="shared" si="41"/>
        <v>10.269378073844882</v>
      </c>
      <c r="Q89" s="0">
        <f t="shared" si="42"/>
        <v>23.436918656793075</v>
      </c>
      <c r="R89" s="0">
        <f t="shared" si="43"/>
        <v>23.43519969996915</v>
      </c>
      <c r="S89" s="0">
        <f t="shared" si="30"/>
        <v>9.4381670007208118</v>
      </c>
      <c r="T89" s="0">
        <f t="shared" si="44"/>
        <v>4.0658299975962748</v>
      </c>
      <c r="U89" s="0">
        <f t="shared" si="45"/>
        <v>0.04301907973483092</v>
      </c>
      <c r="V89" s="0">
        <f t="shared" si="46"/>
        <v>-4.2901298070889409</v>
      </c>
      <c r="W89" s="0">
        <f t="shared" si="47"/>
        <v>94.513606326608326</v>
      </c>
      <c r="X89" s="8">
        <f t="shared" si="48"/>
        <v>10.733576563477145</v>
      </c>
      <c r="Y89" s="8">
        <f t="shared" si="49"/>
        <v>10.471038768125455</v>
      </c>
      <c r="Z89" s="8">
        <f t="shared" si="50"/>
        <v>10.996114358828835</v>
      </c>
      <c r="AA89" s="9">
        <f t="shared" si="51"/>
        <v>756.1088506128666</v>
      </c>
      <c r="AB89" s="0">
        <f t="shared" si="52"/>
        <v>1163.6497485929031</v>
      </c>
      <c r="AC89" s="0">
        <f t="shared" si="53"/>
        <v>110.91243714822576</v>
      </c>
      <c r="AD89" s="0">
        <f t="shared" si="54"/>
        <v>103.12737202004369</v>
      </c>
      <c r="AE89" s="0">
        <f t="shared" si="55"/>
        <v>-13.127372020043694</v>
      </c>
      <c r="AF89" s="0">
        <f t="shared" si="56"/>
        <v>0.024741548591291351</v>
      </c>
      <c r="AG89" s="0">
        <f t="shared" si="57"/>
        <v>-13.102630471452402</v>
      </c>
      <c r="AH89" s="0">
        <f t="shared" si="58"/>
        <v>286.90681504077475</v>
      </c>
    </row>
    <row r="90">
      <c r="D90" s="2" t="str">
        <f t="shared" si="31"/>
        <v>4/9/2018</v>
      </c>
      <c r="E90" s="8">
        <f t="shared" si="59"/>
        <v>1.0458333333333283</v>
      </c>
      <c r="F90" s="3">
        <f t="shared" si="32"/>
        <v>2458208.5458333334</v>
      </c>
      <c r="G90" s="4">
        <f t="shared" si="33"/>
        <v>0.18243794204882671</v>
      </c>
      <c r="I90" s="0">
        <f t="shared" si="34"/>
        <v>8.3728300502762067</v>
      </c>
      <c r="J90" s="0">
        <f t="shared" si="35"/>
        <v>6925.1217555041294</v>
      </c>
      <c r="K90" s="0">
        <f t="shared" si="36"/>
        <v>0.016700960639197633</v>
      </c>
      <c r="L90" s="0">
        <f t="shared" si="37"/>
        <v>1.9098958614289288</v>
      </c>
      <c r="M90" s="0">
        <f t="shared" si="38"/>
        <v>10.282725911705136</v>
      </c>
      <c r="N90" s="0">
        <f t="shared" si="39"/>
        <v>6927.031651365558</v>
      </c>
      <c r="O90" s="0">
        <f t="shared" si="40"/>
        <v>0.998858235779038</v>
      </c>
      <c r="P90" s="0">
        <f t="shared" si="41"/>
        <v>10.273493756842214</v>
      </c>
      <c r="Q90" s="0">
        <f t="shared" si="42"/>
        <v>23.436918655309594</v>
      </c>
      <c r="R90" s="0">
        <f t="shared" si="43"/>
        <v>23.435199705791028</v>
      </c>
      <c r="S90" s="0">
        <f t="shared" si="30"/>
        <v>9.4419622695816461</v>
      </c>
      <c r="T90" s="0">
        <f t="shared" si="44"/>
        <v>4.0674446868203917</v>
      </c>
      <c r="U90" s="0">
        <f t="shared" si="45"/>
        <v>0.043019079756812725</v>
      </c>
      <c r="V90" s="0">
        <f t="shared" si="46"/>
        <v>-4.2888856794672963</v>
      </c>
      <c r="W90" s="0">
        <f t="shared" si="47"/>
        <v>94.514975002938485</v>
      </c>
      <c r="X90" s="8">
        <f t="shared" si="48"/>
        <v>10.73357569949963</v>
      </c>
      <c r="Y90" s="8">
        <f t="shared" si="49"/>
        <v>10.471034102269245</v>
      </c>
      <c r="Z90" s="8">
        <f t="shared" si="50"/>
        <v>10.996117296730015</v>
      </c>
      <c r="AA90" s="9">
        <f t="shared" si="51"/>
        <v>756.11980002350788</v>
      </c>
      <c r="AB90" s="0">
        <f t="shared" si="52"/>
        <v>1169.6509927205261</v>
      </c>
      <c r="AC90" s="0">
        <f t="shared" si="53"/>
        <v>112.41274818013153</v>
      </c>
      <c r="AD90" s="0">
        <f t="shared" si="54"/>
        <v>104.22261639982999</v>
      </c>
      <c r="AE90" s="0">
        <f t="shared" si="55"/>
        <v>-14.222616399829988</v>
      </c>
      <c r="AF90" s="0">
        <f t="shared" si="56"/>
        <v>0.022765027840551684</v>
      </c>
      <c r="AG90" s="0">
        <f t="shared" si="57"/>
        <v>-14.199851371989437</v>
      </c>
      <c r="AH90" s="0">
        <f t="shared" si="58"/>
        <v>287.95641853533755</v>
      </c>
    </row>
    <row r="91">
      <c r="D91" s="2" t="str">
        <f t="shared" si="31"/>
        <v>4/9/2018</v>
      </c>
      <c r="E91" s="8">
        <f t="shared" si="59"/>
        <v>1.0499999999999949</v>
      </c>
      <c r="F91" s="3">
        <f t="shared" si="32"/>
        <v>2458208.55</v>
      </c>
      <c r="G91" s="4">
        <f t="shared" si="33"/>
        <v>0.18243805612593603</v>
      </c>
      <c r="I91" s="0">
        <f t="shared" si="34"/>
        <v>8.3769369140445633</v>
      </c>
      <c r="J91" s="0">
        <f t="shared" si="35"/>
        <v>6925.1258621717179</v>
      </c>
      <c r="K91" s="0">
        <f t="shared" si="36"/>
        <v>0.016700960634396897</v>
      </c>
      <c r="L91" s="0">
        <f t="shared" si="37"/>
        <v>1.9099046827051542</v>
      </c>
      <c r="M91" s="0">
        <f t="shared" si="38"/>
        <v>10.286841596749717</v>
      </c>
      <c r="N91" s="0">
        <f t="shared" si="39"/>
        <v>6927.0357668544229</v>
      </c>
      <c r="O91" s="0">
        <f t="shared" si="40"/>
        <v>0.99885943138221212</v>
      </c>
      <c r="P91" s="0">
        <f t="shared" si="41"/>
        <v>10.277609429526951</v>
      </c>
      <c r="Q91" s="0">
        <f t="shared" si="42"/>
        <v>23.436918653826115</v>
      </c>
      <c r="R91" s="0">
        <f t="shared" si="43"/>
        <v>23.435199711612938</v>
      </c>
      <c r="S91" s="0">
        <f t="shared" si="30"/>
        <v>9.4457575441436674</v>
      </c>
      <c r="T91" s="0">
        <f t="shared" si="44"/>
        <v>4.069059354212424</v>
      </c>
      <c r="U91" s="0">
        <f t="shared" si="45"/>
        <v>0.043019079778794642</v>
      </c>
      <c r="V91" s="0">
        <f t="shared" si="46"/>
        <v>-4.2876415777552168</v>
      </c>
      <c r="W91" s="0">
        <f t="shared" si="47"/>
        <v>94.5163436696987</v>
      </c>
      <c r="X91" s="8">
        <f t="shared" si="48"/>
        <v>10.733574835540107</v>
      </c>
      <c r="Y91" s="8">
        <f t="shared" si="49"/>
        <v>10.471029436457611</v>
      </c>
      <c r="Z91" s="8">
        <f t="shared" si="50"/>
        <v>10.996120234622603</v>
      </c>
      <c r="AA91" s="9">
        <f t="shared" si="51"/>
        <v>756.13074935758959</v>
      </c>
      <c r="AB91" s="0">
        <f t="shared" si="52"/>
        <v>1175.6522368222377</v>
      </c>
      <c r="AC91" s="0">
        <f t="shared" si="53"/>
        <v>113.91305920555942</v>
      </c>
      <c r="AD91" s="0">
        <f t="shared" si="54"/>
        <v>105.31132496576424</v>
      </c>
      <c r="AE91" s="0">
        <f t="shared" si="55"/>
        <v>-15.311324965764243</v>
      </c>
      <c r="AF91" s="0">
        <f t="shared" si="56"/>
        <v>0.021075200075985838</v>
      </c>
      <c r="AG91" s="0">
        <f t="shared" si="57"/>
        <v>-15.290249765688257</v>
      </c>
      <c r="AH91" s="0">
        <f t="shared" si="58"/>
        <v>289.0183126158754</v>
      </c>
    </row>
    <row r="92">
      <c r="D92" s="2" t="str">
        <f t="shared" si="31"/>
        <v>4/9/2018</v>
      </c>
      <c r="E92" s="8">
        <f t="shared" si="59"/>
        <v>1.0541666666666616</v>
      </c>
      <c r="F92" s="3">
        <f t="shared" si="32"/>
        <v>2458208.5541666667</v>
      </c>
      <c r="G92" s="4">
        <f t="shared" si="33"/>
        <v>0.18243817020305811</v>
      </c>
      <c r="I92" s="0">
        <f t="shared" si="34"/>
        <v>8.3810437782731242</v>
      </c>
      <c r="J92" s="0">
        <f t="shared" si="35"/>
        <v>6925.1299688397658</v>
      </c>
      <c r="K92" s="0">
        <f t="shared" si="36"/>
        <v>0.016700960629596164</v>
      </c>
      <c r="L92" s="0">
        <f t="shared" si="37"/>
        <v>1.9099134941299991</v>
      </c>
      <c r="M92" s="0">
        <f t="shared" si="38"/>
        <v>10.290957272403123</v>
      </c>
      <c r="N92" s="0">
        <f t="shared" si="39"/>
        <v>6927.0398823338955</v>
      </c>
      <c r="O92" s="0">
        <f t="shared" si="40"/>
        <v>0.99886062698996614</v>
      </c>
      <c r="P92" s="0">
        <f t="shared" si="41"/>
        <v>10.281725092820563</v>
      </c>
      <c r="Q92" s="0">
        <f t="shared" si="42"/>
        <v>23.436918652342637</v>
      </c>
      <c r="R92" s="0">
        <f t="shared" si="43"/>
        <v>23.435199717434873</v>
      </c>
      <c r="S92" s="0">
        <f t="shared" si="30"/>
        <v>9.4495528252624634</v>
      </c>
      <c r="T92" s="0">
        <f t="shared" si="44"/>
        <v>4.0706740001268562</v>
      </c>
      <c r="U92" s="0">
        <f t="shared" si="45"/>
        <v>0.043019079800776669</v>
      </c>
      <c r="V92" s="0">
        <f t="shared" si="46"/>
        <v>-4.2863975016970786</v>
      </c>
      <c r="W92" s="0">
        <f t="shared" si="47"/>
        <v>94.517712327192129</v>
      </c>
      <c r="X92" s="8">
        <f t="shared" si="48"/>
        <v>10.7335739715984</v>
      </c>
      <c r="Y92" s="8">
        <f t="shared" si="49"/>
        <v>10.471024770689533</v>
      </c>
      <c r="Z92" s="8">
        <f t="shared" si="50"/>
        <v>10.996123172507266</v>
      </c>
      <c r="AA92" s="9">
        <f t="shared" si="51"/>
        <v>756.141698617537</v>
      </c>
      <c r="AB92" s="0">
        <f t="shared" si="52"/>
        <v>1181.653480898296</v>
      </c>
      <c r="AC92" s="0">
        <f t="shared" si="53"/>
        <v>115.41337022457401</v>
      </c>
      <c r="AD92" s="0">
        <f t="shared" si="54"/>
        <v>106.39304188839932</v>
      </c>
      <c r="AE92" s="0">
        <f t="shared" si="55"/>
        <v>-16.393041888399324</v>
      </c>
      <c r="AF92" s="0">
        <f t="shared" si="56"/>
        <v>0.019613571940344923</v>
      </c>
      <c r="AG92" s="0">
        <f t="shared" si="57"/>
        <v>-16.37342831645898</v>
      </c>
      <c r="AH92" s="0">
        <f t="shared" si="58"/>
        <v>290.09337719001468</v>
      </c>
    </row>
    <row r="93">
      <c r="D93" s="2" t="str">
        <f t="shared" si="31"/>
        <v>4/9/2018</v>
      </c>
      <c r="E93" s="8">
        <f t="shared" si="59"/>
        <v>1.0583333333333282</v>
      </c>
      <c r="F93" s="3">
        <f t="shared" si="32"/>
        <v>2458208.5583333331</v>
      </c>
      <c r="G93" s="4">
        <f t="shared" si="33"/>
        <v>0.18243828428016745</v>
      </c>
      <c r="I93" s="0">
        <f t="shared" si="34"/>
        <v>8.3851506420405713</v>
      </c>
      <c r="J93" s="0">
        <f t="shared" si="35"/>
        <v>6925.1340755073561</v>
      </c>
      <c r="K93" s="0">
        <f t="shared" si="36"/>
        <v>0.016700960624795431</v>
      </c>
      <c r="L93" s="0">
        <f t="shared" si="37"/>
        <v>1.9099222957014985</v>
      </c>
      <c r="M93" s="0">
        <f t="shared" si="38"/>
        <v>10.29507293774207</v>
      </c>
      <c r="N93" s="0">
        <f t="shared" si="39"/>
        <v>6927.0439978030572</v>
      </c>
      <c r="O93" s="0">
        <f t="shared" si="40"/>
        <v>0.99886182260202727</v>
      </c>
      <c r="P93" s="0">
        <f t="shared" si="41"/>
        <v>10.285840745799771</v>
      </c>
      <c r="Q93" s="0">
        <f t="shared" si="42"/>
        <v>23.436918650859159</v>
      </c>
      <c r="R93" s="0">
        <f t="shared" si="43"/>
        <v>23.435199723256833</v>
      </c>
      <c r="S93" s="0">
        <f t="shared" si="30"/>
        <v>9.4533481120924634</v>
      </c>
      <c r="T93" s="0">
        <f t="shared" si="44"/>
        <v>4.0722886241944387</v>
      </c>
      <c r="U93" s="0">
        <f t="shared" si="45"/>
        <v>0.043019079822758773</v>
      </c>
      <c r="V93" s="0">
        <f t="shared" si="46"/>
        <v>-4.2851534515949385</v>
      </c>
      <c r="W93" s="0">
        <f t="shared" si="47"/>
        <v>94.51908097510848</v>
      </c>
      <c r="X93" s="8">
        <f t="shared" si="48"/>
        <v>10.733573107674719</v>
      </c>
      <c r="Y93" s="8">
        <f t="shared" si="49"/>
        <v>10.471020104966083</v>
      </c>
      <c r="Z93" s="8">
        <f t="shared" si="50"/>
        <v>10.996126110383354</v>
      </c>
      <c r="AA93" s="9">
        <f t="shared" si="51"/>
        <v>756.15264780086784</v>
      </c>
      <c r="AB93" s="0">
        <f t="shared" si="52"/>
        <v>1187.6547249483974</v>
      </c>
      <c r="AC93" s="0">
        <f t="shared" si="53"/>
        <v>116.91368123709935</v>
      </c>
      <c r="AD93" s="0">
        <f t="shared" si="54"/>
        <v>107.4672939928615</v>
      </c>
      <c r="AE93" s="0">
        <f t="shared" si="55"/>
        <v>-17.4672939928615</v>
      </c>
      <c r="AF93" s="0">
        <f t="shared" si="56"/>
        <v>0.018336592871495333</v>
      </c>
      <c r="AG93" s="0">
        <f t="shared" si="57"/>
        <v>-17.448957399990004</v>
      </c>
      <c r="AH93" s="0">
        <f t="shared" si="58"/>
        <v>291.18250753671975</v>
      </c>
    </row>
    <row r="94">
      <c r="D94" s="2" t="str">
        <f t="shared" si="31"/>
        <v>4/9/2018</v>
      </c>
      <c r="E94" s="8">
        <f t="shared" si="59"/>
        <v>1.0624999999999949</v>
      </c>
      <c r="F94" s="3">
        <f t="shared" si="32"/>
        <v>2458208.5625</v>
      </c>
      <c r="G94" s="4">
        <f t="shared" si="33"/>
        <v>0.18243839835728953</v>
      </c>
      <c r="I94" s="0">
        <f t="shared" si="34"/>
        <v>8.3892575062682226</v>
      </c>
      <c r="J94" s="0">
        <f t="shared" si="35"/>
        <v>6925.1381821754039</v>
      </c>
      <c r="K94" s="0">
        <f t="shared" si="36"/>
        <v>0.0167009606199947</v>
      </c>
      <c r="L94" s="0">
        <f t="shared" si="37"/>
        <v>1.9099310874216109</v>
      </c>
      <c r="M94" s="0">
        <f t="shared" si="38"/>
        <v>10.299188593689834</v>
      </c>
      <c r="N94" s="0">
        <f t="shared" si="39"/>
        <v>6927.0481132628256</v>
      </c>
      <c r="O94" s="0">
        <f t="shared" si="40"/>
        <v>0.99886301821865531</v>
      </c>
      <c r="P94" s="0">
        <f t="shared" si="41"/>
        <v>10.289956389387847</v>
      </c>
      <c r="Q94" s="0">
        <f t="shared" si="42"/>
        <v>23.436918649375681</v>
      </c>
      <c r="R94" s="0">
        <f t="shared" si="43"/>
        <v>23.435199729078821</v>
      </c>
      <c r="S94" s="0">
        <f t="shared" si="30"/>
        <v>9.45714340549092</v>
      </c>
      <c r="T94" s="0">
        <f t="shared" si="44"/>
        <v>4.0739032267703594</v>
      </c>
      <c r="U94" s="0">
        <f t="shared" si="45"/>
        <v>0.043019079844740994</v>
      </c>
      <c r="V94" s="0">
        <f t="shared" si="46"/>
        <v>-4.2839094271925777</v>
      </c>
      <c r="W94" s="0">
        <f t="shared" si="47"/>
        <v>94.520449613751481</v>
      </c>
      <c r="X94" s="8">
        <f t="shared" si="48"/>
        <v>10.733572243768883</v>
      </c>
      <c r="Y94" s="8">
        <f t="shared" si="49"/>
        <v>10.471015439286241</v>
      </c>
      <c r="Z94" s="8">
        <f t="shared" si="50"/>
        <v>10.996129048251525</v>
      </c>
      <c r="AA94" s="9">
        <f t="shared" si="51"/>
        <v>756.16359691001185</v>
      </c>
      <c r="AB94" s="0">
        <f t="shared" si="52"/>
        <v>1193.6559689728</v>
      </c>
      <c r="AC94" s="0">
        <f t="shared" si="53"/>
        <v>118.41399224320003</v>
      </c>
      <c r="AD94" s="0">
        <f t="shared" si="54"/>
        <v>108.53358952813781</v>
      </c>
      <c r="AE94" s="0">
        <f t="shared" si="55"/>
        <v>-18.53358952813781</v>
      </c>
      <c r="AF94" s="0">
        <f t="shared" si="56"/>
        <v>0.017211173708638058</v>
      </c>
      <c r="AG94" s="0">
        <f t="shared" si="57"/>
        <v>-18.516378354429172</v>
      </c>
      <c r="AH94" s="0">
        <f t="shared" si="58"/>
        <v>292.28661464343583</v>
      </c>
    </row>
    <row r="95">
      <c r="D95" s="2" t="str">
        <f t="shared" si="31"/>
        <v>4/9/2018</v>
      </c>
      <c r="E95" s="8">
        <f t="shared" si="59"/>
        <v>1.0666666666666615</v>
      </c>
      <c r="F95" s="3">
        <f t="shared" si="32"/>
        <v>2458208.5666666669</v>
      </c>
      <c r="G95" s="4">
        <f t="shared" si="33"/>
        <v>0.18243851243441161</v>
      </c>
      <c r="I95" s="0">
        <f t="shared" si="34"/>
        <v>8.3933643704967835</v>
      </c>
      <c r="J95" s="0">
        <f t="shared" si="35"/>
        <v>6925.1422888434527</v>
      </c>
      <c r="K95" s="0">
        <f t="shared" si="36"/>
        <v>0.016700960615193963</v>
      </c>
      <c r="L95" s="0">
        <f t="shared" si="37"/>
        <v>1.9099398692893561</v>
      </c>
      <c r="M95" s="0">
        <f t="shared" si="38"/>
        <v>10.30330423978614</v>
      </c>
      <c r="N95" s="0">
        <f t="shared" si="39"/>
        <v>6927.0522287127424</v>
      </c>
      <c r="O95" s="0">
        <f t="shared" si="40"/>
        <v>0.99886421383971125</v>
      </c>
      <c r="P95" s="0">
        <f t="shared" si="41"/>
        <v>10.294072023124517</v>
      </c>
      <c r="Q95" s="0">
        <f t="shared" si="42"/>
        <v>23.4369186478922</v>
      </c>
      <c r="R95" s="0">
        <f t="shared" si="43"/>
        <v>23.435199734900831</v>
      </c>
      <c r="S95" s="0">
        <f t="shared" si="30"/>
        <v>9.4609387050392275</v>
      </c>
      <c r="T95" s="0">
        <f t="shared" si="44"/>
        <v>4.0755178076670147</v>
      </c>
      <c r="U95" s="0">
        <f t="shared" si="45"/>
        <v>0.043019079866723292</v>
      </c>
      <c r="V95" s="0">
        <f t="shared" si="46"/>
        <v>-4.282665428652062</v>
      </c>
      <c r="W95" s="0">
        <f t="shared" si="47"/>
        <v>94.521818242964827</v>
      </c>
      <c r="X95" s="8">
        <f t="shared" si="48"/>
        <v>10.733571379881008</v>
      </c>
      <c r="Y95" s="8">
        <f t="shared" si="49"/>
        <v>10.47101077365055</v>
      </c>
      <c r="Z95" s="8">
        <f t="shared" si="50"/>
        <v>10.996131986111466</v>
      </c>
      <c r="AA95" s="9">
        <f t="shared" si="51"/>
        <v>756.17454594371861</v>
      </c>
      <c r="AB95" s="0">
        <f t="shared" si="52"/>
        <v>1199.6572129713404</v>
      </c>
      <c r="AC95" s="0">
        <f t="shared" si="53"/>
        <v>119.9143032428351</v>
      </c>
      <c r="AD95" s="0">
        <f t="shared" si="54"/>
        <v>109.59141691264175</v>
      </c>
      <c r="AE95" s="0">
        <f t="shared" si="55"/>
        <v>-19.591416912641748</v>
      </c>
      <c r="AF95" s="0">
        <f t="shared" si="56"/>
        <v>0.016211727102916639</v>
      </c>
      <c r="AG95" s="0">
        <f t="shared" si="57"/>
        <v>-19.575205185538831</v>
      </c>
      <c r="AH95" s="0">
        <f t="shared" si="58"/>
        <v>293.40662533339821</v>
      </c>
    </row>
    <row r="96">
      <c r="D96" s="2" t="str">
        <f t="shared" si="31"/>
        <v>4/9/2018</v>
      </c>
      <c r="E96" s="8">
        <f t="shared" si="59"/>
        <v>1.0708333333333282</v>
      </c>
      <c r="F96" s="3">
        <f t="shared" si="32"/>
        <v>2458208.5708333333</v>
      </c>
      <c r="G96" s="4">
        <f t="shared" si="33"/>
        <v>0.18243862651152093</v>
      </c>
      <c r="I96" s="0">
        <f t="shared" si="34"/>
        <v>8.39747123426514</v>
      </c>
      <c r="J96" s="0">
        <f t="shared" si="35"/>
        <v>6925.14639551104</v>
      </c>
      <c r="K96" s="0">
        <f t="shared" si="36"/>
        <v>0.01670096061039323</v>
      </c>
      <c r="L96" s="0">
        <f t="shared" si="37"/>
        <v>1.9099486413037452</v>
      </c>
      <c r="M96" s="0">
        <f t="shared" si="38"/>
        <v>10.307419875568886</v>
      </c>
      <c r="N96" s="0">
        <f t="shared" si="39"/>
        <v>6927.0563441523436</v>
      </c>
      <c r="O96" s="0">
        <f t="shared" si="40"/>
        <v>0.99886540946505442</v>
      </c>
      <c r="P96" s="0">
        <f t="shared" si="41"/>
        <v>10.29818764654768</v>
      </c>
      <c r="Q96" s="0">
        <f t="shared" si="42"/>
        <v>23.436918646408721</v>
      </c>
      <c r="R96" s="0">
        <f t="shared" si="43"/>
        <v>23.435199740722865</v>
      </c>
      <c r="S96" s="0">
        <f t="shared" si="30"/>
        <v>9.4647340103170858</v>
      </c>
      <c r="T96" s="0">
        <f t="shared" si="44"/>
        <v>4.0771323666960946</v>
      </c>
      <c r="U96" s="0">
        <f t="shared" si="45"/>
        <v>0.04301907988870568</v>
      </c>
      <c r="V96" s="0">
        <f t="shared" si="46"/>
        <v>-4.2814214561359689</v>
      </c>
      <c r="W96" s="0">
        <f t="shared" si="47"/>
        <v>94.523186862591544</v>
      </c>
      <c r="X96" s="8">
        <f t="shared" si="48"/>
        <v>10.733570516011206</v>
      </c>
      <c r="Y96" s="8">
        <f t="shared" si="49"/>
        <v>10.471006108059562</v>
      </c>
      <c r="Z96" s="8">
        <f t="shared" si="50"/>
        <v>10.996134923962849</v>
      </c>
      <c r="AA96" s="9">
        <f t="shared" si="51"/>
        <v>756.18549490073235</v>
      </c>
      <c r="AB96" s="0">
        <f t="shared" si="52"/>
        <v>1205.6584569438564</v>
      </c>
      <c r="AC96" s="0">
        <f t="shared" si="53"/>
        <v>121.41461423596411</v>
      </c>
      <c r="AD96" s="0">
        <f t="shared" si="54"/>
        <v>110.64024345684651</v>
      </c>
      <c r="AE96" s="0">
        <f t="shared" si="55"/>
        <v>-20.640243456846505</v>
      </c>
      <c r="AF96" s="0">
        <f t="shared" si="56"/>
        <v>0.015318159142801296</v>
      </c>
      <c r="AG96" s="0">
        <f t="shared" si="57"/>
        <v>-20.624925297703705</v>
      </c>
      <c r="AH96" s="0">
        <f t="shared" si="58"/>
        <v>294.5434821546263</v>
      </c>
    </row>
    <row r="97">
      <c r="D97" s="2" t="str">
        <f t="shared" si="31"/>
        <v>4/9/2018</v>
      </c>
      <c r="E97" s="8">
        <f t="shared" si="59"/>
        <v>1.0749999999999948</v>
      </c>
      <c r="F97" s="3">
        <f t="shared" si="32"/>
        <v>2458208.575</v>
      </c>
      <c r="G97" s="4">
        <f t="shared" si="33"/>
        <v>0.182438740588643</v>
      </c>
      <c r="I97" s="0">
        <f t="shared" si="34"/>
        <v>8.4015780984909725</v>
      </c>
      <c r="J97" s="0">
        <f t="shared" si="35"/>
        <v>6925.15050217909</v>
      </c>
      <c r="K97" s="0">
        <f t="shared" si="36"/>
        <v>0.016700960605592497</v>
      </c>
      <c r="L97" s="0">
        <f t="shared" si="37"/>
        <v>1.9099574034667519</v>
      </c>
      <c r="M97" s="0">
        <f t="shared" si="38"/>
        <v>10.311535501957724</v>
      </c>
      <c r="N97" s="0">
        <f t="shared" si="39"/>
        <v>6927.0604595825571</v>
      </c>
      <c r="O97" s="0">
        <f t="shared" si="40"/>
        <v>0.99886660509494785</v>
      </c>
      <c r="P97" s="0">
        <f t="shared" si="41"/>
        <v>10.302303260576988</v>
      </c>
      <c r="Q97" s="0">
        <f t="shared" si="42"/>
        <v>23.436918644925242</v>
      </c>
      <c r="R97" s="0">
        <f t="shared" si="43"/>
        <v>23.435199746544928</v>
      </c>
      <c r="S97" s="0">
        <f t="shared" si="30"/>
        <v>9.46852932217842</v>
      </c>
      <c r="T97" s="0">
        <f t="shared" si="44"/>
        <v>4.0787469042113536</v>
      </c>
      <c r="U97" s="0">
        <f t="shared" si="45"/>
        <v>0.043019079910688179</v>
      </c>
      <c r="V97" s="0">
        <f t="shared" si="46"/>
        <v>-4.2801775093893006</v>
      </c>
      <c r="W97" s="0">
        <f t="shared" si="47"/>
        <v>94.52455547293421</v>
      </c>
      <c r="X97" s="8">
        <f t="shared" si="48"/>
        <v>10.733569652159298</v>
      </c>
      <c r="Y97" s="8">
        <f t="shared" si="49"/>
        <v>10.471001442512259</v>
      </c>
      <c r="Z97" s="8">
        <f t="shared" si="50"/>
        <v>10.996137861806337</v>
      </c>
      <c r="AA97" s="9">
        <f t="shared" si="51"/>
        <v>756.19644378347368</v>
      </c>
      <c r="AB97" s="0">
        <f t="shared" si="52"/>
        <v>1211.6597008906028</v>
      </c>
      <c r="AC97" s="0">
        <f t="shared" si="53"/>
        <v>122.91492522265071</v>
      </c>
      <c r="AD97" s="0">
        <f t="shared" si="54"/>
        <v>111.67951406857669</v>
      </c>
      <c r="AE97" s="0">
        <f t="shared" si="55"/>
        <v>-21.679514068576694</v>
      </c>
      <c r="AF97" s="0">
        <f t="shared" si="56"/>
        <v>0.014514473673612608</v>
      </c>
      <c r="AG97" s="0">
        <f t="shared" si="57"/>
        <v>-21.66499959490308</v>
      </c>
      <c r="AH97" s="0">
        <f t="shared" si="58"/>
        <v>295.69814299215585</v>
      </c>
    </row>
    <row r="98">
      <c r="D98" s="2" t="str">
        <f t="shared" si="31"/>
        <v>4/9/2018</v>
      </c>
      <c r="E98" s="8">
        <f t="shared" si="59"/>
        <v>1.0791666666666615</v>
      </c>
      <c r="F98" s="3">
        <f t="shared" si="32"/>
        <v>2458208.5791666666</v>
      </c>
      <c r="G98" s="4">
        <f t="shared" si="33"/>
        <v>0.18243885466575235</v>
      </c>
      <c r="I98" s="0">
        <f t="shared" si="34"/>
        <v>8.4056849622602385</v>
      </c>
      <c r="J98" s="0">
        <f t="shared" si="35"/>
        <v>6925.15460884668</v>
      </c>
      <c r="K98" s="0">
        <f t="shared" si="36"/>
        <v>0.016700960600791764</v>
      </c>
      <c r="L98" s="0">
        <f t="shared" si="37"/>
        <v>1.9099661557764085</v>
      </c>
      <c r="M98" s="0">
        <f t="shared" si="38"/>
        <v>10.315651118036648</v>
      </c>
      <c r="N98" s="0">
        <f t="shared" si="39"/>
        <v>6927.0645750024569</v>
      </c>
      <c r="O98" s="0">
        <f t="shared" si="40"/>
        <v>0.99886780072911618</v>
      </c>
      <c r="P98" s="0">
        <f t="shared" si="41"/>
        <v>10.306418864296434</v>
      </c>
      <c r="Q98" s="0">
        <f t="shared" si="42"/>
        <v>23.436918643441764</v>
      </c>
      <c r="R98" s="0">
        <f t="shared" si="43"/>
        <v>23.435199752367016</v>
      </c>
      <c r="S98" s="0">
        <f t="shared" si="30"/>
        <v>9.47232463978435</v>
      </c>
      <c r="T98" s="0">
        <f t="shared" si="44"/>
        <v>4.0803614198464153</v>
      </c>
      <c r="U98" s="0">
        <f t="shared" si="45"/>
        <v>0.043019079932670783</v>
      </c>
      <c r="V98" s="0">
        <f t="shared" si="46"/>
        <v>-4.278933588711765</v>
      </c>
      <c r="W98" s="0">
        <f t="shared" si="47"/>
        <v>94.525924073684934</v>
      </c>
      <c r="X98" s="8">
        <f t="shared" si="48"/>
        <v>10.733568788325494</v>
      </c>
      <c r="Y98" s="8">
        <f t="shared" si="49"/>
        <v>10.470996777009702</v>
      </c>
      <c r="Z98" s="8">
        <f t="shared" si="50"/>
        <v>10.996140799641285</v>
      </c>
      <c r="AA98" s="9">
        <f t="shared" si="51"/>
        <v>756.20739258947947</v>
      </c>
      <c r="AB98" s="0">
        <f t="shared" si="52"/>
        <v>1217.6609448112813</v>
      </c>
      <c r="AC98" s="0">
        <f t="shared" si="53"/>
        <v>124.41523620282032</v>
      </c>
      <c r="AD98" s="0">
        <f t="shared" si="54"/>
        <v>112.70864994820606</v>
      </c>
      <c r="AE98" s="0">
        <f t="shared" si="55"/>
        <v>-22.708649948206059</v>
      </c>
      <c r="AF98" s="0">
        <f t="shared" si="56"/>
        <v>0.013787781813819651</v>
      </c>
      <c r="AG98" s="0">
        <f t="shared" si="57"/>
        <v>-22.694862166392241</v>
      </c>
      <c r="AH98" s="0">
        <f t="shared" si="58"/>
        <v>296.87158036045889</v>
      </c>
    </row>
    <row r="99">
      <c r="D99" s="2" t="str">
        <f t="shared" si="31"/>
        <v>4/9/2018</v>
      </c>
      <c r="E99" s="8">
        <f t="shared" si="59"/>
        <v>1.0833333333333282</v>
      </c>
      <c r="F99" s="3">
        <f t="shared" si="32"/>
        <v>2458208.5833333335</v>
      </c>
      <c r="G99" s="4">
        <f t="shared" si="33"/>
        <v>0.18243896874287444</v>
      </c>
      <c r="I99" s="0">
        <f t="shared" si="34"/>
        <v>8.4097918264888</v>
      </c>
      <c r="J99" s="0">
        <f t="shared" si="35"/>
        <v>6925.1587155147272</v>
      </c>
      <c r="K99" s="0">
        <f t="shared" si="36"/>
        <v>0.016700960595991028</v>
      </c>
      <c r="L99" s="0">
        <f t="shared" si="37"/>
        <v>1.9099748982346647</v>
      </c>
      <c r="M99" s="0">
        <f t="shared" si="38"/>
        <v>10.319766724723465</v>
      </c>
      <c r="N99" s="0">
        <f t="shared" si="39"/>
        <v>6927.0686904129616</v>
      </c>
      <c r="O99" s="0">
        <f t="shared" si="40"/>
        <v>0.99886899636782078</v>
      </c>
      <c r="P99" s="0">
        <f t="shared" si="41"/>
        <v>10.310534458623826</v>
      </c>
      <c r="Q99" s="0">
        <f t="shared" si="42"/>
        <v>23.436918641958286</v>
      </c>
      <c r="R99" s="0">
        <f t="shared" si="43"/>
        <v>23.435199758189132</v>
      </c>
      <c r="S99" s="0">
        <f t="shared" si="30"/>
        <v>9.4761199639870988</v>
      </c>
      <c r="T99" s="0">
        <f t="shared" si="44"/>
        <v>4.0819759139543033</v>
      </c>
      <c r="U99" s="0">
        <f t="shared" si="45"/>
        <v>0.043019079954653483</v>
      </c>
      <c r="V99" s="0">
        <f t="shared" si="46"/>
        <v>-4.2776896938488695</v>
      </c>
      <c r="W99" s="0">
        <f t="shared" si="47"/>
        <v>94.527292665145637</v>
      </c>
      <c r="X99" s="8">
        <f t="shared" si="48"/>
        <v>10.733567924509616</v>
      </c>
      <c r="Y99" s="8">
        <f t="shared" si="49"/>
        <v>10.470992111550878</v>
      </c>
      <c r="Z99" s="8">
        <f t="shared" si="50"/>
        <v>10.996143737468355</v>
      </c>
      <c r="AA99" s="9">
        <f t="shared" si="51"/>
        <v>756.2183413211651</v>
      </c>
      <c r="AB99" s="0">
        <f t="shared" si="52"/>
        <v>1223.6621887061428</v>
      </c>
      <c r="AC99" s="0">
        <f t="shared" si="53"/>
        <v>125.91554717653571</v>
      </c>
      <c r="AD99" s="0">
        <f t="shared" si="54"/>
        <v>113.72704727910268</v>
      </c>
      <c r="AE99" s="0">
        <f t="shared" si="55"/>
        <v>-23.727047279102678</v>
      </c>
      <c r="AF99" s="0">
        <f t="shared" si="56"/>
        <v>0.01312758577791214</v>
      </c>
      <c r="AG99" s="0">
        <f t="shared" si="57"/>
        <v>-23.713919693324765</v>
      </c>
      <c r="AH99" s="0">
        <f t="shared" si="58"/>
        <v>298.0647803338021</v>
      </c>
    </row>
    <row r="100">
      <c r="D100" s="2" t="str">
        <f t="shared" si="31"/>
        <v>4/9/2018</v>
      </c>
      <c r="E100" s="8">
        <f t="shared" si="59"/>
        <v>1.0874999999999948</v>
      </c>
      <c r="F100" s="3">
        <f t="shared" si="32"/>
        <v>2458208.5875</v>
      </c>
      <c r="G100" s="4">
        <f t="shared" si="33"/>
        <v>0.18243908281998375</v>
      </c>
      <c r="I100" s="0">
        <f t="shared" si="34"/>
        <v>8.4138986902562465</v>
      </c>
      <c r="J100" s="0">
        <f t="shared" si="35"/>
        <v>6925.1628221823166</v>
      </c>
      <c r="K100" s="0">
        <f t="shared" si="36"/>
        <v>0.016700960591190295</v>
      </c>
      <c r="L100" s="0">
        <f t="shared" si="37"/>
        <v>1.909983630839577</v>
      </c>
      <c r="M100" s="0">
        <f t="shared" si="38"/>
        <v>10.323882321095823</v>
      </c>
      <c r="N100" s="0">
        <f t="shared" si="39"/>
        <v>6927.0728058131563</v>
      </c>
      <c r="O100" s="0">
        <f t="shared" si="40"/>
        <v>0.99887019201078908</v>
      </c>
      <c r="P100" s="0">
        <f t="shared" si="41"/>
        <v>10.314650042636812</v>
      </c>
      <c r="Q100" s="0">
        <f t="shared" si="42"/>
        <v>23.436918640474808</v>
      </c>
      <c r="R100" s="0">
        <f t="shared" si="43"/>
        <v>23.435199764011269</v>
      </c>
      <c r="S100" s="0">
        <f t="shared" si="30"/>
        <v>9.4799152939419322</v>
      </c>
      <c r="T100" s="0">
        <f t="shared" si="44"/>
        <v>4.0835903861661587</v>
      </c>
      <c r="U100" s="0">
        <f t="shared" si="45"/>
        <v>0.043019079976636253</v>
      </c>
      <c r="V100" s="0">
        <f t="shared" si="46"/>
        <v>-4.2764458251023694</v>
      </c>
      <c r="W100" s="0">
        <f t="shared" si="47"/>
        <v>94.528661247006326</v>
      </c>
      <c r="X100" s="8">
        <f t="shared" si="48"/>
        <v>10.733567060711875</v>
      </c>
      <c r="Y100" s="8">
        <f t="shared" si="49"/>
        <v>10.470987446136858</v>
      </c>
      <c r="Z100" s="8">
        <f t="shared" si="50"/>
        <v>10.996146675286893</v>
      </c>
      <c r="AA100" s="9">
        <f t="shared" si="51"/>
        <v>756.22928997605061</v>
      </c>
      <c r="AB100" s="0">
        <f t="shared" si="52"/>
        <v>1229.6634325748892</v>
      </c>
      <c r="AC100" s="0">
        <f t="shared" si="53"/>
        <v>127.41585814372229</v>
      </c>
      <c r="AD100" s="0">
        <f t="shared" si="54"/>
        <v>114.73407592664327</v>
      </c>
      <c r="AE100" s="0">
        <f t="shared" si="55"/>
        <v>-24.734075926643271</v>
      </c>
      <c r="AF100" s="0">
        <f t="shared" si="56"/>
        <v>0.012525252302535605</v>
      </c>
      <c r="AG100" s="0">
        <f t="shared" si="57"/>
        <v>-24.721550674340737</v>
      </c>
      <c r="AH100" s="0">
        <f t="shared" si="58"/>
        <v>299.27874105828903</v>
      </c>
    </row>
    <row r="101">
      <c r="D101" s="2" t="str">
        <f t="shared" si="31"/>
        <v>4/9/2018</v>
      </c>
      <c r="E101" s="8">
        <f t="shared" si="59"/>
        <v>1.0916666666666615</v>
      </c>
      <c r="F101" s="3">
        <f t="shared" si="32"/>
        <v>2458208.5916666668</v>
      </c>
      <c r="G101" s="4">
        <f t="shared" si="33"/>
        <v>0.18243919689710583</v>
      </c>
      <c r="I101" s="0">
        <f t="shared" si="34"/>
        <v>8.4180055544829884</v>
      </c>
      <c r="J101" s="0">
        <f t="shared" si="35"/>
        <v>6925.1669288503645</v>
      </c>
      <c r="K101" s="0">
        <f t="shared" si="36"/>
        <v>0.016700960586389563</v>
      </c>
      <c r="L101" s="0">
        <f t="shared" si="37"/>
        <v>1.9099923535930896</v>
      </c>
      <c r="M101" s="0">
        <f t="shared" si="38"/>
        <v>10.327997908076078</v>
      </c>
      <c r="N101" s="0">
        <f t="shared" si="39"/>
        <v>6927.0769212039577</v>
      </c>
      <c r="O101" s="0">
        <f t="shared" si="40"/>
        <v>0.9988713876582811</v>
      </c>
      <c r="P101" s="0">
        <f t="shared" si="41"/>
        <v>10.318765617257746</v>
      </c>
      <c r="Q101" s="0">
        <f t="shared" si="42"/>
        <v>23.436918638991326</v>
      </c>
      <c r="R101" s="0">
        <f t="shared" si="43"/>
        <v>23.435199769833432</v>
      </c>
      <c r="S101" s="0">
        <f t="shared" si="30"/>
        <v>9.4837106305052732</v>
      </c>
      <c r="T101" s="0">
        <f t="shared" si="44"/>
        <v>4.08520483683678</v>
      </c>
      <c r="U101" s="0">
        <f t="shared" si="45"/>
        <v>0.043019079998619134</v>
      </c>
      <c r="V101" s="0">
        <f t="shared" si="46"/>
        <v>-4.27520198221636</v>
      </c>
      <c r="W101" s="0">
        <f t="shared" si="47"/>
        <v>94.530029819570458</v>
      </c>
      <c r="X101" s="8">
        <f t="shared" si="48"/>
        <v>10.733566196932095</v>
      </c>
      <c r="Y101" s="8">
        <f t="shared" si="49"/>
        <v>10.470982780766622</v>
      </c>
      <c r="Z101" s="8">
        <f t="shared" si="50"/>
        <v>10.996149613097568</v>
      </c>
      <c r="AA101" s="9">
        <f t="shared" si="51"/>
        <v>756.24023855656367</v>
      </c>
      <c r="AB101" s="0">
        <f t="shared" si="52"/>
        <v>1235.6646764177767</v>
      </c>
      <c r="AC101" s="0">
        <f t="shared" si="53"/>
        <v>128.91616910444418</v>
      </c>
      <c r="AD101" s="0">
        <f t="shared" si="54"/>
        <v>115.72907815478597</v>
      </c>
      <c r="AE101" s="0">
        <f t="shared" si="55"/>
        <v>-25.729078154785967</v>
      </c>
      <c r="AF101" s="0">
        <f t="shared" si="56"/>
        <v>0.011973619605174868</v>
      </c>
      <c r="AG101" s="0">
        <f t="shared" si="57"/>
        <v>-25.717104535180791</v>
      </c>
      <c r="AH101" s="0">
        <f t="shared" si="58"/>
        <v>300.51447079442374</v>
      </c>
    </row>
    <row r="102">
      <c r="D102" s="2" t="str">
        <f t="shared" si="31"/>
        <v>4/9/2018</v>
      </c>
      <c r="E102" s="8">
        <f t="shared" si="59"/>
        <v>1.0958333333333281</v>
      </c>
      <c r="F102" s="3">
        <f t="shared" si="32"/>
        <v>2458208.5958333332</v>
      </c>
      <c r="G102" s="4">
        <f t="shared" si="33"/>
        <v>0.18243931097421517</v>
      </c>
      <c r="I102" s="0">
        <f t="shared" si="34"/>
        <v>8.4221124182522544</v>
      </c>
      <c r="J102" s="0">
        <f t="shared" si="35"/>
        <v>6925.1710355179548</v>
      </c>
      <c r="K102" s="0">
        <f t="shared" si="36"/>
        <v>0.01670096058158883</v>
      </c>
      <c r="L102" s="0">
        <f t="shared" si="37"/>
        <v>1.9100010664932576</v>
      </c>
      <c r="M102" s="0">
        <f t="shared" si="38"/>
        <v>10.332113484745513</v>
      </c>
      <c r="N102" s="0">
        <f t="shared" si="39"/>
        <v>6927.0810365844482</v>
      </c>
      <c r="O102" s="0">
        <f t="shared" si="40"/>
        <v>0.9988725833100246</v>
      </c>
      <c r="P102" s="0">
        <f t="shared" si="41"/>
        <v>10.322881181567913</v>
      </c>
      <c r="Q102" s="0">
        <f t="shared" si="42"/>
        <v>23.436918637507848</v>
      </c>
      <c r="R102" s="0">
        <f t="shared" si="43"/>
        <v>23.435199775655622</v>
      </c>
      <c r="S102" s="0">
        <f t="shared" si="30"/>
        <v>9.48750597283573</v>
      </c>
      <c r="T102" s="0">
        <f t="shared" si="44"/>
        <v>4.0868192655987485</v>
      </c>
      <c r="U102" s="0">
        <f t="shared" si="45"/>
        <v>0.043019080020602112</v>
      </c>
      <c r="V102" s="0">
        <f t="shared" si="46"/>
        <v>-4.2739581654914192</v>
      </c>
      <c r="W102" s="0">
        <f t="shared" si="47"/>
        <v>94.531398382529218</v>
      </c>
      <c r="X102" s="8">
        <f t="shared" si="48"/>
        <v>10.73356533317048</v>
      </c>
      <c r="Y102" s="8">
        <f t="shared" si="49"/>
        <v>10.470978115441232</v>
      </c>
      <c r="Z102" s="8">
        <f t="shared" si="50"/>
        <v>10.996152550899728</v>
      </c>
      <c r="AA102" s="9">
        <f t="shared" si="51"/>
        <v>756.25118706023375</v>
      </c>
      <c r="AB102" s="0">
        <f t="shared" si="52"/>
        <v>1241.6659202345018</v>
      </c>
      <c r="AC102" s="0">
        <f t="shared" si="53"/>
        <v>130.41648005862544</v>
      </c>
      <c r="AD102" s="0">
        <f t="shared" si="54"/>
        <v>116.71136737879182</v>
      </c>
      <c r="AE102" s="0">
        <f t="shared" si="55"/>
        <v>-26.71136737879182</v>
      </c>
      <c r="AF102" s="0">
        <f t="shared" si="56"/>
        <v>0.011466699983409396</v>
      </c>
      <c r="AG102" s="0">
        <f t="shared" si="57"/>
        <v>-26.699900678808412</v>
      </c>
      <c r="AH102" s="0">
        <f t="shared" si="58"/>
        <v>301.77298542377866</v>
      </c>
    </row>
    <row r="103">
      <c r="D103" s="2" t="str">
        <f t="shared" si="31"/>
        <v>4/9/2018</v>
      </c>
      <c r="E103" s="8">
        <f t="shared" si="59"/>
        <v>1.0999999999999948</v>
      </c>
      <c r="F103" s="3">
        <f t="shared" si="32"/>
        <v>2458208.6</v>
      </c>
      <c r="G103" s="4">
        <f t="shared" si="33"/>
        <v>0.18243942505133726</v>
      </c>
      <c r="I103" s="0">
        <f t="shared" si="34"/>
        <v>8.4262192824799058</v>
      </c>
      <c r="J103" s="0">
        <f t="shared" si="35"/>
        <v>6925.1751421860035</v>
      </c>
      <c r="K103" s="0">
        <f t="shared" si="36"/>
        <v>0.016700960576788097</v>
      </c>
      <c r="L103" s="0">
        <f t="shared" si="37"/>
        <v>1.9100097695420213</v>
      </c>
      <c r="M103" s="0">
        <f t="shared" si="38"/>
        <v>10.336229052021928</v>
      </c>
      <c r="N103" s="0">
        <f t="shared" si="39"/>
        <v>6927.0851519555454</v>
      </c>
      <c r="O103" s="0">
        <f t="shared" si="40"/>
        <v>0.99887377896627949</v>
      </c>
      <c r="P103" s="0">
        <f t="shared" si="41"/>
        <v>10.326996736485112</v>
      </c>
      <c r="Q103" s="0">
        <f t="shared" si="42"/>
        <v>23.43691863602437</v>
      </c>
      <c r="R103" s="0">
        <f t="shared" si="43"/>
        <v>23.435199781477838</v>
      </c>
      <c r="S103" s="0">
        <f t="shared" si="30"/>
        <v>9.4913013217855315</v>
      </c>
      <c r="T103" s="0">
        <f t="shared" si="44"/>
        <v>4.0884336728050625</v>
      </c>
      <c r="U103" s="0">
        <f t="shared" si="45"/>
        <v>0.043019080042585194</v>
      </c>
      <c r="V103" s="0">
        <f t="shared" si="46"/>
        <v>-4.2727143746730754</v>
      </c>
      <c r="W103" s="0">
        <f t="shared" si="47"/>
        <v>94.532766936184586</v>
      </c>
      <c r="X103" s="8">
        <f t="shared" si="48"/>
        <v>10.733564469426856</v>
      </c>
      <c r="Y103" s="8">
        <f t="shared" si="49"/>
        <v>10.470973450159676</v>
      </c>
      <c r="Z103" s="8">
        <f t="shared" si="50"/>
        <v>10.996155488694036</v>
      </c>
      <c r="AA103" s="9">
        <f t="shared" si="51"/>
        <v>756.26213548947669</v>
      </c>
      <c r="AB103" s="0">
        <f t="shared" si="52"/>
        <v>1247.6671640253189</v>
      </c>
      <c r="AC103" s="0">
        <f t="shared" si="53"/>
        <v>131.91679100632973</v>
      </c>
      <c r="AD103" s="0">
        <f t="shared" si="54"/>
        <v>117.68022696871346</v>
      </c>
      <c r="AE103" s="0">
        <f t="shared" si="55"/>
        <v>-27.680226968713455</v>
      </c>
      <c r="AF103" s="0">
        <f t="shared" si="56"/>
        <v>0.010999451975157792</v>
      </c>
      <c r="AG103" s="0">
        <f t="shared" si="57"/>
        <v>-27.669227516738296</v>
      </c>
      <c r="AH103" s="0">
        <f t="shared" si="58"/>
        <v>303.05530535904654</v>
      </c>
    </row>
    <row r="104">
      <c r="D104" s="2" t="str">
        <f t="shared" si="31"/>
        <v>4/9/2018</v>
      </c>
      <c r="E104" s="8">
        <f t="shared" si="59"/>
        <v>1.1041666666666614</v>
      </c>
      <c r="F104" s="3">
        <f t="shared" si="32"/>
        <v>2458208.6041666665</v>
      </c>
      <c r="G104" s="4">
        <f t="shared" si="33"/>
        <v>0.18243953912844657</v>
      </c>
      <c r="I104" s="0">
        <f t="shared" si="34"/>
        <v>8.4303261462482624</v>
      </c>
      <c r="J104" s="0">
        <f t="shared" si="35"/>
        <v>6925.1792488535912</v>
      </c>
      <c r="K104" s="0">
        <f t="shared" si="36"/>
        <v>0.016700960571987361</v>
      </c>
      <c r="L104" s="0">
        <f t="shared" si="37"/>
        <v>1.9100184627374361</v>
      </c>
      <c r="M104" s="0">
        <f t="shared" si="38"/>
        <v>10.3403446089857</v>
      </c>
      <c r="N104" s="0">
        <f t="shared" si="39"/>
        <v>6927.0892673163289</v>
      </c>
      <c r="O104" s="0">
        <f t="shared" si="40"/>
        <v>0.99887497462677277</v>
      </c>
      <c r="P104" s="0">
        <f t="shared" si="41"/>
        <v>10.331112281089723</v>
      </c>
      <c r="Q104" s="0">
        <f t="shared" si="42"/>
        <v>23.436918634540891</v>
      </c>
      <c r="R104" s="0">
        <f t="shared" si="43"/>
        <v>23.435199787300078</v>
      </c>
      <c r="S104" s="0">
        <f t="shared" si="30"/>
        <v>9.4950966765124516</v>
      </c>
      <c r="T104" s="0">
        <f t="shared" si="44"/>
        <v>4.0900480580879579</v>
      </c>
      <c r="U104" s="0">
        <f t="shared" si="45"/>
        <v>0.043019080064568359</v>
      </c>
      <c r="V104" s="0">
        <f t="shared" si="46"/>
        <v>-4.2714706100621633</v>
      </c>
      <c r="W104" s="0">
        <f t="shared" si="47"/>
        <v>94.53413548022742</v>
      </c>
      <c r="X104" s="8">
        <f t="shared" si="48"/>
        <v>10.733563605701432</v>
      </c>
      <c r="Y104" s="8">
        <f t="shared" si="49"/>
        <v>10.470968784923024</v>
      </c>
      <c r="Z104" s="8">
        <f t="shared" si="50"/>
        <v>10.996158426479841</v>
      </c>
      <c r="AA104" s="9">
        <f t="shared" si="51"/>
        <v>756.27308384181936</v>
      </c>
      <c r="AB104" s="0">
        <f t="shared" si="52"/>
        <v>1253.66840778993</v>
      </c>
      <c r="AC104" s="0">
        <f t="shared" si="53"/>
        <v>133.41710194748248</v>
      </c>
      <c r="AD104" s="0">
        <f t="shared" si="54"/>
        <v>118.63490912874114</v>
      </c>
      <c r="AE104" s="0">
        <f t="shared" si="55"/>
        <v>-28.634909128741143</v>
      </c>
      <c r="AF104" s="0">
        <f t="shared" si="56"/>
        <v>0.010567603819295677</v>
      </c>
      <c r="AG104" s="0">
        <f t="shared" si="57"/>
        <v>-28.624341524921846</v>
      </c>
      <c r="AH104" s="0">
        <f t="shared" si="58"/>
        <v>304.36245178235089</v>
      </c>
    </row>
    <row r="105">
      <c r="D105" s="2" t="str">
        <f t="shared" si="31"/>
        <v>4/9/2018</v>
      </c>
      <c r="E105" s="8">
        <f t="shared" si="59"/>
        <v>1.1083333333333281</v>
      </c>
      <c r="F105" s="3">
        <f t="shared" si="32"/>
        <v>2458208.6083333334</v>
      </c>
      <c r="G105" s="4">
        <f t="shared" si="33"/>
        <v>0.18243965320556865</v>
      </c>
      <c r="I105" s="0">
        <f t="shared" si="34"/>
        <v>8.4344330104750043</v>
      </c>
      <c r="J105" s="0">
        <f t="shared" si="35"/>
        <v>6925.1833555216408</v>
      </c>
      <c r="K105" s="0">
        <f t="shared" si="36"/>
        <v>0.016700960567186628</v>
      </c>
      <c r="L105" s="0">
        <f t="shared" si="37"/>
        <v>1.9100271460814515</v>
      </c>
      <c r="M105" s="0">
        <f t="shared" si="38"/>
        <v>10.344460156556456</v>
      </c>
      <c r="N105" s="0">
        <f t="shared" si="39"/>
        <v>6927.0933826677219</v>
      </c>
      <c r="O105" s="0">
        <f t="shared" si="40"/>
        <v>0.998876170291766</v>
      </c>
      <c r="P105" s="0">
        <f t="shared" si="41"/>
        <v>10.335227816301369</v>
      </c>
      <c r="Q105" s="0">
        <f t="shared" si="42"/>
        <v>23.436918633057413</v>
      </c>
      <c r="R105" s="0">
        <f t="shared" si="43"/>
        <v>23.435199793122344</v>
      </c>
      <c r="S105" s="0">
        <f t="shared" si="30"/>
        <v>9.498892037870398</v>
      </c>
      <c r="T105" s="0">
        <f t="shared" si="44"/>
        <v>4.0916624218011428</v>
      </c>
      <c r="U105" s="0">
        <f t="shared" si="45"/>
        <v>0.043019080086551628</v>
      </c>
      <c r="V105" s="0">
        <f t="shared" si="46"/>
        <v>-4.2702268714037</v>
      </c>
      <c r="W105" s="0">
        <f t="shared" si="47"/>
        <v>94.5355040149603</v>
      </c>
      <c r="X105" s="8">
        <f t="shared" si="48"/>
        <v>10.73356274199403</v>
      </c>
      <c r="Y105" s="8">
        <f t="shared" si="49"/>
        <v>10.470964119730251</v>
      </c>
      <c r="Z105" s="8">
        <f t="shared" si="50"/>
        <v>10.996161364257809</v>
      </c>
      <c r="AA105" s="9">
        <f t="shared" si="51"/>
        <v>756.28403211968237</v>
      </c>
      <c r="AB105" s="0">
        <f t="shared" si="52"/>
        <v>1259.6696515285894</v>
      </c>
      <c r="AC105" s="0">
        <f t="shared" si="53"/>
        <v>134.91741288214735</v>
      </c>
      <c r="AD105" s="0">
        <f t="shared" si="54"/>
        <v>119.57463387403646</v>
      </c>
      <c r="AE105" s="0">
        <f t="shared" si="55"/>
        <v>-29.574633874036465</v>
      </c>
      <c r="AF105" s="0">
        <f t="shared" si="56"/>
        <v>0.010167515238244785</v>
      </c>
      <c r="AG105" s="0">
        <f t="shared" si="57"/>
        <v>-29.564466358798221</v>
      </c>
      <c r="AH105" s="0">
        <f t="shared" si="58"/>
        <v>305.69544214383336</v>
      </c>
    </row>
    <row r="106">
      <c r="D106" s="2" t="str">
        <f t="shared" si="31"/>
        <v>4/9/2018</v>
      </c>
      <c r="E106" s="8">
        <f t="shared" si="59"/>
        <v>1.1124999999999947</v>
      </c>
      <c r="F106" s="3">
        <f t="shared" si="32"/>
        <v>2458208.6125</v>
      </c>
      <c r="G106" s="4">
        <f t="shared" si="33"/>
        <v>0.182439767282678</v>
      </c>
      <c r="I106" s="0">
        <f t="shared" si="34"/>
        <v>8.43853987424427</v>
      </c>
      <c r="J106" s="0">
        <f t="shared" si="35"/>
        <v>6925.1874621892293</v>
      </c>
      <c r="K106" s="0">
        <f t="shared" si="36"/>
        <v>0.016700960562385896</v>
      </c>
      <c r="L106" s="0">
        <f t="shared" si="37"/>
        <v>1.9100358195721161</v>
      </c>
      <c r="M106" s="0">
        <f t="shared" si="38"/>
        <v>10.348575693816386</v>
      </c>
      <c r="N106" s="0">
        <f t="shared" si="39"/>
        <v>6927.0974980088013</v>
      </c>
      <c r="O106" s="0">
        <f t="shared" si="40"/>
        <v>0.99887736596098486</v>
      </c>
      <c r="P106" s="0">
        <f t="shared" si="41"/>
        <v>10.339343341202241</v>
      </c>
      <c r="Q106" s="0">
        <f t="shared" si="42"/>
        <v>23.436918631573931</v>
      </c>
      <c r="R106" s="0">
        <f t="shared" si="43"/>
        <v>23.43519979894463</v>
      </c>
      <c r="S106" s="0">
        <f t="shared" si="30"/>
        <v>9.50268740501881</v>
      </c>
      <c r="T106" s="0">
        <f t="shared" si="44"/>
        <v>4.0932767635775678</v>
      </c>
      <c r="U106" s="0">
        <f t="shared" si="45"/>
        <v>0.04301908010853496</v>
      </c>
      <c r="V106" s="0">
        <f t="shared" si="46"/>
        <v>-4.2689831589979077</v>
      </c>
      <c r="W106" s="0">
        <f t="shared" si="47"/>
        <v>94.536872540074725</v>
      </c>
      <c r="X106" s="8">
        <f t="shared" si="48"/>
        <v>10.73356187830486</v>
      </c>
      <c r="Y106" s="8">
        <f t="shared" si="49"/>
        <v>10.470959454582431</v>
      </c>
      <c r="Z106" s="8">
        <f t="shared" si="50"/>
        <v>10.996164302027289</v>
      </c>
      <c r="AA106" s="9">
        <f t="shared" si="51"/>
        <v>756.2949803205978</v>
      </c>
      <c r="AB106" s="0">
        <f t="shared" si="52"/>
        <v>1265.6708952409954</v>
      </c>
      <c r="AC106" s="0">
        <f t="shared" si="53"/>
        <v>136.41772381024884</v>
      </c>
      <c r="AD106" s="0">
        <f t="shared" si="54"/>
        <v>120.49858813803829</v>
      </c>
      <c r="AE106" s="0">
        <f t="shared" si="55"/>
        <v>-30.498588138038286</v>
      </c>
      <c r="AF106" s="0">
        <f t="shared" si="56"/>
        <v>0.0097960681816833487</v>
      </c>
      <c r="AG106" s="0">
        <f t="shared" si="57"/>
        <v>-30.488792069856604</v>
      </c>
      <c r="AH106" s="0">
        <f t="shared" si="58"/>
        <v>307.0552848403662</v>
      </c>
    </row>
    <row r="107">
      <c r="D107" s="2" t="str">
        <f t="shared" si="31"/>
        <v>4/9/2018</v>
      </c>
      <c r="E107" s="8">
        <f t="shared" si="59"/>
        <v>1.1166666666666614</v>
      </c>
      <c r="F107" s="3">
        <f t="shared" si="32"/>
        <v>2458208.6166666667</v>
      </c>
      <c r="G107" s="4">
        <f t="shared" si="33"/>
        <v>0.18243988135980008</v>
      </c>
      <c r="I107" s="0">
        <f t="shared" si="34"/>
        <v>8.4426467384719217</v>
      </c>
      <c r="J107" s="0">
        <f t="shared" si="35"/>
        <v>6925.1915688572781</v>
      </c>
      <c r="K107" s="0">
        <f t="shared" si="36"/>
        <v>0.016700960557585163</v>
      </c>
      <c r="L107" s="0">
        <f t="shared" si="37"/>
        <v>1.9100444832113765</v>
      </c>
      <c r="M107" s="0">
        <f t="shared" si="38"/>
        <v>10.352691221683298</v>
      </c>
      <c r="N107" s="0">
        <f t="shared" si="39"/>
        <v>6927.1016133404892</v>
      </c>
      <c r="O107" s="0">
        <f t="shared" si="40"/>
        <v>0.99887856163469135</v>
      </c>
      <c r="P107" s="0">
        <f t="shared" si="41"/>
        <v>10.343458856710148</v>
      </c>
      <c r="Q107" s="0">
        <f t="shared" si="42"/>
        <v>23.436918630090453</v>
      </c>
      <c r="R107" s="0">
        <f t="shared" si="43"/>
        <v>23.435199804766949</v>
      </c>
      <c r="S107" s="0">
        <f t="shared" si="30"/>
        <v>9.506482778809934</v>
      </c>
      <c r="T107" s="0">
        <f t="shared" si="44"/>
        <v>4.0948910837702268</v>
      </c>
      <c r="U107" s="0">
        <f t="shared" si="45"/>
        <v>0.043019080130518438</v>
      </c>
      <c r="V107" s="0">
        <f t="shared" si="46"/>
        <v>-4.2677394725903754</v>
      </c>
      <c r="W107" s="0">
        <f t="shared" si="47"/>
        <v>94.5382410558726</v>
      </c>
      <c r="X107" s="8">
        <f t="shared" si="48"/>
        <v>10.733561014633743</v>
      </c>
      <c r="Y107" s="8">
        <f t="shared" si="49"/>
        <v>10.470954789478542</v>
      </c>
      <c r="Z107" s="8">
        <f t="shared" si="50"/>
        <v>10.996167239788944</v>
      </c>
      <c r="AA107" s="9">
        <f t="shared" si="51"/>
        <v>756.30592844698083</v>
      </c>
      <c r="AB107" s="0">
        <f t="shared" si="52"/>
        <v>1271.6721389274026</v>
      </c>
      <c r="AC107" s="0">
        <f t="shared" si="53"/>
        <v>137.91803473185064</v>
      </c>
      <c r="AD107" s="0">
        <f t="shared" si="54"/>
        <v>121.40592504016735</v>
      </c>
      <c r="AE107" s="0">
        <f t="shared" si="55"/>
        <v>-31.405925040167347</v>
      </c>
      <c r="AF107" s="0">
        <f t="shared" si="56"/>
        <v>0.009450579696611533</v>
      </c>
      <c r="AG107" s="0">
        <f t="shared" si="57"/>
        <v>-31.396474460470735</v>
      </c>
      <c r="AH107" s="0">
        <f t="shared" si="58"/>
        <v>308.44297300445726</v>
      </c>
    </row>
    <row r="108">
      <c r="D108" s="2" t="str">
        <f t="shared" si="31"/>
        <v>4/9/2018</v>
      </c>
      <c r="E108" s="8">
        <f t="shared" si="59"/>
        <v>1.120833333333328</v>
      </c>
      <c r="F108" s="3">
        <f t="shared" si="32"/>
        <v>2458208.6208333331</v>
      </c>
      <c r="G108" s="4">
        <f t="shared" si="33"/>
        <v>0.18243999543690942</v>
      </c>
      <c r="I108" s="0">
        <f t="shared" si="34"/>
        <v>8.4467536022411878</v>
      </c>
      <c r="J108" s="0">
        <f t="shared" si="35"/>
        <v>6925.1956755248684</v>
      </c>
      <c r="K108" s="0">
        <f t="shared" si="36"/>
        <v>0.01670096055278443</v>
      </c>
      <c r="L108" s="0">
        <f t="shared" si="37"/>
        <v>1.910053136997294</v>
      </c>
      <c r="M108" s="0">
        <f t="shared" si="38"/>
        <v>10.356806739238483</v>
      </c>
      <c r="N108" s="0">
        <f t="shared" si="39"/>
        <v>6927.1057286618661</v>
      </c>
      <c r="O108" s="0">
        <f t="shared" si="40"/>
        <v>0.998879757312612</v>
      </c>
      <c r="P108" s="0">
        <f t="shared" si="41"/>
        <v>10.34757436190638</v>
      </c>
      <c r="Q108" s="0">
        <f t="shared" si="42"/>
        <v>23.436918628606975</v>
      </c>
      <c r="R108" s="0">
        <f t="shared" si="43"/>
        <v>23.435199810589292</v>
      </c>
      <c r="S108" s="0">
        <f t="shared" si="30"/>
        <v>9.5102781584023663</v>
      </c>
      <c r="T108" s="0">
        <f t="shared" si="44"/>
        <v>4.09650538201172</v>
      </c>
      <c r="U108" s="0">
        <f t="shared" si="45"/>
        <v>0.043019080152501991</v>
      </c>
      <c r="V108" s="0">
        <f t="shared" si="46"/>
        <v>-4.2664958124816259</v>
      </c>
      <c r="W108" s="0">
        <f t="shared" si="47"/>
        <v>94.539609562045172</v>
      </c>
      <c r="X108" s="8">
        <f t="shared" si="48"/>
        <v>10.733560150980891</v>
      </c>
      <c r="Y108" s="8">
        <f t="shared" si="49"/>
        <v>10.470950124419653</v>
      </c>
      <c r="Z108" s="8">
        <f t="shared" si="50"/>
        <v>10.996170177542128</v>
      </c>
      <c r="AA108" s="9">
        <f t="shared" si="51"/>
        <v>756.31687649636137</v>
      </c>
      <c r="AB108" s="0">
        <f t="shared" si="52"/>
        <v>1277.6733825875108</v>
      </c>
      <c r="AC108" s="0">
        <f t="shared" si="53"/>
        <v>139.4183456468777</v>
      </c>
      <c r="AD108" s="0">
        <f t="shared" si="54"/>
        <v>122.29576335595881</v>
      </c>
      <c r="AE108" s="0">
        <f t="shared" si="55"/>
        <v>-32.295763355958812</v>
      </c>
      <c r="AF108" s="0">
        <f t="shared" si="56"/>
        <v>0.0091287318678947588</v>
      </c>
      <c r="AG108" s="0">
        <f t="shared" si="57"/>
        <v>-32.286634624090915</v>
      </c>
      <c r="AH108" s="0">
        <f t="shared" si="58"/>
        <v>309.85947732545168</v>
      </c>
    </row>
    <row r="109">
      <c r="D109" s="2" t="str">
        <f t="shared" si="31"/>
        <v>4/9/2018</v>
      </c>
      <c r="E109" s="8">
        <f t="shared" si="59"/>
        <v>1.1249999999999947</v>
      </c>
      <c r="F109" s="3">
        <f t="shared" si="32"/>
        <v>2458208.625</v>
      </c>
      <c r="G109" s="4">
        <f t="shared" si="33"/>
        <v>0.18244010951403147</v>
      </c>
      <c r="I109" s="0">
        <f t="shared" si="34"/>
        <v>8.45086046646702</v>
      </c>
      <c r="J109" s="0">
        <f t="shared" si="35"/>
        <v>6925.1997821929153</v>
      </c>
      <c r="K109" s="0">
        <f t="shared" si="36"/>
        <v>0.016700960547983694</v>
      </c>
      <c r="L109" s="0">
        <f t="shared" si="37"/>
        <v>1.9100617809317966</v>
      </c>
      <c r="M109" s="0">
        <f t="shared" si="38"/>
        <v>10.360922247398817</v>
      </c>
      <c r="N109" s="0">
        <f t="shared" si="39"/>
        <v>6927.1098439738471</v>
      </c>
      <c r="O109" s="0">
        <f t="shared" si="40"/>
        <v>0.99888095299500623</v>
      </c>
      <c r="P109" s="0">
        <f t="shared" si="41"/>
        <v>10.351689857707814</v>
      </c>
      <c r="Q109" s="0">
        <f t="shared" si="42"/>
        <v>23.436918627123497</v>
      </c>
      <c r="R109" s="0">
        <f t="shared" si="43"/>
        <v>23.435199816411661</v>
      </c>
      <c r="S109" s="0">
        <f t="shared" si="30"/>
        <v>9.5140735446474984</v>
      </c>
      <c r="T109" s="0">
        <f t="shared" si="44"/>
        <v>4.0981196586546691</v>
      </c>
      <c r="U109" s="0">
        <f t="shared" si="45"/>
        <v>0.043019080174485642</v>
      </c>
      <c r="V109" s="0">
        <f t="shared" si="46"/>
        <v>-4.2652521784174873</v>
      </c>
      <c r="W109" s="0">
        <f t="shared" si="47"/>
        <v>94.540978058894041</v>
      </c>
      <c r="X109" s="8">
        <f t="shared" si="48"/>
        <v>10.733559287346123</v>
      </c>
      <c r="Y109" s="8">
        <f t="shared" si="49"/>
        <v>10.470945459404751</v>
      </c>
      <c r="Z109" s="8">
        <f t="shared" si="50"/>
        <v>10.996173115287496</v>
      </c>
      <c r="AA109" s="9">
        <f t="shared" si="51"/>
        <v>756.32782447115233</v>
      </c>
      <c r="AB109" s="0">
        <f t="shared" si="52"/>
        <v>1283.6746262215747</v>
      </c>
      <c r="AC109" s="0">
        <f t="shared" si="53"/>
        <v>140.91865655539368</v>
      </c>
      <c r="AD109" s="0">
        <f t="shared" si="54"/>
        <v>123.1671872287418</v>
      </c>
      <c r="AE109" s="0">
        <f t="shared" si="55"/>
        <v>-33.167187228741795</v>
      </c>
      <c r="AF109" s="0">
        <f t="shared" si="56"/>
        <v>0.0088285150521714168</v>
      </c>
      <c r="AG109" s="0">
        <f t="shared" si="57"/>
        <v>-33.158358713689623</v>
      </c>
      <c r="AH109" s="0">
        <f t="shared" si="58"/>
        <v>311.30573784075966</v>
      </c>
    </row>
    <row r="110">
      <c r="D110" s="2" t="str">
        <f t="shared" si="31"/>
        <v>4/9/2018</v>
      </c>
      <c r="E110" s="8">
        <f t="shared" si="59"/>
        <v>1.1291666666666613</v>
      </c>
      <c r="F110" s="3">
        <f t="shared" si="32"/>
        <v>2458208.6291666669</v>
      </c>
      <c r="G110" s="4">
        <f t="shared" si="33"/>
        <v>0.18244022359115356</v>
      </c>
      <c r="I110" s="0">
        <f t="shared" si="34"/>
        <v>8.4549673306946715</v>
      </c>
      <c r="J110" s="0">
        <f t="shared" si="35"/>
        <v>6925.2038888609641</v>
      </c>
      <c r="K110" s="0">
        <f t="shared" si="36"/>
        <v>0.016700960543182961</v>
      </c>
      <c r="L110" s="0">
        <f t="shared" si="37"/>
        <v>1.9100704150139225</v>
      </c>
      <c r="M110" s="0">
        <f t="shared" si="38"/>
        <v>10.365037745708594</v>
      </c>
      <c r="N110" s="0">
        <f t="shared" si="39"/>
        <v>6927.1139592759782</v>
      </c>
      <c r="O110" s="0">
        <f t="shared" si="40"/>
        <v>0.99888214868173619</v>
      </c>
      <c r="P110" s="0">
        <f t="shared" si="41"/>
        <v>10.355805343658744</v>
      </c>
      <c r="Q110" s="0">
        <f t="shared" si="42"/>
        <v>23.436918625640018</v>
      </c>
      <c r="R110" s="0">
        <f t="shared" si="43"/>
        <v>23.435199822234054</v>
      </c>
      <c r="S110" s="0">
        <f t="shared" si="30"/>
        <v>9.5178689371309133</v>
      </c>
      <c r="T110" s="0">
        <f t="shared" si="44"/>
        <v>4.0997339135132913</v>
      </c>
      <c r="U110" s="0">
        <f t="shared" si="45"/>
        <v>0.043019080196469391</v>
      </c>
      <c r="V110" s="0">
        <f t="shared" si="46"/>
        <v>-4.264008570558576</v>
      </c>
      <c r="W110" s="0">
        <f t="shared" si="47"/>
        <v>94.542346546264412</v>
      </c>
      <c r="X110" s="8">
        <f t="shared" si="48"/>
        <v>10.733558423729555</v>
      </c>
      <c r="Y110" s="8">
        <f t="shared" si="49"/>
        <v>10.470940794434377</v>
      </c>
      <c r="Z110" s="8">
        <f t="shared" si="50"/>
        <v>10.996176053024733</v>
      </c>
      <c r="AA110" s="9">
        <f t="shared" si="51"/>
        <v>756.33877237011529</v>
      </c>
      <c r="AB110" s="0">
        <f t="shared" si="52"/>
        <v>1289.6758698294343</v>
      </c>
      <c r="AC110" s="0">
        <f t="shared" si="53"/>
        <v>142.41896745735858</v>
      </c>
      <c r="AD110" s="0">
        <f t="shared" si="54"/>
        <v>124.01924617432971</v>
      </c>
      <c r="AE110" s="0">
        <f t="shared" si="55"/>
        <v>-34.019246174329709</v>
      </c>
      <c r="AF110" s="0">
        <f t="shared" si="56"/>
        <v>0.00854818154907306</v>
      </c>
      <c r="AG110" s="0">
        <f t="shared" si="57"/>
        <v>-34.010697992780635</v>
      </c>
      <c r="AH110" s="0">
        <f t="shared" si="58"/>
        <v>312.78265463395542</v>
      </c>
    </row>
    <row r="111">
      <c r="D111" s="2" t="str">
        <f t="shared" si="31"/>
        <v>4/9/2018</v>
      </c>
      <c r="E111" s="8">
        <f t="shared" si="59"/>
        <v>1.133333333333328</v>
      </c>
      <c r="F111" s="3">
        <f t="shared" si="32"/>
        <v>2458208.6333333333</v>
      </c>
      <c r="G111" s="4">
        <f t="shared" si="33"/>
        <v>0.1824403376682629</v>
      </c>
      <c r="I111" s="0">
        <f t="shared" si="34"/>
        <v>8.4590741944639376</v>
      </c>
      <c r="J111" s="0">
        <f t="shared" si="35"/>
        <v>6925.2079955285535</v>
      </c>
      <c r="K111" s="0">
        <f t="shared" si="36"/>
        <v>0.016700960538382228</v>
      </c>
      <c r="L111" s="0">
        <f t="shared" si="37"/>
        <v>1.9100790392427076</v>
      </c>
      <c r="M111" s="0">
        <f t="shared" si="38"/>
        <v>10.369153233706646</v>
      </c>
      <c r="N111" s="0">
        <f t="shared" si="39"/>
        <v>6927.1180745677966</v>
      </c>
      <c r="O111" s="0">
        <f t="shared" si="40"/>
        <v>0.99888334437266135</v>
      </c>
      <c r="P111" s="0">
        <f t="shared" si="41"/>
        <v>10.359920819298</v>
      </c>
      <c r="Q111" s="0">
        <f t="shared" si="42"/>
        <v>23.436918624156537</v>
      </c>
      <c r="R111" s="0">
        <f t="shared" si="43"/>
        <v>23.435199828056472</v>
      </c>
      <c r="S111" s="0">
        <f t="shared" si="30"/>
        <v>9.5216643354331474</v>
      </c>
      <c r="T111" s="0">
        <f t="shared" si="44"/>
        <v>4.101348146399677</v>
      </c>
      <c r="U111" s="0">
        <f t="shared" si="45"/>
        <v>0.043019080218453236</v>
      </c>
      <c r="V111" s="0">
        <f t="shared" si="46"/>
        <v>-4.2627649890671444</v>
      </c>
      <c r="W111" s="0">
        <f t="shared" si="47"/>
        <v>94.543715023999638</v>
      </c>
      <c r="X111" s="8">
        <f t="shared" si="48"/>
        <v>10.733557560131297</v>
      </c>
      <c r="Y111" s="8">
        <f t="shared" si="49"/>
        <v>10.470936129509075</v>
      </c>
      <c r="Z111" s="8">
        <f t="shared" si="50"/>
        <v>10.996178990753519</v>
      </c>
      <c r="AA111" s="9">
        <f t="shared" si="51"/>
        <v>756.34972019199711</v>
      </c>
      <c r="AB111" s="0">
        <f t="shared" si="52"/>
        <v>1295.6771134109258</v>
      </c>
      <c r="AC111" s="0">
        <f t="shared" si="53"/>
        <v>143.91927835273145</v>
      </c>
      <c r="AD111" s="0">
        <f t="shared" si="54"/>
        <v>124.85095542789585</v>
      </c>
      <c r="AE111" s="0">
        <f t="shared" si="55"/>
        <v>-34.850955427895855</v>
      </c>
      <c r="AF111" s="0">
        <f t="shared" si="56"/>
        <v>0.0082862075332568053</v>
      </c>
      <c r="AG111" s="0">
        <f t="shared" si="57"/>
        <v>-34.842669220362595</v>
      </c>
      <c r="AH111" s="0">
        <f t="shared" si="58"/>
        <v>314.29107739932931</v>
      </c>
    </row>
    <row r="112">
      <c r="D112" s="2" t="str">
        <f t="shared" si="31"/>
        <v>4/9/2018</v>
      </c>
      <c r="E112" s="8">
        <f t="shared" si="59"/>
        <v>1.1374999999999946</v>
      </c>
      <c r="F112" s="3">
        <f t="shared" si="32"/>
        <v>2458208.6375</v>
      </c>
      <c r="G112" s="4">
        <f t="shared" si="33"/>
        <v>0.18244045174538498</v>
      </c>
      <c r="I112" s="0">
        <f t="shared" si="34"/>
        <v>8.4631810586924985</v>
      </c>
      <c r="J112" s="0">
        <f t="shared" si="35"/>
        <v>6925.2121021966022</v>
      </c>
      <c r="K112" s="0">
        <f t="shared" si="36"/>
        <v>0.016700960533581492</v>
      </c>
      <c r="L112" s="0">
        <f t="shared" si="37"/>
        <v>1.910087653620079</v>
      </c>
      <c r="M112" s="0">
        <f t="shared" si="38"/>
        <v>10.373268712312578</v>
      </c>
      <c r="N112" s="0">
        <f t="shared" si="39"/>
        <v>6927.1221898502226</v>
      </c>
      <c r="O112" s="0">
        <f t="shared" si="40"/>
        <v>0.998884540068043</v>
      </c>
      <c r="P112" s="0">
        <f t="shared" si="41"/>
        <v>10.364036285545192</v>
      </c>
      <c r="Q112" s="0">
        <f t="shared" si="42"/>
        <v>23.436918622673058</v>
      </c>
      <c r="R112" s="0">
        <f t="shared" si="43"/>
        <v>23.435199833878915</v>
      </c>
      <c r="S112" s="0">
        <f t="shared" si="30"/>
        <v>9.525459740408122</v>
      </c>
      <c r="T112" s="0">
        <f t="shared" si="44"/>
        <v>4.1029623576674989</v>
      </c>
      <c r="U112" s="0">
        <f t="shared" si="45"/>
        <v>0.043019080240437158</v>
      </c>
      <c r="V112" s="0">
        <f t="shared" si="46"/>
        <v>-4.26152143368822</v>
      </c>
      <c r="W112" s="0">
        <f t="shared" si="47"/>
        <v>94.545083492402256</v>
      </c>
      <c r="X112" s="8">
        <f t="shared" si="48"/>
        <v>10.733556696551172</v>
      </c>
      <c r="Y112" s="8">
        <f t="shared" si="49"/>
        <v>10.470931464627833</v>
      </c>
      <c r="Z112" s="8">
        <f t="shared" si="50"/>
        <v>10.996181928474511</v>
      </c>
      <c r="AA112" s="9">
        <f t="shared" si="51"/>
        <v>756.360667939218</v>
      </c>
      <c r="AB112" s="0">
        <f t="shared" si="52"/>
        <v>1301.6783569663039</v>
      </c>
      <c r="AC112" s="0">
        <f t="shared" si="53"/>
        <v>145.41958924157598</v>
      </c>
      <c r="AD112" s="0">
        <f t="shared" si="54"/>
        <v>125.66129669058705</v>
      </c>
      <c r="AE112" s="0">
        <f t="shared" si="55"/>
        <v>-35.661296690587051</v>
      </c>
      <c r="AF112" s="0">
        <f t="shared" si="56"/>
        <v>0.0080412615702693188</v>
      </c>
      <c r="AG112" s="0">
        <f t="shared" si="57"/>
        <v>-35.653255429016781</v>
      </c>
      <c r="AH112" s="0">
        <f t="shared" si="58"/>
        <v>315.83179384619041</v>
      </c>
    </row>
    <row r="113">
      <c r="D113" s="2" t="str">
        <f t="shared" si="31"/>
        <v>4/9/2018</v>
      </c>
      <c r="E113" s="8">
        <f t="shared" si="59"/>
        <v>1.1416666666666613</v>
      </c>
      <c r="F113" s="3">
        <f t="shared" si="32"/>
        <v>2458208.6416666666</v>
      </c>
      <c r="G113" s="4">
        <f t="shared" si="33"/>
        <v>0.18244056582249429</v>
      </c>
      <c r="I113" s="0">
        <f t="shared" si="34"/>
        <v>8.4672879224590361</v>
      </c>
      <c r="J113" s="0">
        <f t="shared" si="35"/>
        <v>6925.2162088641917</v>
      </c>
      <c r="K113" s="0">
        <f t="shared" si="36"/>
        <v>0.01670096052878076</v>
      </c>
      <c r="L113" s="0">
        <f t="shared" si="37"/>
        <v>1.91009625814411</v>
      </c>
      <c r="M113" s="0">
        <f t="shared" si="38"/>
        <v>10.377384180603146</v>
      </c>
      <c r="N113" s="0">
        <f t="shared" si="39"/>
        <v>6927.1263051223359</v>
      </c>
      <c r="O113" s="0">
        <f t="shared" si="40"/>
        <v>0.99888573576760709</v>
      </c>
      <c r="P113" s="0">
        <f t="shared" si="41"/>
        <v>10.368151741477069</v>
      </c>
      <c r="Q113" s="0">
        <f t="shared" si="42"/>
        <v>23.43691862118958</v>
      </c>
      <c r="R113" s="0">
        <f t="shared" si="43"/>
        <v>23.435199839701387</v>
      </c>
      <c r="S113" s="0">
        <f t="shared" si="30"/>
        <v>9.52925515121023</v>
      </c>
      <c r="T113" s="0">
        <f t="shared" si="44"/>
        <v>4.1045765469476105</v>
      </c>
      <c r="U113" s="0">
        <f t="shared" si="45"/>
        <v>0.043019080262421211</v>
      </c>
      <c r="V113" s="0">
        <f t="shared" si="46"/>
        <v>-4.2602779047236981</v>
      </c>
      <c r="W113" s="0">
        <f t="shared" si="47"/>
        <v>94.546451951161941</v>
      </c>
      <c r="X113" s="8">
        <f t="shared" si="48"/>
        <v>10.733555832989392</v>
      </c>
      <c r="Y113" s="8">
        <f t="shared" si="49"/>
        <v>10.470926799791719</v>
      </c>
      <c r="Z113" s="8">
        <f t="shared" si="50"/>
        <v>10.996184866187065</v>
      </c>
      <c r="AA113" s="9">
        <f t="shared" si="51"/>
        <v>756.37161560929553</v>
      </c>
      <c r="AB113" s="0">
        <f t="shared" si="52"/>
        <v>1307.6796004952685</v>
      </c>
      <c r="AC113" s="0">
        <f t="shared" si="53"/>
        <v>146.91990012381711</v>
      </c>
      <c r="AD113" s="0">
        <f t="shared" si="54"/>
        <v>126.44921933705052</v>
      </c>
      <c r="AE113" s="0">
        <f t="shared" si="55"/>
        <v>-36.449219337050522</v>
      </c>
      <c r="AF113" s="0">
        <f t="shared" si="56"/>
        <v>0.0078121784140201267</v>
      </c>
      <c r="AG113" s="0">
        <f t="shared" si="57"/>
        <v>-36.4414071586365</v>
      </c>
      <c r="AH113" s="0">
        <f t="shared" si="58"/>
        <v>317.40551694186991</v>
      </c>
    </row>
    <row r="114">
      <c r="D114" s="2" t="str">
        <f t="shared" si="31"/>
        <v>4/9/2018</v>
      </c>
      <c r="E114" s="8">
        <f t="shared" si="59"/>
        <v>1.1458333333333279</v>
      </c>
      <c r="F114" s="3">
        <f t="shared" si="32"/>
        <v>2458208.6458333335</v>
      </c>
      <c r="G114" s="4">
        <f t="shared" si="33"/>
        <v>0.18244067989961638</v>
      </c>
      <c r="I114" s="0">
        <f t="shared" si="34"/>
        <v>8.4713947866866874</v>
      </c>
      <c r="J114" s="0">
        <f t="shared" si="35"/>
        <v>6925.2203155322386</v>
      </c>
      <c r="K114" s="0">
        <f t="shared" si="36"/>
        <v>0.016700960523980027</v>
      </c>
      <c r="L114" s="0">
        <f t="shared" si="37"/>
        <v>1.9101048528167197</v>
      </c>
      <c r="M114" s="0">
        <f t="shared" si="38"/>
        <v>10.381499639503406</v>
      </c>
      <c r="N114" s="0">
        <f t="shared" si="39"/>
        <v>6927.130420385055</v>
      </c>
      <c r="O114" s="0">
        <f t="shared" si="40"/>
        <v>0.99888693147161467</v>
      </c>
      <c r="P114" s="0">
        <f t="shared" si="41"/>
        <v>10.372267188018693</v>
      </c>
      <c r="Q114" s="0">
        <f t="shared" si="42"/>
        <v>23.436918619706102</v>
      </c>
      <c r="R114" s="0">
        <f t="shared" si="43"/>
        <v>23.435199845523883</v>
      </c>
      <c r="S114" s="0">
        <f t="shared" si="30"/>
        <v>9.53305056869843</v>
      </c>
      <c r="T114" s="0">
        <f t="shared" si="44"/>
        <v>4.1061907145958116</v>
      </c>
      <c r="U114" s="0">
        <f t="shared" si="45"/>
        <v>0.043019080284405341</v>
      </c>
      <c r="V114" s="0">
        <f t="shared" si="46"/>
        <v>-4.2590344019169075</v>
      </c>
      <c r="W114" s="0">
        <f t="shared" si="47"/>
        <v>94.547820400583063</v>
      </c>
      <c r="X114" s="8">
        <f t="shared" si="48"/>
        <v>10.733554969445775</v>
      </c>
      <c r="Y114" s="8">
        <f t="shared" si="49"/>
        <v>10.470922134999711</v>
      </c>
      <c r="Z114" s="8">
        <f t="shared" si="50"/>
        <v>10.996187803891839</v>
      </c>
      <c r="AA114" s="9">
        <f t="shared" si="51"/>
        <v>756.38256320466451</v>
      </c>
      <c r="AB114" s="0">
        <f t="shared" si="52"/>
        <v>1313.6808439980759</v>
      </c>
      <c r="AC114" s="0">
        <f t="shared" si="53"/>
        <v>148.42021099951899</v>
      </c>
      <c r="AD114" s="0">
        <f t="shared" si="54"/>
        <v>127.21364214275724</v>
      </c>
      <c r="AE114" s="0">
        <f t="shared" si="55"/>
        <v>-37.213642142757237</v>
      </c>
      <c r="AF114" s="0">
        <f t="shared" si="56"/>
        <v>0.0075979370677590006</v>
      </c>
      <c r="AG114" s="0">
        <f t="shared" si="57"/>
        <v>-37.20604420568948</v>
      </c>
      <c r="AH114" s="0">
        <f t="shared" si="58"/>
        <v>319.01287103049958</v>
      </c>
    </row>
    <row r="115">
      <c r="D115" s="2" t="str">
        <f t="shared" si="31"/>
        <v>4/9/2018</v>
      </c>
      <c r="E115" s="8">
        <f t="shared" si="59"/>
        <v>1.1499999999999946</v>
      </c>
      <c r="F115" s="3">
        <f t="shared" si="32"/>
        <v>2458208.65</v>
      </c>
      <c r="G115" s="4">
        <f t="shared" si="33"/>
        <v>0.18244079397672572</v>
      </c>
      <c r="I115" s="0">
        <f t="shared" si="34"/>
        <v>8.4755016504559535</v>
      </c>
      <c r="J115" s="0">
        <f t="shared" si="35"/>
        <v>6925.224422199829</v>
      </c>
      <c r="K115" s="0">
        <f t="shared" si="36"/>
        <v>0.016700960519179294</v>
      </c>
      <c r="L115" s="0">
        <f t="shared" si="37"/>
        <v>1.9101134376359981</v>
      </c>
      <c r="M115" s="0">
        <f t="shared" si="38"/>
        <v>10.385615088091951</v>
      </c>
      <c r="N115" s="0">
        <f t="shared" si="39"/>
        <v>6927.134535637465</v>
      </c>
      <c r="O115" s="0">
        <f t="shared" si="40"/>
        <v>0.99888812717979369</v>
      </c>
      <c r="P115" s="0">
        <f t="shared" si="41"/>
        <v>10.376382624248652</v>
      </c>
      <c r="Q115" s="0">
        <f t="shared" si="42"/>
        <v>23.436918618222624</v>
      </c>
      <c r="R115" s="0">
        <f t="shared" si="43"/>
        <v>23.435199851346404</v>
      </c>
      <c r="S115" s="0">
        <f t="shared" si="30"/>
        <v>9.5368459920287965</v>
      </c>
      <c r="T115" s="0">
        <f t="shared" si="44"/>
        <v>4.107804860243677</v>
      </c>
      <c r="U115" s="0">
        <f t="shared" si="45"/>
        <v>0.043019080306389575</v>
      </c>
      <c r="V115" s="0">
        <f t="shared" si="46"/>
        <v>-4.2577909255692123</v>
      </c>
      <c r="W115" s="0">
        <f t="shared" si="47"/>
        <v>94.549188840355939</v>
      </c>
      <c r="X115" s="8">
        <f t="shared" si="48"/>
        <v>10.733554105920534</v>
      </c>
      <c r="Y115" s="8">
        <f t="shared" si="49"/>
        <v>10.470917470252878</v>
      </c>
      <c r="Z115" s="8">
        <f t="shared" si="50"/>
        <v>10.99619074158819</v>
      </c>
      <c r="AA115" s="9">
        <f t="shared" si="51"/>
        <v>756.39351072284751</v>
      </c>
      <c r="AB115" s="0">
        <f t="shared" si="52"/>
        <v>1319.6820874744226</v>
      </c>
      <c r="AC115" s="0">
        <f t="shared" si="53"/>
        <v>149.92052186860565</v>
      </c>
      <c r="AD115" s="0">
        <f t="shared" si="54"/>
        <v>127.9534555983746</v>
      </c>
      <c r="AE115" s="0">
        <f t="shared" si="55"/>
        <v>-37.9534555983746</v>
      </c>
      <c r="AF115" s="0">
        <f t="shared" si="56"/>
        <v>0.0073976423034457141</v>
      </c>
      <c r="AG115" s="0">
        <f t="shared" si="57"/>
        <v>-37.946057956071158</v>
      </c>
      <c r="AH115" s="0">
        <f t="shared" si="58"/>
        <v>320.65437689622041</v>
      </c>
    </row>
    <row r="116">
      <c r="D116" s="2" t="str">
        <f t="shared" si="31"/>
        <v>4/9/2018</v>
      </c>
      <c r="E116" s="8">
        <f t="shared" si="59"/>
        <v>1.1541666666666612</v>
      </c>
      <c r="F116" s="3">
        <f t="shared" si="32"/>
        <v>2458208.6541666668</v>
      </c>
      <c r="G116" s="4">
        <f t="shared" si="33"/>
        <v>0.1824409080538478</v>
      </c>
      <c r="I116" s="0">
        <f t="shared" si="34"/>
        <v>8.4796085146845144</v>
      </c>
      <c r="J116" s="0">
        <f t="shared" si="35"/>
        <v>6925.2285288678768</v>
      </c>
      <c r="K116" s="0">
        <f t="shared" si="36"/>
        <v>0.016700960514378558</v>
      </c>
      <c r="L116" s="0">
        <f t="shared" si="37"/>
        <v>1.9101220126038547</v>
      </c>
      <c r="M116" s="0">
        <f t="shared" si="38"/>
        <v>10.38973052728837</v>
      </c>
      <c r="N116" s="0">
        <f t="shared" si="39"/>
        <v>6927.1386508804808</v>
      </c>
      <c r="O116" s="0">
        <f t="shared" si="40"/>
        <v>0.99888932289240384</v>
      </c>
      <c r="P116" s="0">
        <f t="shared" si="41"/>
        <v>10.380498051086539</v>
      </c>
      <c r="Q116" s="0">
        <f t="shared" si="42"/>
        <v>23.436918616739142</v>
      </c>
      <c r="R116" s="0">
        <f t="shared" si="43"/>
        <v>23.435199857168946</v>
      </c>
      <c r="S116" s="0">
        <f t="shared" si="30"/>
        <v>9.5406414220552538</v>
      </c>
      <c r="T116" s="0">
        <f t="shared" si="44"/>
        <v>4.1094189842448641</v>
      </c>
      <c r="U116" s="0">
        <f t="shared" si="45"/>
        <v>0.043019080328373878</v>
      </c>
      <c r="V116" s="0">
        <f t="shared" si="46"/>
        <v>-4.2565474754256236</v>
      </c>
      <c r="W116" s="0">
        <f t="shared" si="47"/>
        <v>94.550557270783045</v>
      </c>
      <c r="X116" s="8">
        <f t="shared" si="48"/>
        <v>10.733553242413491</v>
      </c>
      <c r="Y116" s="8">
        <f t="shared" si="49"/>
        <v>10.470912805550205</v>
      </c>
      <c r="Z116" s="8">
        <f t="shared" si="50"/>
        <v>10.996193679276777</v>
      </c>
      <c r="AA116" s="9">
        <f t="shared" si="51"/>
        <v>756.40445816626436</v>
      </c>
      <c r="AB116" s="0">
        <f t="shared" si="52"/>
        <v>1325.6833309245667</v>
      </c>
      <c r="AC116" s="0">
        <f t="shared" si="53"/>
        <v>151.42083273114167</v>
      </c>
      <c r="AD116" s="0">
        <f t="shared" si="54"/>
        <v>128.66752486896172</v>
      </c>
      <c r="AE116" s="0">
        <f t="shared" si="55"/>
        <v>-38.667524868961721</v>
      </c>
      <c r="AF116" s="0">
        <f t="shared" si="56"/>
        <v>0.0072105090022211629</v>
      </c>
      <c r="AG116" s="0">
        <f t="shared" si="57"/>
        <v>-38.6603143599595</v>
      </c>
      <c r="AH116" s="0">
        <f t="shared" si="58"/>
        <v>322.33043589746495</v>
      </c>
    </row>
    <row r="117">
      <c r="D117" s="2" t="str">
        <f t="shared" si="31"/>
        <v>4/9/2018</v>
      </c>
      <c r="E117" s="8">
        <f t="shared" si="59"/>
        <v>1.1583333333333279</v>
      </c>
      <c r="F117" s="3">
        <f t="shared" si="32"/>
        <v>2458208.6583333332</v>
      </c>
      <c r="G117" s="4">
        <f t="shared" si="33"/>
        <v>0.18244102213095714</v>
      </c>
      <c r="I117" s="0">
        <f t="shared" si="34"/>
        <v>8.4837153784519614</v>
      </c>
      <c r="J117" s="0">
        <f t="shared" si="35"/>
        <v>6925.2326355354671</v>
      </c>
      <c r="K117" s="0">
        <f t="shared" si="36"/>
        <v>0.016700960509577825</v>
      </c>
      <c r="L117" s="0">
        <f t="shared" si="37"/>
        <v>1.910130577718377</v>
      </c>
      <c r="M117" s="0">
        <f t="shared" si="38"/>
        <v>10.393845956170338</v>
      </c>
      <c r="N117" s="0">
        <f t="shared" si="39"/>
        <v>6927.1427661131856</v>
      </c>
      <c r="O117" s="0">
        <f t="shared" si="40"/>
        <v>0.99889051860917255</v>
      </c>
      <c r="P117" s="0">
        <f t="shared" si="41"/>
        <v>10.384613467610029</v>
      </c>
      <c r="Q117" s="0">
        <f t="shared" si="42"/>
        <v>23.436918615255664</v>
      </c>
      <c r="R117" s="0">
        <f t="shared" si="43"/>
        <v>23.435199862991521</v>
      </c>
      <c r="S117" s="0">
        <f t="shared" si="30"/>
        <v>9.54443685793303</v>
      </c>
      <c r="T117" s="0">
        <f t="shared" si="44"/>
        <v>4.1110330862305977</v>
      </c>
      <c r="U117" s="0">
        <f t="shared" si="45"/>
        <v>0.043019080350358306</v>
      </c>
      <c r="V117" s="0">
        <f t="shared" si="46"/>
        <v>-4.2553040517877454</v>
      </c>
      <c r="W117" s="0">
        <f t="shared" si="47"/>
        <v>94.551925691554473</v>
      </c>
      <c r="X117" s="8">
        <f t="shared" si="48"/>
        <v>10.733552378924854</v>
      </c>
      <c r="Y117" s="8">
        <f t="shared" si="49"/>
        <v>10.470908140892758</v>
      </c>
      <c r="Z117" s="8">
        <f t="shared" si="50"/>
        <v>10.996196616956949</v>
      </c>
      <c r="AA117" s="9">
        <f t="shared" si="51"/>
        <v>756.41540553243578</v>
      </c>
      <c r="AB117" s="0">
        <f t="shared" si="52"/>
        <v>1331.6845743482045</v>
      </c>
      <c r="AC117" s="0">
        <f t="shared" si="53"/>
        <v>152.92114358705112</v>
      </c>
      <c r="AD117" s="0">
        <f t="shared" si="54"/>
        <v>129.35469346105776</v>
      </c>
      <c r="AE117" s="0">
        <f t="shared" si="55"/>
        <v>-39.354693461057764</v>
      </c>
      <c r="AF117" s="0">
        <f t="shared" si="56"/>
        <v>0.0070358488042433073</v>
      </c>
      <c r="AG117" s="0">
        <f t="shared" si="57"/>
        <v>-39.347657612253521</v>
      </c>
      <c r="AH117" s="0">
        <f t="shared" si="58"/>
        <v>324.04131334510566</v>
      </c>
    </row>
    <row r="118">
      <c r="D118" s="2" t="str">
        <f t="shared" si="31"/>
        <v>4/9/2018</v>
      </c>
      <c r="E118" s="8">
        <f t="shared" si="59"/>
        <v>1.1624999999999945</v>
      </c>
      <c r="F118" s="3">
        <f t="shared" si="32"/>
        <v>2458208.6625</v>
      </c>
      <c r="G118" s="4">
        <f t="shared" si="33"/>
        <v>0.1824411362080792</v>
      </c>
      <c r="I118" s="0">
        <f t="shared" si="34"/>
        <v>8.4878222426787033</v>
      </c>
      <c r="J118" s="0">
        <f t="shared" si="35"/>
        <v>6925.236742203514</v>
      </c>
      <c r="K118" s="0">
        <f t="shared" si="36"/>
        <v>0.016700960504777092</v>
      </c>
      <c r="L118" s="0">
        <f t="shared" si="37"/>
        <v>1.9101391329814759</v>
      </c>
      <c r="M118" s="0">
        <f t="shared" si="38"/>
        <v>10.397961375660179</v>
      </c>
      <c r="N118" s="0">
        <f t="shared" si="39"/>
        <v>6927.1468813364954</v>
      </c>
      <c r="O118" s="0">
        <f t="shared" si="40"/>
        <v>0.99889171433035961</v>
      </c>
      <c r="P118" s="0">
        <f t="shared" si="41"/>
        <v>10.388728874741441</v>
      </c>
      <c r="Q118" s="0">
        <f t="shared" si="42"/>
        <v>23.436918613772185</v>
      </c>
      <c r="R118" s="0">
        <f t="shared" si="43"/>
        <v>23.435199868814117</v>
      </c>
      <c r="S118" s="0">
        <f t="shared" si="30"/>
        <v>9.5482323005185687</v>
      </c>
      <c r="T118" s="0">
        <f t="shared" si="44"/>
        <v>4.1126471665555906</v>
      </c>
      <c r="U118" s="0">
        <f t="shared" si="45"/>
        <v>0.043019080372342831</v>
      </c>
      <c r="V118" s="0">
        <f t="shared" si="46"/>
        <v>-4.2540606543997779</v>
      </c>
      <c r="W118" s="0">
        <f t="shared" si="47"/>
        <v>94.553294102973553</v>
      </c>
      <c r="X118" s="8">
        <f t="shared" si="48"/>
        <v>10.733551515454444</v>
      </c>
      <c r="Y118" s="8">
        <f t="shared" si="49"/>
        <v>10.470903476279517</v>
      </c>
      <c r="Z118" s="8">
        <f t="shared" si="50"/>
        <v>10.996199554629371</v>
      </c>
      <c r="AA118" s="9">
        <f t="shared" si="51"/>
        <v>756.42635282378842</v>
      </c>
      <c r="AB118" s="0">
        <f t="shared" si="52"/>
        <v>1337.6858177455924</v>
      </c>
      <c r="AC118" s="0">
        <f t="shared" si="53"/>
        <v>154.42145443639811</v>
      </c>
      <c r="AD118" s="0">
        <f t="shared" si="54"/>
        <v>130.01378764548053</v>
      </c>
      <c r="AE118" s="0">
        <f t="shared" si="55"/>
        <v>-40.013787645480534</v>
      </c>
      <c r="AF118" s="0">
        <f t="shared" si="56"/>
        <v>0.0068730586586612978</v>
      </c>
      <c r="AG118" s="0">
        <f t="shared" si="57"/>
        <v>-40.006914586821871</v>
      </c>
      <c r="AH118" s="0">
        <f t="shared" si="58"/>
        <v>325.78712137003885</v>
      </c>
    </row>
    <row r="119">
      <c r="D119" s="2" t="str">
        <f t="shared" si="31"/>
        <v>4/9/2018</v>
      </c>
      <c r="E119" s="8">
        <f t="shared" si="59"/>
        <v>1.1666666666666612</v>
      </c>
      <c r="F119" s="3">
        <f t="shared" si="32"/>
        <v>2458208.6666666665</v>
      </c>
      <c r="G119" s="4">
        <f t="shared" si="33"/>
        <v>0.18244125028518854</v>
      </c>
      <c r="I119" s="0">
        <f t="shared" si="34"/>
        <v>8.49192910644797</v>
      </c>
      <c r="J119" s="0">
        <f t="shared" si="35"/>
        <v>6925.2408488711044</v>
      </c>
      <c r="K119" s="0">
        <f t="shared" si="36"/>
        <v>0.01670096049997636</v>
      </c>
      <c r="L119" s="0">
        <f t="shared" si="37"/>
        <v>1.9101476783912463</v>
      </c>
      <c r="M119" s="0">
        <f t="shared" si="38"/>
        <v>10.402076784839215</v>
      </c>
      <c r="N119" s="0">
        <f t="shared" si="39"/>
        <v>6927.1509965494961</v>
      </c>
      <c r="O119" s="0">
        <f t="shared" si="40"/>
        <v>0.99889291005569347</v>
      </c>
      <c r="P119" s="0">
        <f t="shared" si="41"/>
        <v>10.392844271562103</v>
      </c>
      <c r="Q119" s="0">
        <f t="shared" si="42"/>
        <v>23.436918612288707</v>
      </c>
      <c r="R119" s="0">
        <f t="shared" si="43"/>
        <v>23.435199874636741</v>
      </c>
      <c r="S119" s="0">
        <f t="shared" si="30"/>
        <v>9.5520277489704561</v>
      </c>
      <c r="T119" s="0">
        <f t="shared" si="44"/>
        <v>4.1142612248525134</v>
      </c>
      <c r="U119" s="0">
        <f t="shared" si="45"/>
        <v>0.043019080394327447</v>
      </c>
      <c r="V119" s="0">
        <f t="shared" si="46"/>
        <v>-4.2528172835621874</v>
      </c>
      <c r="W119" s="0">
        <f t="shared" si="47"/>
        <v>94.55466250473161</v>
      </c>
      <c r="X119" s="8">
        <f t="shared" si="48"/>
        <v>10.733550652002474</v>
      </c>
      <c r="Y119" s="8">
        <f t="shared" si="49"/>
        <v>10.470898811711553</v>
      </c>
      <c r="Z119" s="8">
        <f t="shared" si="50"/>
        <v>10.996202492293396</v>
      </c>
      <c r="AA119" s="9">
        <f t="shared" si="51"/>
        <v>756.43730003785288</v>
      </c>
      <c r="AB119" s="0">
        <f t="shared" si="52"/>
        <v>1343.6870611164304</v>
      </c>
      <c r="AC119" s="0">
        <f t="shared" si="53"/>
        <v>155.9217652791076</v>
      </c>
      <c r="AD119" s="0">
        <f t="shared" si="54"/>
        <v>130.64362168283142</v>
      </c>
      <c r="AE119" s="0">
        <f t="shared" si="55"/>
        <v>-40.643621682831423</v>
      </c>
      <c r="AF119" s="0">
        <f t="shared" si="56"/>
        <v>0.00672161094100439</v>
      </c>
      <c r="AG119" s="0">
        <f t="shared" si="57"/>
        <v>-40.636900071890416</v>
      </c>
      <c r="AH119" s="0">
        <f t="shared" si="58"/>
        <v>327.56780158480854</v>
      </c>
    </row>
    <row r="120">
      <c r="D120" s="2" t="str">
        <f t="shared" si="31"/>
        <v>4/9/2018</v>
      </c>
      <c r="E120" s="8">
        <f t="shared" si="59"/>
        <v>1.1708333333333278</v>
      </c>
      <c r="F120" s="3">
        <f t="shared" si="32"/>
        <v>2458208.6708333334</v>
      </c>
      <c r="G120" s="4">
        <f t="shared" si="33"/>
        <v>0.18244136436231062</v>
      </c>
      <c r="I120" s="0">
        <f t="shared" si="34"/>
        <v>8.49603597067562</v>
      </c>
      <c r="J120" s="0">
        <f t="shared" si="35"/>
        <v>6925.2449555391531</v>
      </c>
      <c r="K120" s="0">
        <f t="shared" si="36"/>
        <v>0.016700960495175627</v>
      </c>
      <c r="L120" s="0">
        <f t="shared" si="37"/>
        <v>1.9101562139495933</v>
      </c>
      <c r="M120" s="0">
        <f t="shared" si="38"/>
        <v>10.406192184625214</v>
      </c>
      <c r="N120" s="0">
        <f t="shared" si="39"/>
        <v>6927.1551117531026</v>
      </c>
      <c r="O120" s="0">
        <f t="shared" si="40"/>
        <v>0.99889410578543347</v>
      </c>
      <c r="P120" s="0">
        <f t="shared" si="41"/>
        <v>10.396959658989779</v>
      </c>
      <c r="Q120" s="0">
        <f t="shared" si="42"/>
        <v>23.436918610805229</v>
      </c>
      <c r="R120" s="0">
        <f t="shared" si="43"/>
        <v>23.43519988045939</v>
      </c>
      <c r="S120" s="0">
        <f t="shared" si="30"/>
        <v>9.55582320414094</v>
      </c>
      <c r="T120" s="0">
        <f t="shared" si="44"/>
        <v>4.1158752614742813</v>
      </c>
      <c r="U120" s="0">
        <f t="shared" si="45"/>
        <v>0.043019080416312167</v>
      </c>
      <c r="V120" s="0">
        <f t="shared" si="46"/>
        <v>-4.2515739390205951</v>
      </c>
      <c r="W120" s="0">
        <f t="shared" si="47"/>
        <v>94.556030897130469</v>
      </c>
      <c r="X120" s="8">
        <f t="shared" si="48"/>
        <v>10.733549788568764</v>
      </c>
      <c r="Y120" s="8">
        <f t="shared" si="49"/>
        <v>10.470894147187845</v>
      </c>
      <c r="Z120" s="8">
        <f t="shared" si="50"/>
        <v>10.996205429949683</v>
      </c>
      <c r="AA120" s="9">
        <f t="shared" si="51"/>
        <v>756.44824717704375</v>
      </c>
      <c r="AB120" s="0">
        <f t="shared" si="52"/>
        <v>1349.6883044609713</v>
      </c>
      <c r="AC120" s="0">
        <f t="shared" si="53"/>
        <v>157.42207611524282</v>
      </c>
      <c r="AD120" s="0">
        <f t="shared" si="54"/>
        <v>131.24300387582176</v>
      </c>
      <c r="AE120" s="0">
        <f t="shared" si="55"/>
        <v>-41.243003875821756</v>
      </c>
      <c r="AF120" s="0">
        <f t="shared" si="56"/>
        <v>0.0065810448704636355</v>
      </c>
      <c r="AG120" s="0">
        <f t="shared" si="57"/>
        <v>-41.236422830951291</v>
      </c>
      <c r="AH120" s="0">
        <f t="shared" si="58"/>
        <v>329.38310792524294</v>
      </c>
    </row>
    <row r="121">
      <c r="D121" s="2" t="str">
        <f t="shared" si="31"/>
        <v>4/9/2018</v>
      </c>
      <c r="E121" s="8">
        <f t="shared" si="59"/>
        <v>1.1749999999999945</v>
      </c>
      <c r="F121" s="3">
        <f t="shared" si="32"/>
        <v>2458208.675</v>
      </c>
      <c r="G121" s="4">
        <f t="shared" si="33"/>
        <v>0.18244147843941996</v>
      </c>
      <c r="I121" s="0">
        <f t="shared" si="34"/>
        <v>8.5001428344439773</v>
      </c>
      <c r="J121" s="0">
        <f t="shared" si="35"/>
        <v>6925.2490622067417</v>
      </c>
      <c r="K121" s="0">
        <f t="shared" si="36"/>
        <v>0.016700960490374891</v>
      </c>
      <c r="L121" s="0">
        <f t="shared" si="37"/>
        <v>1.9101647396546064</v>
      </c>
      <c r="M121" s="0">
        <f t="shared" si="38"/>
        <v>10.410307574098583</v>
      </c>
      <c r="N121" s="0">
        <f t="shared" si="39"/>
        <v>6927.1592269463963</v>
      </c>
      <c r="O121" s="0">
        <f t="shared" si="40"/>
        <v>0.99889530151930694</v>
      </c>
      <c r="P121" s="0">
        <f t="shared" si="41"/>
        <v>10.40107503610488</v>
      </c>
      <c r="Q121" s="0">
        <f t="shared" si="42"/>
        <v>23.436918609321747</v>
      </c>
      <c r="R121" s="0">
        <f t="shared" si="43"/>
        <v>23.43519988628206</v>
      </c>
      <c r="S121" s="0">
        <f t="shared" si="30"/>
        <v>9.55961866518776</v>
      </c>
      <c r="T121" s="0">
        <f t="shared" si="44"/>
        <v>4.1174892760532122</v>
      </c>
      <c r="U121" s="0">
        <f t="shared" si="45"/>
        <v>0.043019080438296949</v>
      </c>
      <c r="V121" s="0">
        <f t="shared" si="46"/>
        <v>-4.2503306210757019</v>
      </c>
      <c r="W121" s="0">
        <f t="shared" si="47"/>
        <v>94.5573992798611</v>
      </c>
      <c r="X121" s="8">
        <f t="shared" si="48"/>
        <v>10.733548925153524</v>
      </c>
      <c r="Y121" s="8">
        <f t="shared" si="49"/>
        <v>10.470889482709465</v>
      </c>
      <c r="Z121" s="8">
        <f t="shared" si="50"/>
        <v>10.996208367597584</v>
      </c>
      <c r="AA121" s="9">
        <f t="shared" si="51"/>
        <v>756.45919423888881</v>
      </c>
      <c r="AB121" s="0">
        <f t="shared" si="52"/>
        <v>1355.6895477789167</v>
      </c>
      <c r="AC121" s="0">
        <f t="shared" si="53"/>
        <v>158.92238694472917</v>
      </c>
      <c r="AD121" s="0">
        <f t="shared" si="54"/>
        <v>131.81074346392768</v>
      </c>
      <c r="AE121" s="0">
        <f t="shared" si="55"/>
        <v>-41.810743463927679</v>
      </c>
      <c r="AF121" s="0">
        <f t="shared" si="56"/>
        <v>0.006450959007769156</v>
      </c>
      <c r="AG121" s="0">
        <f t="shared" si="57"/>
        <v>-41.804292504919907</v>
      </c>
      <c r="AH121" s="0">
        <f t="shared" si="58"/>
        <v>331.23259012068257</v>
      </c>
    </row>
    <row r="122">
      <c r="D122" s="2" t="str">
        <f t="shared" si="31"/>
        <v>4/9/2018</v>
      </c>
      <c r="E122" s="8">
        <f t="shared" si="59"/>
        <v>1.1791666666666611</v>
      </c>
      <c r="F122" s="3">
        <f t="shared" si="32"/>
        <v>2458208.6791666667</v>
      </c>
      <c r="G122" s="4">
        <f t="shared" si="33"/>
        <v>0.18244159251654204</v>
      </c>
      <c r="I122" s="0">
        <f t="shared" si="34"/>
        <v>8.5042496986716287</v>
      </c>
      <c r="J122" s="0">
        <f t="shared" si="35"/>
        <v>6925.25316887479</v>
      </c>
      <c r="K122" s="0">
        <f t="shared" si="36"/>
        <v>0.016700960485574158</v>
      </c>
      <c r="L122" s="0">
        <f t="shared" si="37"/>
        <v>1.9101732555081992</v>
      </c>
      <c r="M122" s="0">
        <f t="shared" si="38"/>
        <v>10.414422954179829</v>
      </c>
      <c r="N122" s="0">
        <f t="shared" si="39"/>
        <v>6927.1633421302986</v>
      </c>
      <c r="O122" s="0">
        <f t="shared" si="40"/>
        <v>0.99889649725757534</v>
      </c>
      <c r="P122" s="0">
        <f t="shared" si="41"/>
        <v>10.405190403827907</v>
      </c>
      <c r="Q122" s="0">
        <f t="shared" si="42"/>
        <v>23.436918607838269</v>
      </c>
      <c r="R122" s="0">
        <f t="shared" si="43"/>
        <v>23.435199892104759</v>
      </c>
      <c r="S122" s="0">
        <f t="shared" si="30"/>
        <v>9.5634141329656988</v>
      </c>
      <c r="T122" s="0">
        <f t="shared" si="44"/>
        <v>4.1191032689432916</v>
      </c>
      <c r="U122" s="0">
        <f t="shared" si="45"/>
        <v>0.043019080460281856</v>
      </c>
      <c r="V122" s="0">
        <f t="shared" si="46"/>
        <v>-4.2490873294723288</v>
      </c>
      <c r="W122" s="0">
        <f t="shared" si="47"/>
        <v>94.558767653226312</v>
      </c>
      <c r="X122" s="8">
        <f t="shared" si="48"/>
        <v>10.733548061756579</v>
      </c>
      <c r="Y122" s="8">
        <f t="shared" si="49"/>
        <v>10.470884818275396</v>
      </c>
      <c r="Z122" s="8">
        <f t="shared" si="50"/>
        <v>10.996211305237763</v>
      </c>
      <c r="AA122" s="9">
        <f t="shared" si="51"/>
        <v>756.47014122581049</v>
      </c>
      <c r="AB122" s="0">
        <f t="shared" si="52"/>
        <v>1361.6907910705195</v>
      </c>
      <c r="AC122" s="0">
        <f t="shared" si="53"/>
        <v>160.42269776762987</v>
      </c>
      <c r="AD122" s="0">
        <f t="shared" si="54"/>
        <v>132.34565834418493</v>
      </c>
      <c r="AE122" s="0">
        <f t="shared" si="55"/>
        <v>-42.345658344184926</v>
      </c>
      <c r="AF122" s="0">
        <f t="shared" si="56"/>
        <v>0.006331004657817471</v>
      </c>
      <c r="AG122" s="0">
        <f t="shared" si="57"/>
        <v>-42.339327339527109</v>
      </c>
      <c r="AH122" s="0">
        <f t="shared" si="58"/>
        <v>333.11557831799996</v>
      </c>
    </row>
    <row r="123">
      <c r="D123" s="2" t="str">
        <f t="shared" si="31"/>
        <v>4/9/2018</v>
      </c>
      <c r="E123" s="8">
        <f t="shared" si="59"/>
        <v>1.1833333333333278</v>
      </c>
      <c r="F123" s="3">
        <f t="shared" si="32"/>
        <v>2458208.6833333331</v>
      </c>
      <c r="G123" s="4">
        <f t="shared" si="33"/>
        <v>0.18244170659365136</v>
      </c>
      <c r="I123" s="0">
        <f t="shared" si="34"/>
        <v>8.5083565624399853</v>
      </c>
      <c r="J123" s="0">
        <f t="shared" si="35"/>
        <v>6925.2572755423789</v>
      </c>
      <c r="K123" s="0">
        <f t="shared" si="36"/>
        <v>0.016700960480773425</v>
      </c>
      <c r="L123" s="0">
        <f t="shared" si="37"/>
        <v>1.9101817615084626</v>
      </c>
      <c r="M123" s="0">
        <f t="shared" si="38"/>
        <v>10.418538323948448</v>
      </c>
      <c r="N123" s="0">
        <f t="shared" si="39"/>
        <v>6927.1674573038872</v>
      </c>
      <c r="O123" s="0">
        <f t="shared" si="40"/>
        <v>0.99889769299996423</v>
      </c>
      <c r="P123" s="0">
        <f t="shared" si="41"/>
        <v>10.409305761238365</v>
      </c>
      <c r="Q123" s="0">
        <f t="shared" si="42"/>
        <v>23.436918606354791</v>
      </c>
      <c r="R123" s="0">
        <f t="shared" si="43"/>
        <v>23.435199897927486</v>
      </c>
      <c r="S123" s="0">
        <f t="shared" si="30"/>
        <v>9.56720960663164</v>
      </c>
      <c r="T123" s="0">
        <f t="shared" si="44"/>
        <v>4.12071723977649</v>
      </c>
      <c r="U123" s="0">
        <f t="shared" si="45"/>
        <v>0.04301908048226686</v>
      </c>
      <c r="V123" s="0">
        <f t="shared" si="46"/>
        <v>-4.247844064511443</v>
      </c>
      <c r="W123" s="0">
        <f t="shared" si="47"/>
        <v>94.560136016916729</v>
      </c>
      <c r="X123" s="8">
        <f t="shared" si="48"/>
        <v>10.733547198378133</v>
      </c>
      <c r="Y123" s="8">
        <f t="shared" si="49"/>
        <v>10.470880153886698</v>
      </c>
      <c r="Z123" s="8">
        <f t="shared" si="50"/>
        <v>10.996214242869568</v>
      </c>
      <c r="AA123" s="9">
        <f t="shared" si="51"/>
        <v>756.48108813533383</v>
      </c>
      <c r="AB123" s="0">
        <f t="shared" si="52"/>
        <v>1367.6920343354814</v>
      </c>
      <c r="AC123" s="0">
        <f t="shared" si="53"/>
        <v>161.92300858387034</v>
      </c>
      <c r="AD123" s="0">
        <f t="shared" si="54"/>
        <v>132.84658358509336</v>
      </c>
      <c r="AE123" s="0">
        <f t="shared" si="55"/>
        <v>-42.846583585093356</v>
      </c>
      <c r="AF123" s="0">
        <f t="shared" si="56"/>
        <v>0.0062208800328012476</v>
      </c>
      <c r="AG123" s="0">
        <f t="shared" si="57"/>
        <v>-42.840362705060556</v>
      </c>
      <c r="AH123" s="0">
        <f t="shared" si="58"/>
        <v>335.03116943365342</v>
      </c>
    </row>
    <row r="124">
      <c r="D124" s="2" t="str">
        <f t="shared" si="31"/>
        <v>4/9/2018</v>
      </c>
      <c r="E124" s="8">
        <f t="shared" si="59"/>
        <v>1.1874999999999944</v>
      </c>
      <c r="F124" s="3">
        <f t="shared" si="32"/>
        <v>2458208.6875</v>
      </c>
      <c r="G124" s="4">
        <f t="shared" si="33"/>
        <v>0.18244182067077344</v>
      </c>
      <c r="I124" s="0">
        <f t="shared" si="34"/>
        <v>8.5124634266676367</v>
      </c>
      <c r="J124" s="0">
        <f t="shared" si="35"/>
        <v>6925.2613822104277</v>
      </c>
      <c r="K124" s="0">
        <f t="shared" si="36"/>
        <v>0.016700960475972693</v>
      </c>
      <c r="L124" s="0">
        <f t="shared" si="37"/>
        <v>1.9101902576573013</v>
      </c>
      <c r="M124" s="0">
        <f t="shared" si="38"/>
        <v>10.422653684324938</v>
      </c>
      <c r="N124" s="0">
        <f t="shared" si="39"/>
        <v>6927.1715724680853</v>
      </c>
      <c r="O124" s="0">
        <f t="shared" si="40"/>
        <v>0.99889888874673571</v>
      </c>
      <c r="P124" s="0">
        <f t="shared" si="41"/>
        <v>10.413421109256742</v>
      </c>
      <c r="Q124" s="0">
        <f t="shared" si="42"/>
        <v>23.436918604871313</v>
      </c>
      <c r="R124" s="0">
        <f t="shared" si="43"/>
        <v>23.435199903750238</v>
      </c>
      <c r="S124" s="0">
        <f t="shared" si="30"/>
        <v>9.571005087040362</v>
      </c>
      <c r="T124" s="0">
        <f t="shared" si="44"/>
        <v>4.1223311889067773</v>
      </c>
      <c r="U124" s="0">
        <f t="shared" si="45"/>
        <v>0.043019080504251968</v>
      </c>
      <c r="V124" s="0">
        <f t="shared" si="46"/>
        <v>-4.2466008259378576</v>
      </c>
      <c r="W124" s="0">
        <f t="shared" si="47"/>
        <v>94.561504371235173</v>
      </c>
      <c r="X124" s="8">
        <f t="shared" si="48"/>
        <v>10.733546335018012</v>
      </c>
      <c r="Y124" s="8">
        <f t="shared" si="49"/>
        <v>10.470875489542358</v>
      </c>
      <c r="Z124" s="8">
        <f t="shared" si="50"/>
        <v>10.996217180493666</v>
      </c>
      <c r="AA124" s="9">
        <f t="shared" si="51"/>
        <v>756.49203496988139</v>
      </c>
      <c r="AB124" s="0">
        <f t="shared" si="52"/>
        <v>1373.6932775740534</v>
      </c>
      <c r="AC124" s="0">
        <f t="shared" si="53"/>
        <v>163.42331939351334</v>
      </c>
      <c r="AD124" s="0">
        <f t="shared" si="54"/>
        <v>133.31238066064608</v>
      </c>
      <c r="AE124" s="0">
        <f t="shared" si="55"/>
        <v>-43.312380660646085</v>
      </c>
      <c r="AF124" s="0">
        <f t="shared" si="56"/>
        <v>0.0061203250620886843</v>
      </c>
      <c r="AG124" s="0">
        <f t="shared" si="57"/>
        <v>-43.306260335583993</v>
      </c>
      <c r="AH124" s="0">
        <f t="shared" si="58"/>
        <v>336.97821585896725</v>
      </c>
    </row>
    <row r="125">
      <c r="D125" s="2" t="str">
        <f t="shared" si="31"/>
        <v>4/9/2018</v>
      </c>
      <c r="E125" s="8">
        <f t="shared" si="59"/>
        <v>1.1916666666666611</v>
      </c>
      <c r="F125" s="3">
        <f t="shared" si="32"/>
        <v>2458208.6916666669</v>
      </c>
      <c r="G125" s="4">
        <f t="shared" si="33"/>
        <v>0.18244193474789552</v>
      </c>
      <c r="I125" s="0">
        <f t="shared" si="34"/>
        <v>8.5165702908943786</v>
      </c>
      <c r="J125" s="0">
        <f t="shared" si="35"/>
        <v>6925.2654888784764</v>
      </c>
      <c r="K125" s="0">
        <f t="shared" si="36"/>
        <v>0.016700960471171956</v>
      </c>
      <c r="L125" s="0">
        <f t="shared" si="37"/>
        <v>1.9101987439537655</v>
      </c>
      <c r="M125" s="0">
        <f t="shared" si="38"/>
        <v>10.426769034848144</v>
      </c>
      <c r="N125" s="0">
        <f t="shared" si="39"/>
        <v>6927.17568762243</v>
      </c>
      <c r="O125" s="0">
        <f t="shared" si="40"/>
        <v>0.99890008449774947</v>
      </c>
      <c r="P125" s="0">
        <f t="shared" si="41"/>
        <v>10.417536447421886</v>
      </c>
      <c r="Q125" s="0">
        <f t="shared" si="42"/>
        <v>23.436918603387834</v>
      </c>
      <c r="R125" s="0">
        <f t="shared" si="43"/>
        <v>23.435199909573015</v>
      </c>
      <c r="S125" s="0">
        <f t="shared" si="30"/>
        <v>9.5748005737723929</v>
      </c>
      <c r="T125" s="0">
        <f t="shared" si="44"/>
        <v>4.1239451161462695</v>
      </c>
      <c r="U125" s="0">
        <f t="shared" si="45"/>
        <v>0.043019080526237152</v>
      </c>
      <c r="V125" s="0">
        <f t="shared" si="46"/>
        <v>-4.2453576139137956</v>
      </c>
      <c r="W125" s="0">
        <f t="shared" si="47"/>
        <v>94.56287271602497</v>
      </c>
      <c r="X125" s="8">
        <f t="shared" si="48"/>
        <v>10.733545471676329</v>
      </c>
      <c r="Y125" s="8">
        <f t="shared" si="49"/>
        <v>10.470870825242926</v>
      </c>
      <c r="Z125" s="8">
        <f t="shared" si="50"/>
        <v>10.996220118109733</v>
      </c>
      <c r="AA125" s="9">
        <f t="shared" si="51"/>
        <v>756.50298172819976</v>
      </c>
      <c r="AB125" s="0">
        <f t="shared" si="52"/>
        <v>1379.694520786079</v>
      </c>
      <c r="AC125" s="0">
        <f t="shared" si="53"/>
        <v>164.92363019651975</v>
      </c>
      <c r="AD125" s="0">
        <f t="shared" si="54"/>
        <v>133.74194730814543</v>
      </c>
      <c r="AE125" s="0">
        <f t="shared" si="55"/>
        <v>-43.741947308145427</v>
      </c>
      <c r="AF125" s="0">
        <f t="shared" si="56"/>
        <v>0.0060291167566581946</v>
      </c>
      <c r="AG125" s="0">
        <f t="shared" si="57"/>
        <v>-43.73591819138877</v>
      </c>
      <c r="AH125" s="0">
        <f t="shared" si="58"/>
        <v>338.95531715570633</v>
      </c>
    </row>
    <row r="126">
      <c r="D126" s="2" t="str">
        <f t="shared" si="31"/>
        <v>4/9/2018</v>
      </c>
      <c r="E126" s="8">
        <f t="shared" si="59"/>
        <v>1.1958333333333278</v>
      </c>
      <c r="F126" s="3">
        <f t="shared" si="32"/>
        <v>2458208.6958333333</v>
      </c>
      <c r="G126" s="4">
        <f t="shared" si="33"/>
        <v>0.18244204882500487</v>
      </c>
      <c r="I126" s="0">
        <f t="shared" si="34"/>
        <v>8.5206771546636446</v>
      </c>
      <c r="J126" s="0">
        <f t="shared" si="35"/>
        <v>6925.2695955460658</v>
      </c>
      <c r="K126" s="0">
        <f t="shared" si="36"/>
        <v>0.016700960466371224</v>
      </c>
      <c r="L126" s="0">
        <f t="shared" si="37"/>
        <v>1.9102072203969074</v>
      </c>
      <c r="M126" s="0">
        <f t="shared" si="38"/>
        <v>10.430884375060552</v>
      </c>
      <c r="N126" s="0">
        <f t="shared" si="39"/>
        <v>6927.1798027664627</v>
      </c>
      <c r="O126" s="0">
        <f t="shared" si="40"/>
        <v>0.99890128025286562</v>
      </c>
      <c r="P126" s="0">
        <f t="shared" si="41"/>
        <v>10.421651775276288</v>
      </c>
      <c r="Q126" s="0">
        <f t="shared" si="42"/>
        <v>23.436918601904352</v>
      </c>
      <c r="R126" s="0">
        <f t="shared" si="43"/>
        <v>23.43519991539581</v>
      </c>
      <c r="S126" s="0">
        <f t="shared" si="30"/>
        <v>9.5785960664116132</v>
      </c>
      <c r="T126" s="0">
        <f t="shared" si="44"/>
        <v>4.125559021308522</v>
      </c>
      <c r="U126" s="0">
        <f t="shared" si="45"/>
        <v>0.04301908054822242</v>
      </c>
      <c r="V126" s="0">
        <f t="shared" si="46"/>
        <v>-4.244114428600323</v>
      </c>
      <c r="W126" s="0">
        <f t="shared" si="47"/>
        <v>94.564241051130765</v>
      </c>
      <c r="X126" s="8">
        <f t="shared" si="48"/>
        <v>10.733544608353194</v>
      </c>
      <c r="Y126" s="8">
        <f t="shared" si="49"/>
        <v>10.470866160988942</v>
      </c>
      <c r="Z126" s="8">
        <f t="shared" si="50"/>
        <v>10.996223055717445</v>
      </c>
      <c r="AA126" s="9">
        <f t="shared" si="51"/>
        <v>756.51392840904612</v>
      </c>
      <c r="AB126" s="0">
        <f t="shared" si="52"/>
        <v>1385.695763971391</v>
      </c>
      <c r="AC126" s="0">
        <f t="shared" si="53"/>
        <v>166.42394099284775</v>
      </c>
      <c r="AD126" s="0">
        <f t="shared" si="54"/>
        <v>134.13422786993044</v>
      </c>
      <c r="AE126" s="0">
        <f t="shared" si="55"/>
        <v>-44.134227869930442</v>
      </c>
      <c r="AF126" s="0">
        <f t="shared" si="56"/>
        <v>0.0059470650580491745</v>
      </c>
      <c r="AG126" s="0">
        <f t="shared" si="57"/>
        <v>-44.128280804872389</v>
      </c>
      <c r="AH126" s="0">
        <f t="shared" si="58"/>
        <v>340.96081537806919</v>
      </c>
    </row>
    <row r="127">
      <c r="D127" s="2" t="str">
        <f t="shared" si="31"/>
        <v>4/9/2018</v>
      </c>
      <c r="E127" s="8">
        <f t="shared" si="59"/>
        <v>1.1999999999999944</v>
      </c>
      <c r="F127" s="3">
        <f t="shared" si="32"/>
        <v>2458208.7</v>
      </c>
      <c r="G127" s="4">
        <f t="shared" si="33"/>
        <v>0.18244216290212695</v>
      </c>
      <c r="I127" s="0">
        <f t="shared" si="34"/>
        <v>8.524784018891296</v>
      </c>
      <c r="J127" s="0">
        <f t="shared" si="35"/>
        <v>6925.2737022141146</v>
      </c>
      <c r="K127" s="0">
        <f t="shared" si="36"/>
        <v>0.016700960461570491</v>
      </c>
      <c r="L127" s="0">
        <f t="shared" si="37"/>
        <v>1.9102156869886224</v>
      </c>
      <c r="M127" s="0">
        <f t="shared" si="38"/>
        <v>10.434999705879918</v>
      </c>
      <c r="N127" s="0">
        <f t="shared" si="39"/>
        <v>6927.1839179011031</v>
      </c>
      <c r="O127" s="0">
        <f t="shared" si="40"/>
        <v>0.99890247601234561</v>
      </c>
      <c r="P127" s="0">
        <f t="shared" si="41"/>
        <v>10.425767093737699</v>
      </c>
      <c r="Q127" s="0">
        <f t="shared" si="42"/>
        <v>23.436918600420874</v>
      </c>
      <c r="R127" s="0">
        <f t="shared" si="43"/>
        <v>23.43519992121864</v>
      </c>
      <c r="S127" s="0">
        <f t="shared" si="30"/>
        <v>9.5823915658102852</v>
      </c>
      <c r="T127" s="0">
        <f t="shared" si="44"/>
        <v>4.1271729047464261</v>
      </c>
      <c r="U127" s="0">
        <f t="shared" si="45"/>
        <v>0.04301908057020782</v>
      </c>
      <c r="V127" s="0">
        <f t="shared" si="46"/>
        <v>-4.24287126974311</v>
      </c>
      <c r="W127" s="0">
        <f t="shared" si="47"/>
        <v>94.565609376854411</v>
      </c>
      <c r="X127" s="8">
        <f t="shared" si="48"/>
        <v>10.733543745048433</v>
      </c>
      <c r="Y127" s="8">
        <f t="shared" si="49"/>
        <v>10.470861496779392</v>
      </c>
      <c r="Z127" s="8">
        <f t="shared" si="50"/>
        <v>10.996225993317474</v>
      </c>
      <c r="AA127" s="9">
        <f t="shared" si="51"/>
        <v>756.52487501483529</v>
      </c>
      <c r="AB127" s="0">
        <f t="shared" si="52"/>
        <v>1391.6970071302494</v>
      </c>
      <c r="AC127" s="0">
        <f t="shared" si="53"/>
        <v>167.92425178256235</v>
      </c>
      <c r="AD127" s="0">
        <f t="shared" si="54"/>
        <v>134.48822394983054</v>
      </c>
      <c r="AE127" s="0">
        <f t="shared" si="55"/>
        <v>-44.488223949830541</v>
      </c>
      <c r="AF127" s="0">
        <f t="shared" si="56"/>
        <v>0.0058740091177860035</v>
      </c>
      <c r="AG127" s="0">
        <f t="shared" si="57"/>
        <v>-44.482349940712758</v>
      </c>
      <c r="AH127" s="0">
        <f t="shared" si="58"/>
        <v>342.99279461048047</v>
      </c>
    </row>
    <row r="128">
      <c r="D128" s="2" t="str">
        <f t="shared" si="31"/>
        <v>4/9/2018</v>
      </c>
      <c r="E128" s="8">
        <f t="shared" si="59"/>
        <v>1.2041666666666611</v>
      </c>
      <c r="F128" s="3">
        <f t="shared" si="32"/>
        <v>2458208.7041666666</v>
      </c>
      <c r="G128" s="4">
        <f t="shared" si="33"/>
        <v>0.18244227697923626</v>
      </c>
      <c r="I128" s="0">
        <f t="shared" si="34"/>
        <v>8.5288908826596526</v>
      </c>
      <c r="J128" s="0">
        <f t="shared" si="35"/>
        <v>6925.2778088817022</v>
      </c>
      <c r="K128" s="0">
        <f t="shared" si="36"/>
        <v>0.016700960456769758</v>
      </c>
      <c r="L128" s="0">
        <f t="shared" si="37"/>
        <v>1.9102241437270133</v>
      </c>
      <c r="M128" s="0">
        <f t="shared" si="38"/>
        <v>10.439115026386666</v>
      </c>
      <c r="N128" s="0">
        <f t="shared" si="39"/>
        <v>6927.1880330254289</v>
      </c>
      <c r="O128" s="0">
        <f t="shared" si="40"/>
        <v>0.998903671775915</v>
      </c>
      <c r="P128" s="0">
        <f t="shared" si="41"/>
        <v>10.429882401886546</v>
      </c>
      <c r="Q128" s="0">
        <f t="shared" si="42"/>
        <v>23.436918598937396</v>
      </c>
      <c r="R128" s="0">
        <f t="shared" si="43"/>
        <v>23.435199927041491</v>
      </c>
      <c r="S128" s="0">
        <f t="shared" si="30"/>
        <v>9.5861870711261279</v>
      </c>
      <c r="T128" s="0">
        <f t="shared" si="44"/>
        <v>4.1287867660923281</v>
      </c>
      <c r="U128" s="0">
        <f t="shared" si="45"/>
        <v>0.043019080592193296</v>
      </c>
      <c r="V128" s="0">
        <f t="shared" si="46"/>
        <v>-4.241628137642806</v>
      </c>
      <c r="W128" s="0">
        <f t="shared" si="47"/>
        <v>94.566977692886852</v>
      </c>
      <c r="X128" s="8">
        <f t="shared" si="48"/>
        <v>10.733542881762251</v>
      </c>
      <c r="Y128" s="8">
        <f t="shared" si="49"/>
        <v>10.470856832615343</v>
      </c>
      <c r="Z128" s="8">
        <f t="shared" si="50"/>
        <v>10.996228930909158</v>
      </c>
      <c r="AA128" s="9">
        <f t="shared" si="51"/>
        <v>756.53582154309481</v>
      </c>
      <c r="AB128" s="0">
        <f t="shared" si="52"/>
        <v>1397.6982502623487</v>
      </c>
      <c r="AC128" s="0">
        <f t="shared" si="53"/>
        <v>169.42456256558717</v>
      </c>
      <c r="AD128" s="0">
        <f t="shared" si="54"/>
        <v>134.80300518254711</v>
      </c>
      <c r="AE128" s="0">
        <f t="shared" si="55"/>
        <v>-44.803005182547111</v>
      </c>
      <c r="AF128" s="0">
        <f t="shared" si="56"/>
        <v>0.0058098139679210407</v>
      </c>
      <c r="AG128" s="0">
        <f t="shared" si="57"/>
        <v>-44.797195368579189</v>
      </c>
      <c r="AH128" s="0">
        <f t="shared" si="58"/>
        <v>345.04908523077722</v>
      </c>
    </row>
    <row r="129">
      <c r="D129" s="2" t="str">
        <f t="shared" si="31"/>
        <v>4/9/2018</v>
      </c>
      <c r="E129" s="8">
        <f t="shared" si="59"/>
        <v>1.2083333333333277</v>
      </c>
      <c r="F129" s="3">
        <f t="shared" si="32"/>
        <v>2458208.7083333335</v>
      </c>
      <c r="G129" s="4">
        <f t="shared" si="33"/>
        <v>0.18244239105635834</v>
      </c>
      <c r="I129" s="0">
        <f t="shared" si="34"/>
        <v>8.5329977468863945</v>
      </c>
      <c r="J129" s="0">
        <f t="shared" si="35"/>
        <v>6925.2819155497509</v>
      </c>
      <c r="K129" s="0">
        <f t="shared" si="36"/>
        <v>0.016700960451969022</v>
      </c>
      <c r="L129" s="0">
        <f t="shared" si="37"/>
        <v>1.9102325906139819</v>
      </c>
      <c r="M129" s="0">
        <f t="shared" si="38"/>
        <v>10.443230337500376</v>
      </c>
      <c r="N129" s="0">
        <f t="shared" si="39"/>
        <v>6927.1921481403651</v>
      </c>
      <c r="O129" s="0">
        <f t="shared" si="40"/>
        <v>0.99890486754383645</v>
      </c>
      <c r="P129" s="0">
        <f t="shared" si="41"/>
        <v>10.433997700642406</v>
      </c>
      <c r="Q129" s="0">
        <f t="shared" si="42"/>
        <v>23.436918597453918</v>
      </c>
      <c r="R129" s="0">
        <f t="shared" si="43"/>
        <v>23.435199932864371</v>
      </c>
      <c r="S129" s="0">
        <f t="shared" si="30"/>
        <v>9.5899825832130929</v>
      </c>
      <c r="T129" s="0">
        <f t="shared" si="44"/>
        <v>4.1304006056998244</v>
      </c>
      <c r="U129" s="0">
        <f t="shared" si="45"/>
        <v>0.043019080614178876</v>
      </c>
      <c r="V129" s="0">
        <f t="shared" si="46"/>
        <v>-4.24038503204456</v>
      </c>
      <c r="W129" s="0">
        <f t="shared" si="47"/>
        <v>94.568345999530592</v>
      </c>
      <c r="X129" s="8">
        <f t="shared" si="48"/>
        <v>10.733542018494475</v>
      </c>
      <c r="Y129" s="8">
        <f t="shared" si="49"/>
        <v>10.47085216849578</v>
      </c>
      <c r="Z129" s="8">
        <f t="shared" si="50"/>
        <v>10.996231868493171</v>
      </c>
      <c r="AA129" s="9">
        <f t="shared" si="51"/>
        <v>756.54676799624474</v>
      </c>
      <c r="AB129" s="0">
        <f t="shared" si="52"/>
        <v>1403.6994933679471</v>
      </c>
      <c r="AC129" s="0">
        <f t="shared" si="53"/>
        <v>170.92487334198677</v>
      </c>
      <c r="AD129" s="0">
        <f t="shared" si="54"/>
        <v>135.07771987988949</v>
      </c>
      <c r="AE129" s="0">
        <f t="shared" si="55"/>
        <v>-45.077719879889486</v>
      </c>
      <c r="AF129" s="0">
        <f t="shared" si="56"/>
        <v>0.0057543675569250319</v>
      </c>
      <c r="AG129" s="0">
        <f t="shared" si="57"/>
        <v>-45.071965512332561</v>
      </c>
      <c r="AH129" s="0">
        <f t="shared" si="58"/>
        <v>347.12727329240874</v>
      </c>
    </row>
    <row r="130">
      <c r="D130" s="2" t="str">
        <f t="shared" si="31"/>
        <v>4/9/2018</v>
      </c>
      <c r="E130" s="8">
        <f t="shared" si="59"/>
        <v>1.2124999999999944</v>
      </c>
      <c r="F130" s="3">
        <f t="shared" si="32"/>
        <v>2458208.7125</v>
      </c>
      <c r="G130" s="4">
        <f t="shared" si="33"/>
        <v>0.18244250513346769</v>
      </c>
      <c r="I130" s="0">
        <f t="shared" si="34"/>
        <v>8.53710461065566</v>
      </c>
      <c r="J130" s="0">
        <f t="shared" si="35"/>
        <v>6925.2860222173413</v>
      </c>
      <c r="K130" s="0">
        <f t="shared" si="36"/>
        <v>0.016700960447168289</v>
      </c>
      <c r="L130" s="0">
        <f t="shared" si="37"/>
        <v>1.9102410276476367</v>
      </c>
      <c r="M130" s="0">
        <f t="shared" si="38"/>
        <v>10.447345638303297</v>
      </c>
      <c r="N130" s="0">
        <f t="shared" si="39"/>
        <v>6927.1962632449886</v>
      </c>
      <c r="O130" s="0">
        <f t="shared" si="40"/>
        <v>0.99890606331583542</v>
      </c>
      <c r="P130" s="0">
        <f t="shared" si="41"/>
        <v>10.438112989087532</v>
      </c>
      <c r="Q130" s="0">
        <f t="shared" si="42"/>
        <v>23.43691859597044</v>
      </c>
      <c r="R130" s="0">
        <f t="shared" si="43"/>
        <v>23.435199938687273</v>
      </c>
      <c r="S130" s="0">
        <f ref="S130:S193" t="shared" si="60">DEGREES(ATAN2(COS(RADIANS(P130)),COS(RADIANS(R130))*SIN(RADIANS(P130))))</f>
        <v>9.5937781012305834</v>
      </c>
      <c r="T130" s="0">
        <f t="shared" si="44"/>
        <v>4.1320144232019862</v>
      </c>
      <c r="U130" s="0">
        <f t="shared" si="45"/>
        <v>0.043019080636164539</v>
      </c>
      <c r="V130" s="0">
        <f t="shared" si="46"/>
        <v>-4.2391419532484509</v>
      </c>
      <c r="W130" s="0">
        <f t="shared" si="47"/>
        <v>94.569714296477187</v>
      </c>
      <c r="X130" s="8">
        <f t="shared" si="48"/>
        <v>10.733541155245311</v>
      </c>
      <c r="Y130" s="8">
        <f t="shared" si="49"/>
        <v>10.470847504421762</v>
      </c>
      <c r="Z130" s="8">
        <f t="shared" si="50"/>
        <v>10.996234806068859</v>
      </c>
      <c r="AA130" s="9">
        <f t="shared" si="51"/>
        <v>756.5577143718175</v>
      </c>
      <c r="AB130" s="0">
        <f t="shared" si="52"/>
        <v>1409.7007364467427</v>
      </c>
      <c r="AC130" s="0">
        <f t="shared" si="53"/>
        <v>172.42518411168567</v>
      </c>
      <c r="AD130" s="0">
        <f t="shared" si="54"/>
        <v>135.31160530537619</v>
      </c>
      <c r="AE130" s="0">
        <f t="shared" si="55"/>
        <v>-45.31160530537619</v>
      </c>
      <c r="AF130" s="0">
        <f t="shared" si="56"/>
        <v>0.0057075781334791284</v>
      </c>
      <c r="AG130" s="0">
        <f t="shared" si="57"/>
        <v>-45.305897727242709</v>
      </c>
      <c r="AH130" s="0">
        <f t="shared" si="58"/>
        <v>349.22471525530472</v>
      </c>
    </row>
    <row r="131">
      <c r="D131" s="2" t="str">
        <f ref="D131:D194" t="shared" si="61">$B$7</f>
        <v>4/9/2018</v>
      </c>
      <c r="E131" s="8">
        <f t="shared" si="59"/>
        <v>1.216666666666661</v>
      </c>
      <c r="F131" s="3">
        <f ref="F131:F194" t="shared" si="62">D131+2415018.5+E131-$B$5/24</f>
        <v>2458208.7166666668</v>
      </c>
      <c r="G131" s="4">
        <f ref="G131:G194" t="shared" si="63">(F131-2451545)/36525</f>
        <v>0.18244261921058977</v>
      </c>
      <c r="I131" s="0">
        <f ref="I131:I194" t="shared" si="64">MOD(280.46646+G131*(36000.76983 + G131*0.0003032),360)</f>
        <v>8.5412114748833119</v>
      </c>
      <c r="J131" s="0">
        <f ref="J131:J194" t="shared" si="65">357.52911+G131*(35999.05029 - 0.0001537*G131)</f>
        <v>6925.2901288853891</v>
      </c>
      <c r="K131" s="0">
        <f ref="K131:K194" t="shared" si="66">0.016708634-G131*(0.000042037+0.0000001267*G131)</f>
        <v>0.016700960442367557</v>
      </c>
      <c r="L131" s="0">
        <f ref="L131:L194" t="shared" si="67">SIN(RADIANS(J131))*(1.914602-G131*(0.004817+0.000014*G131))+SIN(RADIANS(2*J131))*(0.019993-0.000101*G131)+SIN(RADIANS(3*J131))*0.000289</f>
        <v>1.9102494548298603</v>
      </c>
      <c r="M131" s="0">
        <f ref="M131:M194" t="shared" si="68">I131+L131</f>
        <v>10.451460929713171</v>
      </c>
      <c r="N131" s="0">
        <f ref="N131:N194" t="shared" si="69">J131+L131</f>
        <v>6927.2003783402188</v>
      </c>
      <c r="O131" s="0">
        <f ref="O131:O194" t="shared" si="70">(1.000001018*(1-K131*K131))/(1+K131*COS(RADIANS(N131)))</f>
        <v>0.99890725909217337</v>
      </c>
      <c r="P131" s="0">
        <f ref="P131:P194" t="shared" si="71">M131-0.00569-0.00478*SIN(RADIANS(125.04-1934.136*G131))</f>
        <v>10.442228268139662</v>
      </c>
      <c r="Q131" s="0">
        <f ref="Q131:Q194" t="shared" si="72">23+(26+((21.448-G131*(46.815+G131*(0.00059-G131*0.001813))))/60)/60</f>
        <v>23.436918594486961</v>
      </c>
      <c r="R131" s="0">
        <f ref="R131:R194" t="shared" si="73">Q131+0.00256*COS(RADIANS(125.04-1934.136*G131))</f>
        <v>23.435199944510202</v>
      </c>
      <c r="S131" s="0">
        <f t="shared" si="60"/>
        <v>9.5975736260308562</v>
      </c>
      <c r="T131" s="0">
        <f ref="T131:T194" t="shared" si="74">DEGREES(ASIN(SIN(RADIANS(R131))*SIN(RADIANS(P131))))</f>
        <v>4.1336282189516877</v>
      </c>
      <c r="U131" s="0">
        <f ref="U131:U194" t="shared" si="75">TAN(RADIANS(R131/2))*TAN(RADIANS(R131/2))</f>
        <v>0.04301908065815032</v>
      </c>
      <c r="V131" s="0">
        <f ref="V131:V194" t="shared" si="76">4*DEGREES(U131*SIN(2*RADIANS(I131))-2*K131*SIN(RADIANS(J131))+4*K131*U131*SIN(RADIANS(J131))*COS(2*RADIANS(I131))-0.5*U131*U131*SIN(4*RADIANS(I131))-1.25*K131*K131*SIN(2*RADIANS(J131)))</f>
        <v>-4.237898901000146</v>
      </c>
      <c r="W131" s="0">
        <f ref="W131:W194" t="shared" si="77">DEGREES(ACOS(COS(RADIANS(90.833))/(COS(RADIANS($B$3))*COS(RADIANS(T131)))-TAN(RADIANS($B$3))*TAN(RADIANS(T131))))</f>
        <v>94.5710825840285</v>
      </c>
      <c r="X131" s="8">
        <f ref="X131:X194" t="shared" si="78">(720-4*$B$4-V131+$B$5*60)/1440</f>
        <v>10.733540292014585</v>
      </c>
      <c r="Y131" s="8">
        <f ref="Y131:Y194" t="shared" si="79">X131-W131*4/1440</f>
        <v>10.470842840392283</v>
      </c>
      <c r="Z131" s="8">
        <f ref="Z131:Z194" t="shared" si="80">X131+W131*4/1440</f>
        <v>10.996237743636886</v>
      </c>
      <c r="AA131" s="9">
        <f ref="AA131:AA194" t="shared" si="81">8*W131</f>
        <v>756.568660672228</v>
      </c>
      <c r="AB131" s="0">
        <f ref="AB131:AB194" t="shared" si="82">MOD(E131*1440+V131+4*$B$4-60*$B$5,1440)</f>
        <v>1415.7019794989919</v>
      </c>
      <c r="AC131" s="0">
        <f ref="AC131:AC194" t="shared" si="83">IF(AB131/4&lt;0,AB131/4+180,AB131/4-180)</f>
        <v>173.92549487474798</v>
      </c>
      <c r="AD131" s="0">
        <f ref="AD131:AD194" t="shared" si="84">DEGREES(ACOS(SIN(RADIANS($B$3))*SIN(RADIANS(T131))+COS(RADIANS($B$3))*COS(RADIANS(T131))*COS(RADIANS(AC131))))</f>
        <v>135.50399730542318</v>
      </c>
      <c r="AE131" s="0">
        <f ref="AE131:AE194" t="shared" si="85">90-AD131</f>
        <v>-45.503997305423184</v>
      </c>
      <c r="AF131" s="0">
        <f ref="AF131:AF194" t="shared" si="86">IF(AE131&gt;85,0,IF(AE131&gt;5,58.1/TAN(RADIANS(AE131))-0.07/POWER(TAN(RADIANS(AE131)),3)+0.000086/POWER(TAN(RADIANS(AE131)),5),IF(AE131&gt;-0.575,1735+AE131*(-518.2+AE131*(103.4+AE131*(-12.79+AE131*0.711))),-20.772/TAN(RADIANS(AE131)))))/3600</f>
        <v>0.0056693719710952037</v>
      </c>
      <c r="AG131" s="0">
        <f ref="AG131:AG194" t="shared" si="87">AE131+AF131</f>
        <v>-45.498327933452089</v>
      </c>
      <c r="AH131" s="0">
        <f ref="AH131:AH194" t="shared" si="88">IF(AC131&gt;0,MOD(DEGREES(ACOS(((SIN(RADIANS($B$3))*COS(RADIANS(AD131)))-SIN(RADIANS(T131)))/(COS(RADIANS($B$3))*SIN(RADIANS(AD131)))))+180,360),MOD(540-DEGREES(ACOS(((SIN(RADIANS($B$3))*COS(RADIANS(AD131)))-SIN(RADIANS(T131)))/(COS(RADIANS($B$3))*SIN(RADIANS(AD131))))),360))</f>
        <v>351.3385581104726</v>
      </c>
    </row>
    <row r="132">
      <c r="D132" s="2" t="str">
        <f t="shared" si="61"/>
        <v>4/9/2018</v>
      </c>
      <c r="E132" s="8">
        <f ref="E132:E195" t="shared" si="89">E131+0.1/24</f>
        <v>1.2208333333333277</v>
      </c>
      <c r="F132" s="3">
        <f t="shared" si="62"/>
        <v>2458208.7208333332</v>
      </c>
      <c r="G132" s="4">
        <f t="shared" si="63"/>
        <v>0.18244273328769908</v>
      </c>
      <c r="I132" s="0">
        <f t="shared" si="64"/>
        <v>8.5453183386516685</v>
      </c>
      <c r="J132" s="0">
        <f t="shared" si="65"/>
        <v>6925.2942355529785</v>
      </c>
      <c r="K132" s="0">
        <f t="shared" si="66"/>
        <v>0.016700960437566824</v>
      </c>
      <c r="L132" s="0">
        <f t="shared" si="67"/>
        <v>1.9102578721587722</v>
      </c>
      <c r="M132" s="0">
        <f t="shared" si="68"/>
        <v>10.45557621081044</v>
      </c>
      <c r="N132" s="0">
        <f t="shared" si="69"/>
        <v>6927.2044934251371</v>
      </c>
      <c r="O132" s="0">
        <f t="shared" si="70"/>
        <v>0.99890845487257662</v>
      </c>
      <c r="P132" s="0">
        <f t="shared" si="71"/>
        <v>10.446343536879239</v>
      </c>
      <c r="Q132" s="0">
        <f t="shared" si="72"/>
        <v>23.43691859300348</v>
      </c>
      <c r="R132" s="0">
        <f t="shared" si="73"/>
        <v>23.435199950333153</v>
      </c>
      <c r="S132" s="0">
        <f t="shared" si="60"/>
        <v>9.60136915677164</v>
      </c>
      <c r="T132" s="0">
        <f t="shared" si="74"/>
        <v>4.1352419925812951</v>
      </c>
      <c r="U132" s="0">
        <f t="shared" si="75"/>
        <v>0.043019080680136164</v>
      </c>
      <c r="V132" s="0">
        <f t="shared" si="76"/>
        <v>-4.2366558756003</v>
      </c>
      <c r="W132" s="0">
        <f t="shared" si="77"/>
        <v>94.5724508618755</v>
      </c>
      <c r="X132" s="8">
        <f t="shared" si="78"/>
        <v>10.7335394288025</v>
      </c>
      <c r="Y132" s="8">
        <f t="shared" si="79"/>
        <v>10.470838176408401</v>
      </c>
      <c r="Z132" s="8">
        <f t="shared" si="80"/>
        <v>10.996240681196598</v>
      </c>
      <c r="AA132" s="9">
        <f t="shared" si="81"/>
        <v>756.579606895004</v>
      </c>
      <c r="AB132" s="0">
        <f t="shared" si="82"/>
        <v>1421.7032225243911</v>
      </c>
      <c r="AC132" s="0">
        <f t="shared" si="83"/>
        <v>175.42580563109777</v>
      </c>
      <c r="AD132" s="0">
        <f t="shared" si="84"/>
        <v>135.65433903444242</v>
      </c>
      <c r="AE132" s="0">
        <f t="shared" si="85"/>
        <v>-45.654339034442415</v>
      </c>
      <c r="AF132" s="0">
        <f t="shared" si="86"/>
        <v>0.00563969143050493</v>
      </c>
      <c r="AG132" s="0">
        <f t="shared" si="87"/>
        <v>-45.648699343011913</v>
      </c>
      <c r="AH132" s="0">
        <f t="shared" si="88"/>
        <v>353.46576472144386</v>
      </c>
    </row>
    <row r="133">
      <c r="D133" s="2" t="str">
        <f t="shared" si="61"/>
        <v>4/9/2018</v>
      </c>
      <c r="E133" s="8">
        <f t="shared" si="89"/>
        <v>1.2249999999999943</v>
      </c>
      <c r="F133" s="3">
        <f t="shared" si="62"/>
        <v>2458208.725</v>
      </c>
      <c r="G133" s="4">
        <f t="shared" si="63"/>
        <v>0.18244284736482116</v>
      </c>
      <c r="I133" s="0">
        <f t="shared" si="64"/>
        <v>8.54942520287841</v>
      </c>
      <c r="J133" s="0">
        <f t="shared" si="65"/>
        <v>6925.2983422210264</v>
      </c>
      <c r="K133" s="0">
        <f t="shared" si="66"/>
        <v>0.016700960432766088</v>
      </c>
      <c r="L133" s="0">
        <f t="shared" si="67"/>
        <v>1.9102662796362557</v>
      </c>
      <c r="M133" s="0">
        <f t="shared" si="68"/>
        <v>10.459691482514666</v>
      </c>
      <c r="N133" s="0">
        <f t="shared" si="69"/>
        <v>6927.2086085006622</v>
      </c>
      <c r="O133" s="0">
        <f t="shared" si="70"/>
        <v>0.99890965065730641</v>
      </c>
      <c r="P133" s="0">
        <f t="shared" si="71"/>
        <v>10.450458796225826</v>
      </c>
      <c r="Q133" s="0">
        <f t="shared" si="72"/>
        <v>23.43691859152</v>
      </c>
      <c r="R133" s="0">
        <f t="shared" si="73"/>
        <v>23.435199956156133</v>
      </c>
      <c r="S133" s="0">
        <f t="shared" si="60"/>
        <v>9.60516469430688</v>
      </c>
      <c r="T133" s="0">
        <f t="shared" si="74"/>
        <v>4.1368557444443859</v>
      </c>
      <c r="U133" s="0">
        <f t="shared" si="75"/>
        <v>0.043019080702122139</v>
      </c>
      <c r="V133" s="0">
        <f t="shared" si="76"/>
        <v>-4.2354128767940429</v>
      </c>
      <c r="W133" s="0">
        <f t="shared" si="77"/>
        <v>94.573819130320643</v>
      </c>
      <c r="X133" s="8">
        <f t="shared" si="78"/>
        <v>10.733538565608885</v>
      </c>
      <c r="Y133" s="8">
        <f t="shared" si="79"/>
        <v>10.470833512469106</v>
      </c>
      <c r="Z133" s="8">
        <f t="shared" si="80"/>
        <v>10.996243618748665</v>
      </c>
      <c r="AA133" s="9">
        <f t="shared" si="81"/>
        <v>756.59055304256515</v>
      </c>
      <c r="AB133" s="0">
        <f t="shared" si="82"/>
        <v>1427.7044655231985</v>
      </c>
      <c r="AC133" s="0">
        <f t="shared" si="83"/>
        <v>176.92611638079961</v>
      </c>
      <c r="AD133" s="0">
        <f t="shared" si="84"/>
        <v>135.76218851080625</v>
      </c>
      <c r="AE133" s="0">
        <f t="shared" si="85"/>
        <v>-45.762188510806254</v>
      </c>
      <c r="AF133" s="0">
        <f t="shared" si="86"/>
        <v>0.0056184933632648527</v>
      </c>
      <c r="AG133" s="0">
        <f t="shared" si="87"/>
        <v>-45.756570017442989</v>
      </c>
      <c r="AH133" s="0">
        <f t="shared" si="88"/>
        <v>355.6031439835092</v>
      </c>
    </row>
    <row r="134">
      <c r="D134" s="2" t="str">
        <f t="shared" si="61"/>
        <v>4/9/2018</v>
      </c>
      <c r="E134" s="8">
        <f t="shared" si="89"/>
        <v>1.229166666666661</v>
      </c>
      <c r="F134" s="3">
        <f t="shared" si="62"/>
        <v>2458208.7291666665</v>
      </c>
      <c r="G134" s="4">
        <f t="shared" si="63"/>
        <v>0.18244296144193051</v>
      </c>
      <c r="I134" s="0">
        <f t="shared" si="64"/>
        <v>8.5535320666476764</v>
      </c>
      <c r="J134" s="0">
        <f t="shared" si="65"/>
        <v>6925.3024488886167</v>
      </c>
      <c r="K134" s="0">
        <f t="shared" si="66"/>
        <v>0.016700960427965355</v>
      </c>
      <c r="L134" s="0">
        <f t="shared" si="67"/>
        <v>1.9102746772604351</v>
      </c>
      <c r="M134" s="0">
        <f t="shared" si="68"/>
        <v>10.463806743908112</v>
      </c>
      <c r="N134" s="0">
        <f t="shared" si="69"/>
        <v>6927.2127235658772</v>
      </c>
      <c r="O134" s="0">
        <f t="shared" si="70"/>
        <v>0.99891084644609</v>
      </c>
      <c r="P134" s="0">
        <f t="shared" si="71"/>
        <v>10.454574045261685</v>
      </c>
      <c r="Q134" s="0">
        <f t="shared" si="72"/>
        <v>23.436918590036523</v>
      </c>
      <c r="R134" s="0">
        <f t="shared" si="73"/>
        <v>23.435199961979141</v>
      </c>
      <c r="S134" s="0">
        <f t="shared" si="60"/>
        <v>9.6089602377959711</v>
      </c>
      <c r="T134" s="0">
        <f t="shared" si="74"/>
        <v>4.1384694741740535</v>
      </c>
      <c r="U134" s="0">
        <f t="shared" si="75"/>
        <v>0.043019080724108205</v>
      </c>
      <c r="V134" s="0">
        <f t="shared" si="76"/>
        <v>-4.2341699048814521</v>
      </c>
      <c r="W134" s="0">
        <f t="shared" si="77"/>
        <v>94.575187389055515</v>
      </c>
      <c r="X134" s="8">
        <f t="shared" si="78"/>
        <v>10.733537702433946</v>
      </c>
      <c r="Y134" s="8">
        <f t="shared" si="79"/>
        <v>10.470828848575458</v>
      </c>
      <c r="Z134" s="8">
        <f t="shared" si="80"/>
        <v>10.996246556292434</v>
      </c>
      <c r="AA134" s="9">
        <f t="shared" si="81"/>
        <v>756.60149911244412</v>
      </c>
      <c r="AB134" s="0">
        <f t="shared" si="82"/>
        <v>1433.7057084951102</v>
      </c>
      <c r="AC134" s="0">
        <f t="shared" si="83"/>
        <v>178.42642712377756</v>
      </c>
      <c r="AD134" s="0">
        <f t="shared" si="84"/>
        <v>135.82722477524916</v>
      </c>
      <c r="AE134" s="0">
        <f t="shared" si="85"/>
        <v>-45.827224775249164</v>
      </c>
      <c r="AF134" s="0">
        <f t="shared" si="86"/>
        <v>0.0056057478603061227</v>
      </c>
      <c r="AG134" s="0">
        <f t="shared" si="87"/>
        <v>-45.821619027388856</v>
      </c>
      <c r="AH134" s="0">
        <f t="shared" si="88"/>
        <v>357.74738517052856</v>
      </c>
    </row>
    <row r="135">
      <c r="D135" s="2" t="str">
        <f t="shared" si="61"/>
        <v>4/9/2018</v>
      </c>
      <c r="E135" s="8">
        <f t="shared" si="89"/>
        <v>1.2333333333333276</v>
      </c>
      <c r="F135" s="3">
        <f t="shared" si="62"/>
        <v>2458208.7333333334</v>
      </c>
      <c r="G135" s="4">
        <f t="shared" si="63"/>
        <v>0.18244307551905259</v>
      </c>
      <c r="I135" s="0">
        <f t="shared" si="64"/>
        <v>8.5576389308753278</v>
      </c>
      <c r="J135" s="0">
        <f t="shared" si="65"/>
        <v>6925.3065555566636</v>
      </c>
      <c r="K135" s="0">
        <f t="shared" si="66"/>
        <v>0.016700960423164622</v>
      </c>
      <c r="L135" s="0">
        <f t="shared" si="67"/>
        <v>1.9102830650331792</v>
      </c>
      <c r="M135" s="0">
        <f t="shared" si="68"/>
        <v>10.467921995908506</v>
      </c>
      <c r="N135" s="0">
        <f t="shared" si="69"/>
        <v>6927.2168386216972</v>
      </c>
      <c r="O135" s="0">
        <f t="shared" si="70"/>
        <v>0.998912042239187</v>
      </c>
      <c r="P135" s="0">
        <f t="shared" si="71"/>
        <v>10.458689284904546</v>
      </c>
      <c r="Q135" s="0">
        <f t="shared" si="72"/>
        <v>23.436918588553045</v>
      </c>
      <c r="R135" s="0">
        <f t="shared" si="73"/>
        <v>23.43519996780217</v>
      </c>
      <c r="S135" s="0">
        <f t="shared" si="60"/>
        <v>9.61275578809118</v>
      </c>
      <c r="T135" s="0">
        <f t="shared" si="74"/>
        <v>4.1400831821231447</v>
      </c>
      <c r="U135" s="0">
        <f t="shared" si="75"/>
        <v>0.043019080746094347</v>
      </c>
      <c r="V135" s="0">
        <f t="shared" si="76"/>
        <v>-4.2329269596081991</v>
      </c>
      <c r="W135" s="0">
        <f t="shared" si="77"/>
        <v>94.576555638381961</v>
      </c>
      <c r="X135" s="8">
        <f t="shared" si="78"/>
        <v>10.733536839277505</v>
      </c>
      <c r="Y135" s="8">
        <f t="shared" si="79"/>
        <v>10.470824184726444</v>
      </c>
      <c r="Z135" s="8">
        <f t="shared" si="80"/>
        <v>10.996249493828566</v>
      </c>
      <c r="AA135" s="9">
        <f t="shared" si="81"/>
        <v>756.61244510705569</v>
      </c>
      <c r="AB135" s="0">
        <f t="shared" si="82"/>
        <v>1439.7069514403829</v>
      </c>
      <c r="AC135" s="0">
        <f t="shared" si="83"/>
        <v>179.92673786009573</v>
      </c>
      <c r="AD135" s="0">
        <f t="shared" si="84"/>
        <v>135.84925244818123</v>
      </c>
      <c r="AE135" s="0">
        <f t="shared" si="85"/>
        <v>-45.849252448181232</v>
      </c>
      <c r="AF135" s="0">
        <f t="shared" si="86"/>
        <v>0.0056014373522332329</v>
      </c>
      <c r="AG135" s="0">
        <f t="shared" si="87"/>
        <v>-45.843651010829</v>
      </c>
      <c r="AH135" s="0">
        <f t="shared" si="88"/>
        <v>359.89509563692843</v>
      </c>
    </row>
    <row r="136">
      <c r="D136" s="2" t="str">
        <f t="shared" si="61"/>
        <v>4/9/2018</v>
      </c>
      <c r="E136" s="8">
        <f t="shared" si="89"/>
        <v>1.2374999999999943</v>
      </c>
      <c r="F136" s="3">
        <f t="shared" si="62"/>
        <v>2458208.7375</v>
      </c>
      <c r="G136" s="4">
        <f t="shared" si="63"/>
        <v>0.1824431895961619</v>
      </c>
      <c r="I136" s="0">
        <f t="shared" si="64"/>
        <v>8.5617457946436843</v>
      </c>
      <c r="J136" s="0">
        <f t="shared" si="65"/>
        <v>6925.3106622242531</v>
      </c>
      <c r="K136" s="0">
        <f t="shared" si="66"/>
        <v>0.016700960418363889</v>
      </c>
      <c r="L136" s="0">
        <f t="shared" si="67"/>
        <v>1.9102914429526248</v>
      </c>
      <c r="M136" s="0">
        <f t="shared" si="68"/>
        <v>10.472037237596309</v>
      </c>
      <c r="N136" s="0">
        <f t="shared" si="69"/>
        <v>6927.2209536672053</v>
      </c>
      <c r="O136" s="0">
        <f t="shared" si="70"/>
        <v>0.99891323803632459</v>
      </c>
      <c r="P136" s="0">
        <f t="shared" si="71"/>
        <v>10.462804514234866</v>
      </c>
      <c r="Q136" s="0">
        <f t="shared" si="72"/>
        <v>23.436918587069567</v>
      </c>
      <c r="R136" s="0">
        <f t="shared" si="73"/>
        <v>23.435199973625227</v>
      </c>
      <c r="S136" s="0">
        <f t="shared" si="60"/>
        <v>9.61655134435023</v>
      </c>
      <c r="T136" s="0">
        <f t="shared" si="74"/>
        <v>4.1416968679240576</v>
      </c>
      <c r="U136" s="0">
        <f t="shared" si="75"/>
        <v>0.043019080768080614</v>
      </c>
      <c r="V136" s="0">
        <f t="shared" si="76"/>
        <v>-4.231684041274935</v>
      </c>
      <c r="W136" s="0">
        <f t="shared" si="77"/>
        <v>94.577923877990969</v>
      </c>
      <c r="X136" s="8">
        <f t="shared" si="78"/>
        <v>10.733535976139773</v>
      </c>
      <c r="Y136" s="8">
        <f t="shared" si="79"/>
        <v>10.470819520923131</v>
      </c>
      <c r="Z136" s="8">
        <f t="shared" si="80"/>
        <v>10.996252431356416</v>
      </c>
      <c r="AA136" s="9">
        <f t="shared" si="81"/>
        <v>756.62339102392775</v>
      </c>
      <c r="AB136" s="0">
        <f t="shared" si="82"/>
        <v>5.7081943587163551</v>
      </c>
      <c r="AC136" s="0">
        <f t="shared" si="83"/>
        <v>-178.57295141032091</v>
      </c>
      <c r="AD136" s="0">
        <f t="shared" si="84"/>
        <v>135.82820454093036</v>
      </c>
      <c r="AE136" s="0">
        <f t="shared" si="85"/>
        <v>-45.828204540930358</v>
      </c>
      <c r="AF136" s="0">
        <f t="shared" si="86"/>
        <v>0.0056055560654242314</v>
      </c>
      <c r="AG136" s="0">
        <f t="shared" si="87"/>
        <v>-45.822598984864932</v>
      </c>
      <c r="AH136" s="0">
        <f t="shared" si="88"/>
        <v>2.0428408652697954</v>
      </c>
    </row>
    <row r="137">
      <c r="D137" s="2" t="str">
        <f t="shared" si="61"/>
        <v>4/9/2018</v>
      </c>
      <c r="E137" s="8">
        <f t="shared" si="89"/>
        <v>1.2416666666666609</v>
      </c>
      <c r="F137" s="3">
        <f t="shared" si="62"/>
        <v>2458208.7416666667</v>
      </c>
      <c r="G137" s="4">
        <f t="shared" si="63"/>
        <v>0.18244330367328399</v>
      </c>
      <c r="I137" s="0">
        <f t="shared" si="64"/>
        <v>8.5658526588704262</v>
      </c>
      <c r="J137" s="0">
        <f t="shared" si="65"/>
        <v>6925.3147688923018</v>
      </c>
      <c r="K137" s="0">
        <f t="shared" si="66"/>
        <v>0.016700960413563153</v>
      </c>
      <c r="L137" s="0">
        <f t="shared" si="67"/>
        <v>1.9102998110206424</v>
      </c>
      <c r="M137" s="0">
        <f t="shared" si="68"/>
        <v>10.476152469891069</v>
      </c>
      <c r="N137" s="0">
        <f t="shared" si="69"/>
        <v>6927.225068703322</v>
      </c>
      <c r="O137" s="0">
        <f t="shared" si="70"/>
        <v>0.99891443383776457</v>
      </c>
      <c r="P137" s="0">
        <f t="shared" si="71"/>
        <v>10.466919734172198</v>
      </c>
      <c r="Q137" s="0">
        <f t="shared" si="72"/>
        <v>23.436918585586085</v>
      </c>
      <c r="R137" s="0">
        <f t="shared" si="73"/>
        <v>23.435199979448306</v>
      </c>
      <c r="S137" s="0">
        <f t="shared" si="60"/>
        <v>9.6203469074270735</v>
      </c>
      <c r="T137" s="0">
        <f t="shared" si="74"/>
        <v>4.1433105319303412</v>
      </c>
      <c r="U137" s="0">
        <f t="shared" si="75"/>
        <v>0.04301908079006693</v>
      </c>
      <c r="V137" s="0">
        <f t="shared" si="76"/>
        <v>-4.2304411496268006</v>
      </c>
      <c r="W137" s="0">
        <f t="shared" si="77"/>
        <v>94.579292108184987</v>
      </c>
      <c r="X137" s="8">
        <f t="shared" si="78"/>
        <v>10.733535113020574</v>
      </c>
      <c r="Y137" s="8">
        <f t="shared" si="79"/>
        <v>10.470814857164505</v>
      </c>
      <c r="Z137" s="8">
        <f t="shared" si="80"/>
        <v>10.996255368876643</v>
      </c>
      <c r="AA137" s="9">
        <f t="shared" si="81"/>
        <v>756.6343368654799</v>
      </c>
      <c r="AB137" s="0">
        <f t="shared" si="82"/>
        <v>11.709437250365227</v>
      </c>
      <c r="AC137" s="0">
        <f t="shared" si="83"/>
        <v>-177.07264068740869</v>
      </c>
      <c r="AD137" s="0">
        <f t="shared" si="84"/>
        <v>135.76414342064621</v>
      </c>
      <c r="AE137" s="0">
        <f t="shared" si="85"/>
        <v>-45.764143420646207</v>
      </c>
      <c r="AF137" s="0">
        <f t="shared" si="86"/>
        <v>0.0056181098386302759</v>
      </c>
      <c r="AG137" s="0">
        <f t="shared" si="87"/>
        <v>-45.758525310807578</v>
      </c>
      <c r="AH137" s="0">
        <f t="shared" si="88"/>
        <v>4.187185729226826</v>
      </c>
    </row>
    <row r="138">
      <c r="D138" s="2" t="str">
        <f t="shared" si="61"/>
        <v>4/9/2018</v>
      </c>
      <c r="E138" s="8">
        <f t="shared" si="89"/>
        <v>1.2458333333333276</v>
      </c>
      <c r="F138" s="3">
        <f t="shared" si="62"/>
        <v>2458208.7458333331</v>
      </c>
      <c r="G138" s="4">
        <f t="shared" si="63"/>
        <v>0.18244341775039333</v>
      </c>
      <c r="I138" s="0">
        <f t="shared" si="64"/>
        <v>8.5699595226396923</v>
      </c>
      <c r="J138" s="0">
        <f t="shared" si="65"/>
        <v>6925.3188755598912</v>
      </c>
      <c r="K138" s="0">
        <f t="shared" si="66"/>
        <v>0.016700960408762421</v>
      </c>
      <c r="L138" s="0">
        <f t="shared" si="67"/>
        <v>1.9103081692353607</v>
      </c>
      <c r="M138" s="0">
        <f t="shared" si="68"/>
        <v>10.480267691875053</v>
      </c>
      <c r="N138" s="0">
        <f t="shared" si="69"/>
        <v>6927.2291837291268</v>
      </c>
      <c r="O138" s="0">
        <f t="shared" si="70"/>
        <v>0.99891562964323266</v>
      </c>
      <c r="P138" s="0">
        <f t="shared" si="71"/>
        <v>10.471034943798806</v>
      </c>
      <c r="Q138" s="0">
        <f t="shared" si="72"/>
        <v>23.436918584102607</v>
      </c>
      <c r="R138" s="0">
        <f t="shared" si="73"/>
        <v>23.435199985271414</v>
      </c>
      <c r="S138" s="0">
        <f t="shared" si="60"/>
        <v>9.6241424764810866</v>
      </c>
      <c r="T138" s="0">
        <f t="shared" si="74"/>
        <v>4.1449241737751121</v>
      </c>
      <c r="U138" s="0">
        <f t="shared" si="75"/>
        <v>0.043019080812053384</v>
      </c>
      <c r="V138" s="0">
        <f t="shared" si="76"/>
        <v>-4.229198284963827</v>
      </c>
      <c r="W138" s="0">
        <f t="shared" si="77"/>
        <v>94.5806603286556</v>
      </c>
      <c r="X138" s="8">
        <f t="shared" si="78"/>
        <v>10.733534249920114</v>
      </c>
      <c r="Y138" s="8">
        <f t="shared" si="79"/>
        <v>10.470810193451626</v>
      </c>
      <c r="Z138" s="8">
        <f t="shared" si="80"/>
        <v>10.9962583063886</v>
      </c>
      <c r="AA138" s="9">
        <f t="shared" si="81"/>
        <v>756.64528262924478</v>
      </c>
      <c r="AB138" s="0">
        <f t="shared" si="82"/>
        <v>17.710680115027571</v>
      </c>
      <c r="AC138" s="0">
        <f t="shared" si="83"/>
        <v>-175.57232997124311</v>
      </c>
      <c r="AD138" s="0">
        <f t="shared" si="84"/>
        <v>135.65725990179178</v>
      </c>
      <c r="AE138" s="0">
        <f t="shared" si="85"/>
        <v>-45.657259901791775</v>
      </c>
      <c r="AF138" s="0">
        <f t="shared" si="86"/>
        <v>0.005639116300273671</v>
      </c>
      <c r="AG138" s="0">
        <f t="shared" si="87"/>
        <v>-45.6516207854915</v>
      </c>
      <c r="AH138" s="0">
        <f t="shared" si="88"/>
        <v>6.3247357734312</v>
      </c>
    </row>
    <row r="139">
      <c r="D139" s="2" t="str">
        <f t="shared" si="61"/>
        <v>4/9/2018</v>
      </c>
      <c r="E139" s="8">
        <f t="shared" si="89"/>
        <v>1.2499999999999942</v>
      </c>
      <c r="F139" s="3">
        <f t="shared" si="62"/>
        <v>2458208.75</v>
      </c>
      <c r="G139" s="4">
        <f t="shared" si="63"/>
        <v>0.18244353182751541</v>
      </c>
      <c r="I139" s="0">
        <f t="shared" si="64"/>
        <v>8.5740663868673437</v>
      </c>
      <c r="J139" s="0">
        <f t="shared" si="65"/>
        <v>6925.32298222794</v>
      </c>
      <c r="K139" s="0">
        <f t="shared" si="66"/>
        <v>0.016700960403961688</v>
      </c>
      <c r="L139" s="0">
        <f t="shared" si="67"/>
        <v>1.9103165175986494</v>
      </c>
      <c r="M139" s="0">
        <f t="shared" si="68"/>
        <v>10.484382904465994</v>
      </c>
      <c r="N139" s="0">
        <f t="shared" si="69"/>
        <v>6927.2332987455384</v>
      </c>
      <c r="O139" s="0">
        <f t="shared" si="70"/>
        <v>0.99891682545299043</v>
      </c>
      <c r="P139" s="0">
        <f t="shared" si="71"/>
        <v>10.475150144032423</v>
      </c>
      <c r="Q139" s="0">
        <f t="shared" si="72"/>
        <v>23.436918582619128</v>
      </c>
      <c r="R139" s="0">
        <f t="shared" si="73"/>
        <v>23.435199991094546</v>
      </c>
      <c r="S139" s="0">
        <f t="shared" si="60"/>
        <v>9.62793805236456</v>
      </c>
      <c r="T139" s="0">
        <f t="shared" si="74"/>
        <v>4.1465377938111985</v>
      </c>
      <c r="U139" s="0">
        <f t="shared" si="75"/>
        <v>0.043019080834039915</v>
      </c>
      <c r="V139" s="0">
        <f t="shared" si="76"/>
        <v>-4.2279554470317393</v>
      </c>
      <c r="W139" s="0">
        <f t="shared" si="77"/>
        <v>94.582028539704638</v>
      </c>
      <c r="X139" s="8">
        <f t="shared" si="78"/>
        <v>10.733533386838216</v>
      </c>
      <c r="Y139" s="8">
        <f t="shared" si="79"/>
        <v>10.470805529783481</v>
      </c>
      <c r="Z139" s="8">
        <f t="shared" si="80"/>
        <v>10.996261243892951</v>
      </c>
      <c r="AA139" s="9">
        <f t="shared" si="81"/>
        <v>756.6562283176371</v>
      </c>
      <c r="AB139" s="0">
        <f t="shared" si="82"/>
        <v>23.711922952959867</v>
      </c>
      <c r="AC139" s="0">
        <f t="shared" si="83"/>
        <v>-174.07201926176003</v>
      </c>
      <c r="AD139" s="0">
        <f t="shared" si="84"/>
        <v>135.50787048936726</v>
      </c>
      <c r="AE139" s="0">
        <f t="shared" si="85"/>
        <v>-45.507870489367264</v>
      </c>
      <c r="AF139" s="0">
        <f t="shared" si="86"/>
        <v>0.00566860540641348</v>
      </c>
      <c r="AG139" s="0">
        <f t="shared" si="87"/>
        <v>-45.502201883960851</v>
      </c>
      <c r="AH139" s="0">
        <f t="shared" si="88"/>
        <v>8.4521773130269935</v>
      </c>
    </row>
    <row r="140">
      <c r="D140" s="2" t="str">
        <f t="shared" si="61"/>
        <v>4/9/2018</v>
      </c>
      <c r="E140" s="8">
        <f t="shared" si="89"/>
        <v>1.2541666666666609</v>
      </c>
      <c r="F140" s="3">
        <f t="shared" si="62"/>
        <v>2458208.7541666669</v>
      </c>
      <c r="G140" s="4">
        <f t="shared" si="63"/>
        <v>0.18244364590463749</v>
      </c>
      <c r="I140" s="0">
        <f t="shared" si="64"/>
        <v>8.5781732510949951</v>
      </c>
      <c r="J140" s="0">
        <f t="shared" si="65"/>
        <v>6925.3270888959878</v>
      </c>
      <c r="K140" s="0">
        <f t="shared" si="66"/>
        <v>0.016700960399160952</v>
      </c>
      <c r="L140" s="0">
        <f t="shared" si="67"/>
        <v>1.910324856109576</v>
      </c>
      <c r="M140" s="0">
        <f t="shared" si="68"/>
        <v>10.48849810720457</v>
      </c>
      <c r="N140" s="0">
        <f t="shared" si="69"/>
        <v>6927.2374137520974</v>
      </c>
      <c r="O140" s="0">
        <f t="shared" si="70"/>
        <v>0.99891802126689788</v>
      </c>
      <c r="P140" s="0">
        <f t="shared" si="71"/>
        <v>10.479265334413727</v>
      </c>
      <c r="Q140" s="0">
        <f t="shared" si="72"/>
        <v>23.43691858113565</v>
      </c>
      <c r="R140" s="0">
        <f t="shared" si="73"/>
        <v>23.435199996917706</v>
      </c>
      <c r="S140" s="0">
        <f t="shared" si="60"/>
        <v>9.6317336346596747</v>
      </c>
      <c r="T140" s="0">
        <f t="shared" si="74"/>
        <v>4.1481513918514716</v>
      </c>
      <c r="U140" s="0">
        <f t="shared" si="75"/>
        <v>0.043019080856026563</v>
      </c>
      <c r="V140" s="0">
        <f t="shared" si="76"/>
        <v>-4.2267126359921328</v>
      </c>
      <c r="W140" s="0">
        <f t="shared" si="77"/>
        <v>94.583396741176117</v>
      </c>
      <c r="X140" s="8">
        <f t="shared" si="78"/>
        <v>10.733532523774995</v>
      </c>
      <c r="Y140" s="8">
        <f t="shared" si="79"/>
        <v>10.470800866160618</v>
      </c>
      <c r="Z140" s="8">
        <f t="shared" si="80"/>
        <v>10.996264181389373</v>
      </c>
      <c r="AA140" s="9">
        <f t="shared" si="81"/>
        <v>756.66717392940893</v>
      </c>
      <c r="AB140" s="0">
        <f t="shared" si="82"/>
        <v>29.713165764000223</v>
      </c>
      <c r="AC140" s="0">
        <f t="shared" si="83"/>
        <v>-172.57170855899994</v>
      </c>
      <c r="AD140" s="0">
        <f t="shared" si="84"/>
        <v>135.31641287226344</v>
      </c>
      <c r="AE140" s="0">
        <f t="shared" si="85"/>
        <v>-45.316412872263442</v>
      </c>
      <c r="AF140" s="0">
        <f t="shared" si="86"/>
        <v>0.0057066203348494918</v>
      </c>
      <c r="AG140" s="0">
        <f t="shared" si="87"/>
        <v>-45.310706251928593</v>
      </c>
      <c r="AH140" s="0">
        <f t="shared" si="88"/>
        <v>10.566315217355395</v>
      </c>
    </row>
    <row r="141">
      <c r="D141" s="2" t="str">
        <f t="shared" si="61"/>
        <v>4/9/2018</v>
      </c>
      <c r="E141" s="8">
        <f t="shared" si="89"/>
        <v>1.2583333333333275</v>
      </c>
      <c r="F141" s="3">
        <f t="shared" si="62"/>
        <v>2458208.7583333333</v>
      </c>
      <c r="G141" s="4">
        <f t="shared" si="63"/>
        <v>0.18244375998174681</v>
      </c>
      <c r="I141" s="0">
        <f t="shared" si="64"/>
        <v>8.5822801148624421</v>
      </c>
      <c r="J141" s="0">
        <f t="shared" si="65"/>
        <v>6925.3311955635772</v>
      </c>
      <c r="K141" s="0">
        <f t="shared" si="66"/>
        <v>0.016700960394360219</v>
      </c>
      <c r="L141" s="0">
        <f t="shared" si="67"/>
        <v>1.9103331847672125</v>
      </c>
      <c r="M141" s="0">
        <f t="shared" si="68"/>
        <v>10.492613299629655</v>
      </c>
      <c r="N141" s="0">
        <f t="shared" si="69"/>
        <v>6927.2415287483445</v>
      </c>
      <c r="O141" s="0">
        <f t="shared" si="70"/>
        <v>0.9989192170848149</v>
      </c>
      <c r="P141" s="0">
        <f t="shared" si="71"/>
        <v>10.483380514481594</v>
      </c>
      <c r="Q141" s="0">
        <f t="shared" si="72"/>
        <v>23.436918579652172</v>
      </c>
      <c r="R141" s="0">
        <f t="shared" si="73"/>
        <v>23.435200002740888</v>
      </c>
      <c r="S141" s="0">
        <f t="shared" si="60"/>
        <v>9.6355292229469445</v>
      </c>
      <c r="T141" s="0">
        <f t="shared" si="74"/>
        <v>4.1497649677080979</v>
      </c>
      <c r="U141" s="0">
        <f t="shared" si="75"/>
        <v>0.043019080878013288</v>
      </c>
      <c r="V141" s="0">
        <f t="shared" si="76"/>
        <v>-4.2254698520071647</v>
      </c>
      <c r="W141" s="0">
        <f t="shared" si="77"/>
        <v>94.584764932913444</v>
      </c>
      <c r="X141" s="8">
        <f t="shared" si="78"/>
        <v>10.733531660730561</v>
      </c>
      <c r="Y141" s="8">
        <f t="shared" si="79"/>
        <v>10.47079620258358</v>
      </c>
      <c r="Z141" s="8">
        <f t="shared" si="80"/>
        <v>10.996267118877542</v>
      </c>
      <c r="AA141" s="9">
        <f t="shared" si="81"/>
        <v>756.67811946330755</v>
      </c>
      <c r="AB141" s="0">
        <f t="shared" si="82"/>
        <v>35.714408547984931</v>
      </c>
      <c r="AC141" s="0">
        <f t="shared" si="83"/>
        <v>-171.07139786300377</v>
      </c>
      <c r="AD141" s="0">
        <f t="shared" si="84"/>
        <v>135.083439811285</v>
      </c>
      <c r="AE141" s="0">
        <f t="shared" si="85"/>
        <v>-45.08343981128499</v>
      </c>
      <c r="AF141" s="0">
        <f t="shared" si="86"/>
        <v>0.0057532187312186716</v>
      </c>
      <c r="AG141" s="0">
        <f t="shared" si="87"/>
        <v>-45.077686592553768</v>
      </c>
      <c r="AH141" s="0">
        <f t="shared" si="88"/>
        <v>12.664107366764426</v>
      </c>
    </row>
    <row r="142">
      <c r="D142" s="2" t="str">
        <f t="shared" si="61"/>
        <v>4/9/2018</v>
      </c>
      <c r="E142" s="8">
        <f t="shared" si="89"/>
        <v>1.2624999999999942</v>
      </c>
      <c r="F142" s="3">
        <f t="shared" si="62"/>
        <v>2458208.7625</v>
      </c>
      <c r="G142" s="4">
        <f t="shared" si="63"/>
        <v>0.18244387405886889</v>
      </c>
      <c r="I142" s="0">
        <f t="shared" si="64"/>
        <v>8.5863869790900935</v>
      </c>
      <c r="J142" s="0">
        <f t="shared" si="65"/>
        <v>6925.335302231626</v>
      </c>
      <c r="K142" s="0">
        <f t="shared" si="66"/>
        <v>0.016700960389559486</v>
      </c>
      <c r="L142" s="0">
        <f t="shared" si="67"/>
        <v>1.9103415035734208</v>
      </c>
      <c r="M142" s="0">
        <f t="shared" si="68"/>
        <v>10.496728482663514</v>
      </c>
      <c r="N142" s="0">
        <f t="shared" si="69"/>
        <v>6927.2456437351993</v>
      </c>
      <c r="O142" s="0">
        <f t="shared" si="70"/>
        <v>0.99892041290700306</v>
      </c>
      <c r="P142" s="0">
        <f t="shared" si="71"/>
        <v>10.487495685158285</v>
      </c>
      <c r="Q142" s="0">
        <f t="shared" si="72"/>
        <v>23.43691857816869</v>
      </c>
      <c r="R142" s="0">
        <f t="shared" si="73"/>
        <v>23.435200008564095</v>
      </c>
      <c r="S142" s="0">
        <f t="shared" si="60"/>
        <v>9.6393248180828444</v>
      </c>
      <c r="T142" s="0">
        <f t="shared" si="74"/>
        <v>4.15137852173567</v>
      </c>
      <c r="U142" s="0">
        <f t="shared" si="75"/>
        <v>0.04301908090000011</v>
      </c>
      <c r="V142" s="0">
        <f t="shared" si="76"/>
        <v>-4.2242270948211607</v>
      </c>
      <c r="W142" s="0">
        <f t="shared" si="77"/>
        <v>94.586133115219937</v>
      </c>
      <c r="X142" s="8">
        <f t="shared" si="78"/>
        <v>10.733530797704736</v>
      </c>
      <c r="Y142" s="8">
        <f t="shared" si="79"/>
        <v>10.470791539051348</v>
      </c>
      <c r="Z142" s="8">
        <f t="shared" si="80"/>
        <v>10.996270056358124</v>
      </c>
      <c r="AA142" s="9">
        <f t="shared" si="81"/>
        <v>756.6890649217595</v>
      </c>
      <c r="AB142" s="0">
        <f t="shared" si="82"/>
        <v>41.715651305170468</v>
      </c>
      <c r="AC142" s="0">
        <f t="shared" si="83"/>
        <v>-169.57108717370738</v>
      </c>
      <c r="AD142" s="0">
        <f t="shared" si="84"/>
        <v>134.80961162028689</v>
      </c>
      <c r="AE142" s="0">
        <f t="shared" si="85"/>
        <v>-44.809611620286887</v>
      </c>
      <c r="AF142" s="0">
        <f t="shared" si="86"/>
        <v>0.0058084743011435546</v>
      </c>
      <c r="AG142" s="0">
        <f t="shared" si="87"/>
        <v>-44.803803145985746</v>
      </c>
      <c r="AH142" s="0">
        <f t="shared" si="88"/>
        <v>14.742694941725631</v>
      </c>
    </row>
    <row r="143">
      <c r="D143" s="2" t="str">
        <f t="shared" si="61"/>
        <v>4/9/2018</v>
      </c>
      <c r="E143" s="8">
        <f t="shared" si="89"/>
        <v>1.2666666666666608</v>
      </c>
      <c r="F143" s="3">
        <f t="shared" si="62"/>
        <v>2458208.7666666666</v>
      </c>
      <c r="G143" s="4">
        <f t="shared" si="63"/>
        <v>0.18244398813597823</v>
      </c>
      <c r="I143" s="0">
        <f t="shared" si="64"/>
        <v>8.59049384285936</v>
      </c>
      <c r="J143" s="0">
        <f t="shared" si="65"/>
        <v>6925.3394088992145</v>
      </c>
      <c r="K143" s="0">
        <f t="shared" si="66"/>
        <v>0.016700960384758753</v>
      </c>
      <c r="L143" s="0">
        <f t="shared" si="67"/>
        <v>1.9103498125263398</v>
      </c>
      <c r="M143" s="0">
        <f t="shared" si="68"/>
        <v>10.5008436553857</v>
      </c>
      <c r="N143" s="0">
        <f t="shared" si="69"/>
        <v>6927.2497587117405</v>
      </c>
      <c r="O143" s="0">
        <f t="shared" si="70"/>
        <v>0.99892160873318836</v>
      </c>
      <c r="P143" s="0">
        <f t="shared" si="71"/>
        <v>10.491610845523358</v>
      </c>
      <c r="Q143" s="0">
        <f t="shared" si="72"/>
        <v>23.436918576685212</v>
      </c>
      <c r="R143" s="0">
        <f t="shared" si="73"/>
        <v>23.43520001438733</v>
      </c>
      <c r="S143" s="0">
        <f t="shared" si="60"/>
        <v>9.6431204192242337</v>
      </c>
      <c r="T143" s="0">
        <f t="shared" si="74"/>
        <v>4.1529920535662637</v>
      </c>
      <c r="U143" s="0">
        <f t="shared" si="75"/>
        <v>0.043019080921987043</v>
      </c>
      <c r="V143" s="0">
        <f t="shared" si="76"/>
        <v>-4.2229843647349519</v>
      </c>
      <c r="W143" s="0">
        <f t="shared" si="77"/>
        <v>94.587501287786324</v>
      </c>
      <c r="X143" s="8">
        <f t="shared" si="78"/>
        <v>10.733529934697732</v>
      </c>
      <c r="Y143" s="8">
        <f t="shared" si="79"/>
        <v>10.470786875564992</v>
      </c>
      <c r="Z143" s="8">
        <f t="shared" si="80"/>
        <v>10.996272993830472</v>
      </c>
      <c r="AA143" s="9">
        <f t="shared" si="81"/>
        <v>756.70001030229059</v>
      </c>
      <c r="AB143" s="0">
        <f t="shared" si="82"/>
        <v>47.7168940352567</v>
      </c>
      <c r="AC143" s="0">
        <f t="shared" si="83"/>
        <v>-168.07077649118582</v>
      </c>
      <c r="AD143" s="0">
        <f t="shared" si="84"/>
        <v>134.49568747536478</v>
      </c>
      <c r="AE143" s="0">
        <f t="shared" si="85"/>
        <v>-44.495687475364775</v>
      </c>
      <c r="AF143" s="0">
        <f t="shared" si="86"/>
        <v>0.0058724787432899179</v>
      </c>
      <c r="AG143" s="0">
        <f t="shared" si="87"/>
        <v>-44.489814996621483</v>
      </c>
      <c r="AH143" s="0">
        <f t="shared" si="88"/>
        <v>16.799427910452266</v>
      </c>
    </row>
    <row r="144">
      <c r="D144" s="2" t="str">
        <f t="shared" si="61"/>
        <v>4/9/2018</v>
      </c>
      <c r="E144" s="8">
        <f t="shared" si="89"/>
        <v>1.2708333333333275</v>
      </c>
      <c r="F144" s="3">
        <f t="shared" si="62"/>
        <v>2458208.7708333335</v>
      </c>
      <c r="G144" s="4">
        <f t="shared" si="63"/>
        <v>0.18244410221310031</v>
      </c>
      <c r="I144" s="0">
        <f t="shared" si="64"/>
        <v>8.594600707087011</v>
      </c>
      <c r="J144" s="0">
        <f t="shared" si="65"/>
        <v>6925.3435155672641</v>
      </c>
      <c r="K144" s="0">
        <f t="shared" si="66"/>
        <v>0.016700960379958017</v>
      </c>
      <c r="L144" s="0">
        <f t="shared" si="67"/>
        <v>1.910358111627837</v>
      </c>
      <c r="M144" s="0">
        <f t="shared" si="68"/>
        <v>10.504958818714847</v>
      </c>
      <c r="N144" s="0">
        <f t="shared" si="69"/>
        <v>6927.253873678892</v>
      </c>
      <c r="O144" s="0">
        <f t="shared" si="70"/>
        <v>0.998922804563633</v>
      </c>
      <c r="P144" s="0">
        <f t="shared" si="71"/>
        <v>10.495725996495443</v>
      </c>
      <c r="Q144" s="0">
        <f t="shared" si="72"/>
        <v>23.436918575201734</v>
      </c>
      <c r="R144" s="0">
        <f t="shared" si="73"/>
        <v>23.435200020210591</v>
      </c>
      <c r="S144" s="0">
        <f t="shared" si="60"/>
        <v>9.6469160272242362</v>
      </c>
      <c r="T144" s="0">
        <f t="shared" si="74"/>
        <v>4.1546055635530408</v>
      </c>
      <c r="U144" s="0">
        <f t="shared" si="75"/>
        <v>0.043019080943974053</v>
      </c>
      <c r="V144" s="0">
        <f t="shared" si="76"/>
        <v>-4.2217416614940442</v>
      </c>
      <c r="W144" s="0">
        <f t="shared" si="77"/>
        <v>94.5888694509147</v>
      </c>
      <c r="X144" s="8">
        <f t="shared" si="78"/>
        <v>10.733529071709372</v>
      </c>
      <c r="Y144" s="8">
        <f t="shared" si="79"/>
        <v>10.470782212123497</v>
      </c>
      <c r="Z144" s="8">
        <f t="shared" si="80"/>
        <v>10.996275931295246</v>
      </c>
      <c r="AA144" s="9">
        <f t="shared" si="81"/>
        <v>756.7109556073176</v>
      </c>
      <c r="AB144" s="0">
        <f t="shared" si="82"/>
        <v>53.718136738498288</v>
      </c>
      <c r="AC144" s="0">
        <f t="shared" si="83"/>
        <v>-166.57046581537543</v>
      </c>
      <c r="AD144" s="0">
        <f t="shared" si="84"/>
        <v>134.14251580450346</v>
      </c>
      <c r="AE144" s="0">
        <f t="shared" si="85"/>
        <v>-44.142515804503461</v>
      </c>
      <c r="AF144" s="0">
        <f t="shared" si="86"/>
        <v>0.0059453440219495775</v>
      </c>
      <c r="AG144" s="0">
        <f t="shared" si="87"/>
        <v>-44.136570460481508</v>
      </c>
      <c r="AH144" s="0">
        <f t="shared" si="88"/>
        <v>18.831885306606068</v>
      </c>
    </row>
    <row r="145">
      <c r="D145" s="2" t="str">
        <f t="shared" si="61"/>
        <v>4/9/2018</v>
      </c>
      <c r="E145" s="8">
        <f t="shared" si="89"/>
        <v>1.2749999999999941</v>
      </c>
      <c r="F145" s="3">
        <f t="shared" si="62"/>
        <v>2458208.775</v>
      </c>
      <c r="G145" s="4">
        <f t="shared" si="63"/>
        <v>0.18244421629020963</v>
      </c>
      <c r="I145" s="0">
        <f t="shared" si="64"/>
        <v>8.598707570854458</v>
      </c>
      <c r="J145" s="0">
        <f t="shared" si="65"/>
        <v>6925.3476222348518</v>
      </c>
      <c r="K145" s="0">
        <f t="shared" si="66"/>
        <v>0.016700960375157285</v>
      </c>
      <c r="L145" s="0">
        <f t="shared" si="67"/>
        <v>1.9103664008760477</v>
      </c>
      <c r="M145" s="0">
        <f t="shared" si="68"/>
        <v>10.509073971730505</v>
      </c>
      <c r="N145" s="0">
        <f t="shared" si="69"/>
        <v>6927.257988635728</v>
      </c>
      <c r="O145" s="0">
        <f t="shared" si="70"/>
        <v>0.99892400039806173</v>
      </c>
      <c r="P145" s="0">
        <f t="shared" si="71"/>
        <v>10.499841137154093</v>
      </c>
      <c r="Q145" s="0">
        <f t="shared" si="72"/>
        <v>23.436918573718255</v>
      </c>
      <c r="R145" s="0">
        <f t="shared" si="73"/>
        <v>23.435200026033876</v>
      </c>
      <c r="S145" s="0">
        <f t="shared" si="60"/>
        <v>9.6507116412397149</v>
      </c>
      <c r="T145" s="0">
        <f t="shared" si="74"/>
        <v>4.1562190513280806</v>
      </c>
      <c r="U145" s="0">
        <f t="shared" si="75"/>
        <v>0.043019080965961166</v>
      </c>
      <c r="V145" s="0">
        <f t="shared" si="76"/>
        <v>-4.2204989853992316</v>
      </c>
      <c r="W145" s="0">
        <f t="shared" si="77"/>
        <v>94.59023760429578</v>
      </c>
      <c r="X145" s="8">
        <f t="shared" si="78"/>
        <v>10.733528208739861</v>
      </c>
      <c r="Y145" s="8">
        <f t="shared" si="79"/>
        <v>10.470777548727927</v>
      </c>
      <c r="Z145" s="8">
        <f t="shared" si="80"/>
        <v>10.996278868751794</v>
      </c>
      <c r="AA145" s="9">
        <f t="shared" si="81"/>
        <v>756.72190083436624</v>
      </c>
      <c r="AB145" s="0">
        <f t="shared" si="82"/>
        <v>59.719379414593277</v>
      </c>
      <c r="AC145" s="0">
        <f t="shared" si="83"/>
        <v>-165.07015514635168</v>
      </c>
      <c r="AD145" s="0">
        <f t="shared" si="84"/>
        <v>133.75102403136148</v>
      </c>
      <c r="AE145" s="0">
        <f t="shared" si="85"/>
        <v>-43.751024031361482</v>
      </c>
      <c r="AF145" s="0">
        <f t="shared" si="86"/>
        <v>0.0060272049799526654</v>
      </c>
      <c r="AG145" s="0">
        <f t="shared" si="87"/>
        <v>-43.744996826381531</v>
      </c>
      <c r="AH145" s="0">
        <f t="shared" si="88"/>
        <v>20.837890116746223</v>
      </c>
    </row>
    <row r="146">
      <c r="D146" s="2" t="str">
        <f t="shared" si="61"/>
        <v>4/9/2018</v>
      </c>
      <c r="E146" s="8">
        <f t="shared" si="89"/>
        <v>1.2791666666666608</v>
      </c>
      <c r="F146" s="3">
        <f t="shared" si="62"/>
        <v>2458208.7791666668</v>
      </c>
      <c r="G146" s="4">
        <f t="shared" si="63"/>
        <v>0.18244433036733171</v>
      </c>
      <c r="I146" s="0">
        <f t="shared" si="64"/>
        <v>8.60281443508211</v>
      </c>
      <c r="J146" s="0">
        <f t="shared" si="65"/>
        <v>6925.3517289029005</v>
      </c>
      <c r="K146" s="0">
        <f t="shared" si="66"/>
        <v>0.016700960370356552</v>
      </c>
      <c r="L146" s="0">
        <f t="shared" si="67"/>
        <v>1.9103746802728339</v>
      </c>
      <c r="M146" s="0">
        <f t="shared" si="68"/>
        <v>10.513189115354944</v>
      </c>
      <c r="N146" s="0">
        <f t="shared" si="69"/>
        <v>6927.2621035831735</v>
      </c>
      <c r="O146" s="0">
        <f t="shared" si="70"/>
        <v>0.99892519623673737</v>
      </c>
      <c r="P146" s="0">
        <f t="shared" si="71"/>
        <v>10.503956268421575</v>
      </c>
      <c r="Q146" s="0">
        <f t="shared" si="72"/>
        <v>23.436918572234777</v>
      </c>
      <c r="R146" s="0">
        <f t="shared" si="73"/>
        <v>23.435200031857189</v>
      </c>
      <c r="S146" s="0">
        <f t="shared" si="60"/>
        <v>9.6545072621271473</v>
      </c>
      <c r="T146" s="0">
        <f t="shared" si="74"/>
        <v>4.157832517245966</v>
      </c>
      <c r="U146" s="0">
        <f t="shared" si="75"/>
        <v>0.043019080987948391</v>
      </c>
      <c r="V146" s="0">
        <f t="shared" si="76"/>
        <v>-4.21925633619489</v>
      </c>
      <c r="W146" s="0">
        <f t="shared" si="77"/>
        <v>94.59160574823288</v>
      </c>
      <c r="X146" s="8">
        <f t="shared" si="78"/>
        <v>10.733527345789025</v>
      </c>
      <c r="Y146" s="8">
        <f t="shared" si="79"/>
        <v>10.470772885377267</v>
      </c>
      <c r="Z146" s="8">
        <f t="shared" si="80"/>
        <v>10.996281806200782</v>
      </c>
      <c r="AA146" s="9">
        <f t="shared" si="81"/>
        <v>756.732845985863</v>
      </c>
      <c r="AB146" s="0">
        <f t="shared" si="82"/>
        <v>65.720622063796327</v>
      </c>
      <c r="AC146" s="0">
        <f t="shared" si="83"/>
        <v>-163.56984448405092</v>
      </c>
      <c r="AD146" s="0">
        <f t="shared" si="84"/>
        <v>133.32220793390567</v>
      </c>
      <c r="AE146" s="0">
        <f t="shared" si="85"/>
        <v>-43.322207933905673</v>
      </c>
      <c r="AF146" s="0">
        <f t="shared" si="86"/>
        <v>0.006118222301248661</v>
      </c>
      <c r="AG146" s="0">
        <f t="shared" si="87"/>
        <v>-43.316089711604427</v>
      </c>
      <c r="AH146" s="0">
        <f t="shared" si="88"/>
        <v>22.81551881325197</v>
      </c>
    </row>
    <row r="147">
      <c r="D147" s="2" t="str">
        <f t="shared" si="61"/>
        <v>4/9/2018</v>
      </c>
      <c r="E147" s="8">
        <f t="shared" si="89"/>
        <v>1.2833333333333274</v>
      </c>
      <c r="F147" s="3">
        <f t="shared" si="62"/>
        <v>2458208.7833333332</v>
      </c>
      <c r="G147" s="4">
        <f t="shared" si="63"/>
        <v>0.18244444444444105</v>
      </c>
      <c r="I147" s="0">
        <f t="shared" si="64"/>
        <v>8.6069212988513755</v>
      </c>
      <c r="J147" s="0">
        <f t="shared" si="65"/>
        <v>6925.3558355704909</v>
      </c>
      <c r="K147" s="0">
        <f t="shared" si="66"/>
        <v>0.016700960365555819</v>
      </c>
      <c r="L147" s="0">
        <f t="shared" si="67"/>
        <v>1.9103829498163474</v>
      </c>
      <c r="M147" s="0">
        <f t="shared" si="68"/>
        <v>10.517304248667722</v>
      </c>
      <c r="N147" s="0">
        <f t="shared" si="69"/>
        <v>6927.2662185203071</v>
      </c>
      <c r="O147" s="0">
        <f t="shared" si="70"/>
        <v>0.99892639207938583</v>
      </c>
      <c r="P147" s="0">
        <f t="shared" si="71"/>
        <v>10.50807138937745</v>
      </c>
      <c r="Q147" s="0">
        <f t="shared" si="72"/>
        <v>23.436918570751295</v>
      </c>
      <c r="R147" s="0">
        <f t="shared" si="73"/>
        <v>23.43520003768052</v>
      </c>
      <c r="S147" s="0">
        <f t="shared" si="60"/>
        <v>9.65830288904339</v>
      </c>
      <c r="T147" s="0">
        <f t="shared" si="74"/>
        <v>4.1594459609387826</v>
      </c>
      <c r="U147" s="0">
        <f t="shared" si="75"/>
        <v>0.043019081009935664</v>
      </c>
      <c r="V147" s="0">
        <f t="shared" si="76"/>
        <v>-4.2180137141818506</v>
      </c>
      <c r="W147" s="0">
        <f t="shared" si="77"/>
        <v>94.592973882416743</v>
      </c>
      <c r="X147" s="8">
        <f t="shared" si="78"/>
        <v>10.733526482857071</v>
      </c>
      <c r="Y147" s="8">
        <f t="shared" si="79"/>
        <v>10.47076822207258</v>
      </c>
      <c r="Z147" s="8">
        <f t="shared" si="80"/>
        <v>10.996284743641562</v>
      </c>
      <c r="AA147" s="9">
        <f t="shared" si="81"/>
        <v>756.743791059334</v>
      </c>
      <c r="AB147" s="0">
        <f t="shared" si="82"/>
        <v>71.721864685809123</v>
      </c>
      <c r="AC147" s="0">
        <f t="shared" si="83"/>
        <v>-162.06953382854772</v>
      </c>
      <c r="AD147" s="0">
        <f t="shared" si="84"/>
        <v>132.85712087793118</v>
      </c>
      <c r="AE147" s="0">
        <f t="shared" si="85"/>
        <v>-42.85712087793118</v>
      </c>
      <c r="AF147" s="0">
        <f t="shared" si="86"/>
        <v>0.0062185858382605734</v>
      </c>
      <c r="AG147" s="0">
        <f t="shared" si="87"/>
        <v>-42.850902292092918</v>
      </c>
      <c r="AH147" s="0">
        <f t="shared" si="88"/>
        <v>24.763105760980466</v>
      </c>
    </row>
    <row r="148">
      <c r="D148" s="2" t="str">
        <f t="shared" si="61"/>
        <v>4/9/2018</v>
      </c>
      <c r="E148" s="8">
        <f t="shared" si="89"/>
        <v>1.2874999999999941</v>
      </c>
      <c r="F148" s="3">
        <f t="shared" si="62"/>
        <v>2458208.7875</v>
      </c>
      <c r="G148" s="4">
        <f t="shared" si="63"/>
        <v>0.18244455852156313</v>
      </c>
      <c r="I148" s="0">
        <f t="shared" si="64"/>
        <v>8.6110281630790269</v>
      </c>
      <c r="J148" s="0">
        <f t="shared" si="65"/>
        <v>6925.3599422385387</v>
      </c>
      <c r="K148" s="0">
        <f t="shared" si="66"/>
        <v>0.016700960360755083</v>
      </c>
      <c r="L148" s="0">
        <f t="shared" si="67"/>
        <v>1.910391209508433</v>
      </c>
      <c r="M148" s="0">
        <f t="shared" si="68"/>
        <v>10.521419372587459</v>
      </c>
      <c r="N148" s="0">
        <f t="shared" si="69"/>
        <v>6927.2703334480475</v>
      </c>
      <c r="O148" s="0">
        <f t="shared" si="70"/>
        <v>0.9989275879262679</v>
      </c>
      <c r="P148" s="0">
        <f t="shared" si="71"/>
        <v>10.512186500940336</v>
      </c>
      <c r="Q148" s="0">
        <f t="shared" si="72"/>
        <v>23.436918569267817</v>
      </c>
      <c r="R148" s="0">
        <f t="shared" si="73"/>
        <v>23.435200043503883</v>
      </c>
      <c r="S148" s="0">
        <f t="shared" si="60"/>
        <v>9.6620985228415748</v>
      </c>
      <c r="T148" s="0">
        <f t="shared" si="74"/>
        <v>4.161059382759678</v>
      </c>
      <c r="U148" s="0">
        <f t="shared" si="75"/>
        <v>0.043019081031923083</v>
      </c>
      <c r="V148" s="0">
        <f t="shared" si="76"/>
        <v>-4.21677111910557</v>
      </c>
      <c r="W148" s="0">
        <f t="shared" si="77"/>
        <v>94.594342007149436</v>
      </c>
      <c r="X148" s="8">
        <f t="shared" si="78"/>
        <v>10.733525619943824</v>
      </c>
      <c r="Y148" s="8">
        <f t="shared" si="79"/>
        <v>10.470763558812854</v>
      </c>
      <c r="Z148" s="8">
        <f t="shared" si="80"/>
        <v>10.996287681074795</v>
      </c>
      <c r="AA148" s="9">
        <f t="shared" si="81"/>
        <v>756.75473605719549</v>
      </c>
      <c r="AB148" s="0">
        <f t="shared" si="82"/>
        <v>77.723107280886325</v>
      </c>
      <c r="AC148" s="0">
        <f t="shared" si="83"/>
        <v>-160.56922317977842</v>
      </c>
      <c r="AD148" s="0">
        <f t="shared" si="84"/>
        <v>132.35686315227659</v>
      </c>
      <c r="AE148" s="0">
        <f t="shared" si="85"/>
        <v>-42.356863152276588</v>
      </c>
      <c r="AF148" s="0">
        <f t="shared" si="86"/>
        <v>0.0063285183317857195</v>
      </c>
      <c r="AG148" s="0">
        <f t="shared" si="87"/>
        <v>-42.350534633944804</v>
      </c>
      <c r="AH148" s="0">
        <f t="shared" si="88"/>
        <v>26.679242883908785</v>
      </c>
    </row>
    <row r="149">
      <c r="D149" s="2" t="str">
        <f t="shared" si="61"/>
        <v>4/9/2018</v>
      </c>
      <c r="E149" s="8">
        <f t="shared" si="89"/>
        <v>1.2916666666666607</v>
      </c>
      <c r="F149" s="3">
        <f t="shared" si="62"/>
        <v>2458208.7916666665</v>
      </c>
      <c r="G149" s="4">
        <f t="shared" si="63"/>
        <v>0.18244467259867245</v>
      </c>
      <c r="I149" s="0">
        <f t="shared" si="64"/>
        <v>8.6151350268464739</v>
      </c>
      <c r="J149" s="0">
        <f t="shared" si="65"/>
        <v>6925.3640489061281</v>
      </c>
      <c r="K149" s="0">
        <f t="shared" si="66"/>
        <v>0.01670096035595435</v>
      </c>
      <c r="L149" s="0">
        <f t="shared" si="67"/>
        <v>1.9103994593472498</v>
      </c>
      <c r="M149" s="0">
        <f t="shared" si="68"/>
        <v>10.525534486193724</v>
      </c>
      <c r="N149" s="0">
        <f t="shared" si="69"/>
        <v>6927.2744483654751</v>
      </c>
      <c r="O149" s="0">
        <f t="shared" si="70"/>
        <v>0.99892878377711058</v>
      </c>
      <c r="P149" s="0">
        <f t="shared" si="71"/>
        <v>10.516301602189802</v>
      </c>
      <c r="Q149" s="0">
        <f t="shared" si="72"/>
        <v>23.436918567784339</v>
      </c>
      <c r="R149" s="0">
        <f t="shared" si="73"/>
        <v>23.435200049327271</v>
      </c>
      <c r="S149" s="0">
        <f t="shared" si="60"/>
        <v>9.6658941626785513</v>
      </c>
      <c r="T149" s="0">
        <f t="shared" si="74"/>
        <v>4.16267278234075</v>
      </c>
      <c r="U149" s="0">
        <f t="shared" si="75"/>
        <v>0.043019081053910585</v>
      </c>
      <c r="V149" s="0">
        <f t="shared" si="76"/>
        <v>-4.21552855126688</v>
      </c>
      <c r="W149" s="0">
        <f t="shared" si="77"/>
        <v>94.595710122121687</v>
      </c>
      <c r="X149" s="8">
        <f t="shared" si="78"/>
        <v>10.733524757049491</v>
      </c>
      <c r="Y149" s="8">
        <f t="shared" si="79"/>
        <v>10.470758895599152</v>
      </c>
      <c r="Z149" s="8">
        <f t="shared" si="80"/>
        <v>10.996290618499829</v>
      </c>
      <c r="AA149" s="9">
        <f t="shared" si="81"/>
        <v>756.7656809769735</v>
      </c>
      <c r="AB149" s="0">
        <f t="shared" si="82"/>
        <v>83.72434984872416</v>
      </c>
      <c r="AC149" s="0">
        <f t="shared" si="83"/>
        <v>-159.06891253781896</v>
      </c>
      <c r="AD149" s="0">
        <f t="shared" si="84"/>
        <v>131.82257161597619</v>
      </c>
      <c r="AE149" s="0">
        <f t="shared" si="85"/>
        <v>-41.822571615976187</v>
      </c>
      <c r="AF149" s="0">
        <f t="shared" si="86"/>
        <v>0.00644827956111675</v>
      </c>
      <c r="AG149" s="0">
        <f t="shared" si="87"/>
        <v>-41.816123336415068</v>
      </c>
      <c r="AH149" s="0">
        <f t="shared" si="88"/>
        <v>28.562775100290196</v>
      </c>
    </row>
    <row r="150">
      <c r="D150" s="2" t="str">
        <f t="shared" si="61"/>
        <v>4/9/2018</v>
      </c>
      <c r="E150" s="8">
        <f t="shared" si="89"/>
        <v>1.2958333333333274</v>
      </c>
      <c r="F150" s="3">
        <f t="shared" si="62"/>
        <v>2458208.7958333334</v>
      </c>
      <c r="G150" s="4">
        <f t="shared" si="63"/>
        <v>0.18244478667579453</v>
      </c>
      <c r="I150" s="0">
        <f t="shared" si="64"/>
        <v>8.6192418910741253</v>
      </c>
      <c r="J150" s="0">
        <f t="shared" si="65"/>
        <v>6925.368155574175</v>
      </c>
      <c r="K150" s="0">
        <f t="shared" si="66"/>
        <v>0.016700960351153617</v>
      </c>
      <c r="L150" s="0">
        <f t="shared" si="67"/>
        <v>1.9104076993346379</v>
      </c>
      <c r="M150" s="0">
        <f t="shared" si="68"/>
        <v>10.529649590408763</v>
      </c>
      <c r="N150" s="0">
        <f t="shared" si="69"/>
        <v>6927.2785632735095</v>
      </c>
      <c r="O150" s="0">
        <f t="shared" si="70"/>
        <v>0.99892997963217423</v>
      </c>
      <c r="P150" s="0">
        <f t="shared" si="71"/>
        <v>10.520416694048096</v>
      </c>
      <c r="Q150" s="0">
        <f t="shared" si="72"/>
        <v>23.436918566300861</v>
      </c>
      <c r="R150" s="0">
        <f t="shared" si="73"/>
        <v>23.435200055150688</v>
      </c>
      <c r="S150" s="0">
        <f t="shared" si="60"/>
        <v>9.6696898094107961</v>
      </c>
      <c r="T150" s="0">
        <f t="shared" si="74"/>
        <v>4.1642861600365606</v>
      </c>
      <c r="U150" s="0">
        <f t="shared" si="75"/>
        <v>0.043019081075898205</v>
      </c>
      <c r="V150" s="0">
        <f t="shared" si="76"/>
        <v>-4.2142860104101292</v>
      </c>
      <c r="W150" s="0">
        <f t="shared" si="77"/>
        <v>94.597078227636814</v>
      </c>
      <c r="X150" s="8">
        <f t="shared" si="78"/>
        <v>10.733523894173896</v>
      </c>
      <c r="Y150" s="8">
        <f t="shared" si="79"/>
        <v>10.47075423243046</v>
      </c>
      <c r="Z150" s="8">
        <f t="shared" si="80"/>
        <v>10.996293555917331</v>
      </c>
      <c r="AA150" s="9">
        <f t="shared" si="81"/>
        <v>756.77662582109451</v>
      </c>
      <c r="AB150" s="0">
        <f t="shared" si="82"/>
        <v>89.725592389580925</v>
      </c>
      <c r="AC150" s="0">
        <f t="shared" si="83"/>
        <v>-157.56860190260477</v>
      </c>
      <c r="AD150" s="0">
        <f t="shared" si="84"/>
        <v>131.25540982325555</v>
      </c>
      <c r="AE150" s="0">
        <f t="shared" si="85"/>
        <v>-41.255409823255548</v>
      </c>
      <c r="AF150" s="0">
        <f t="shared" si="86"/>
        <v>0.0065781709792242637</v>
      </c>
      <c r="AG150" s="0">
        <f t="shared" si="87"/>
        <v>-41.248831652276323</v>
      </c>
      <c r="AH150" s="0">
        <f t="shared" si="88"/>
        <v>30.412792114300316</v>
      </c>
    </row>
    <row r="151">
      <c r="D151" s="2" t="str">
        <f t="shared" si="61"/>
        <v>4/9/2018</v>
      </c>
      <c r="E151" s="8">
        <f t="shared" si="89"/>
        <v>1.299999999999994</v>
      </c>
      <c r="F151" s="3">
        <f t="shared" si="62"/>
        <v>2458208.8</v>
      </c>
      <c r="G151" s="4">
        <f t="shared" si="63"/>
        <v>0.18244490075290387</v>
      </c>
      <c r="I151" s="0">
        <f t="shared" si="64"/>
        <v>8.6233487548433914</v>
      </c>
      <c r="J151" s="0">
        <f t="shared" si="65"/>
        <v>6925.3722622417654</v>
      </c>
      <c r="K151" s="0">
        <f t="shared" si="66"/>
        <v>0.016700960346352881</v>
      </c>
      <c r="L151" s="0">
        <f t="shared" si="67"/>
        <v>1.9104159294687684</v>
      </c>
      <c r="M151" s="0">
        <f t="shared" si="68"/>
        <v>10.53376468431216</v>
      </c>
      <c r="N151" s="0">
        <f t="shared" si="69"/>
        <v>6927.2826781712338</v>
      </c>
      <c r="O151" s="0">
        <f t="shared" si="70"/>
        <v>0.9989311754911866</v>
      </c>
      <c r="P151" s="0">
        <f t="shared" si="71"/>
        <v>10.5245317755948</v>
      </c>
      <c r="Q151" s="0">
        <f t="shared" si="72"/>
        <v>23.436918564817383</v>
      </c>
      <c r="R151" s="0">
        <f t="shared" si="73"/>
        <v>23.435200060974125</v>
      </c>
      <c r="S151" s="0">
        <f t="shared" si="60"/>
        <v>9.673485462195174</v>
      </c>
      <c r="T151" s="0">
        <f t="shared" si="74"/>
        <v>4.1658995154792189</v>
      </c>
      <c r="U151" s="0">
        <f t="shared" si="75"/>
        <v>0.043019081097885881</v>
      </c>
      <c r="V151" s="0">
        <f t="shared" si="76"/>
        <v>-4.213043496836149</v>
      </c>
      <c r="W151" s="0">
        <f t="shared" si="77"/>
        <v>94.598446323385531</v>
      </c>
      <c r="X151" s="8">
        <f t="shared" si="78"/>
        <v>10.733523031317247</v>
      </c>
      <c r="Y151" s="8">
        <f t="shared" si="79"/>
        <v>10.470749569307843</v>
      </c>
      <c r="Z151" s="8">
        <f t="shared" si="80"/>
        <v>10.996296493326652</v>
      </c>
      <c r="AA151" s="9">
        <f t="shared" si="81"/>
        <v>756.78757058708425</v>
      </c>
      <c r="AB151" s="0">
        <f t="shared" si="82"/>
        <v>95.726834903154668</v>
      </c>
      <c r="AC151" s="0">
        <f t="shared" si="83"/>
        <v>-156.06829127421133</v>
      </c>
      <c r="AD151" s="0">
        <f t="shared" si="84"/>
        <v>130.65655876917134</v>
      </c>
      <c r="AE151" s="0">
        <f t="shared" si="85"/>
        <v>-40.65655876917134</v>
      </c>
      <c r="AF151" s="0">
        <f t="shared" si="86"/>
        <v>0.00671854090252682</v>
      </c>
      <c r="AG151" s="0">
        <f t="shared" si="87"/>
        <v>-40.649840228268815</v>
      </c>
      <c r="AH151" s="0">
        <f t="shared" si="88"/>
        <v>32.22861719754178</v>
      </c>
    </row>
    <row r="152">
      <c r="D152" s="2" t="str">
        <f t="shared" si="61"/>
        <v>4/9/2018</v>
      </c>
      <c r="E152" s="8">
        <f t="shared" si="89"/>
        <v>1.3041666666666607</v>
      </c>
      <c r="F152" s="3">
        <f t="shared" si="62"/>
        <v>2458208.8041666667</v>
      </c>
      <c r="G152" s="4">
        <f t="shared" si="63"/>
        <v>0.18244501483002595</v>
      </c>
      <c r="I152" s="0">
        <f t="shared" si="64"/>
        <v>8.6274556190710427</v>
      </c>
      <c r="J152" s="0">
        <f t="shared" si="65"/>
        <v>6925.376368909815</v>
      </c>
      <c r="K152" s="0">
        <f t="shared" si="66"/>
        <v>0.016700960341552148</v>
      </c>
      <c r="L152" s="0">
        <f t="shared" si="67"/>
        <v>1.9104241497514767</v>
      </c>
      <c r="M152" s="0">
        <f t="shared" si="68"/>
        <v>10.537879768822519</v>
      </c>
      <c r="N152" s="0">
        <f t="shared" si="69"/>
        <v>6927.2867930595667</v>
      </c>
      <c r="O152" s="0">
        <f t="shared" si="70"/>
        <v>0.99893237135440827</v>
      </c>
      <c r="P152" s="0">
        <f t="shared" si="71"/>
        <v>10.528646847748517</v>
      </c>
      <c r="Q152" s="0">
        <f t="shared" si="72"/>
        <v>23.4369185633339</v>
      </c>
      <c r="R152" s="0">
        <f t="shared" si="73"/>
        <v>23.435200066797584</v>
      </c>
      <c r="S152" s="0">
        <f t="shared" si="60"/>
        <v>9.6772811218848158</v>
      </c>
      <c r="T152" s="0">
        <f t="shared" si="74"/>
        <v>4.1675128490218514</v>
      </c>
      <c r="U152" s="0">
        <f t="shared" si="75"/>
        <v>0.04301908111987366</v>
      </c>
      <c r="V152" s="0">
        <f t="shared" si="76"/>
        <v>-4.2118010102904284</v>
      </c>
      <c r="W152" s="0">
        <f t="shared" si="77"/>
        <v>94.59981440966996</v>
      </c>
      <c r="X152" s="8">
        <f t="shared" si="78"/>
        <v>10.733522168479368</v>
      </c>
      <c r="Y152" s="8">
        <f t="shared" si="79"/>
        <v>10.470744906230285</v>
      </c>
      <c r="Z152" s="8">
        <f t="shared" si="80"/>
        <v>10.996299430728451</v>
      </c>
      <c r="AA152" s="9">
        <f t="shared" si="81"/>
        <v>756.79851527735968</v>
      </c>
      <c r="AB152" s="0">
        <f t="shared" si="82"/>
        <v>101.72807738970005</v>
      </c>
      <c r="AC152" s="0">
        <f t="shared" si="83"/>
        <v>-154.567980652575</v>
      </c>
      <c r="AD152" s="0">
        <f t="shared" si="84"/>
        <v>130.02720835229036</v>
      </c>
      <c r="AE152" s="0">
        <f t="shared" si="85"/>
        <v>-40.027208352290359</v>
      </c>
      <c r="AF152" s="0">
        <f t="shared" si="86"/>
        <v>0.0068697903475502852</v>
      </c>
      <c r="AG152" s="0">
        <f t="shared" si="87"/>
        <v>-40.020338561942808</v>
      </c>
      <c r="AH152" s="0">
        <f t="shared" si="88"/>
        <v>34.009793600355351</v>
      </c>
    </row>
    <row r="153">
      <c r="D153" s="2" t="str">
        <f t="shared" si="61"/>
        <v>4/9/2018</v>
      </c>
      <c r="E153" s="8">
        <f t="shared" si="89"/>
        <v>1.3083333333333274</v>
      </c>
      <c r="F153" s="3">
        <f t="shared" si="62"/>
        <v>2458208.8083333331</v>
      </c>
      <c r="G153" s="4">
        <f t="shared" si="63"/>
        <v>0.18244512890713527</v>
      </c>
      <c r="I153" s="0">
        <f t="shared" si="64"/>
        <v>8.63156248283849</v>
      </c>
      <c r="J153" s="0">
        <f t="shared" si="65"/>
        <v>6925.3804755774026</v>
      </c>
      <c r="K153" s="0">
        <f t="shared" si="66"/>
        <v>0.016700960336751416</v>
      </c>
      <c r="L153" s="0">
        <f t="shared" si="67"/>
        <v>1.9104323601809199</v>
      </c>
      <c r="M153" s="0">
        <f t="shared" si="68"/>
        <v>10.54199484301941</v>
      </c>
      <c r="N153" s="0">
        <f t="shared" si="69"/>
        <v>6927.2909079375831</v>
      </c>
      <c r="O153" s="0">
        <f t="shared" si="70"/>
        <v>0.99893356722156457</v>
      </c>
      <c r="P153" s="0">
        <f t="shared" si="71"/>
        <v>10.532761909588821</v>
      </c>
      <c r="Q153" s="0">
        <f t="shared" si="72"/>
        <v>23.436918561850423</v>
      </c>
      <c r="R153" s="0">
        <f t="shared" si="73"/>
        <v>23.435200072621075</v>
      </c>
      <c r="S153" s="0">
        <f t="shared" si="60"/>
        <v>9.6810767876365524</v>
      </c>
      <c r="T153" s="0">
        <f t="shared" si="74"/>
        <v>4.1691261602965746</v>
      </c>
      <c r="U153" s="0">
        <f t="shared" si="75"/>
        <v>0.043019081141861551</v>
      </c>
      <c r="V153" s="0">
        <f t="shared" si="76"/>
        <v>-4.21055855107372</v>
      </c>
      <c r="W153" s="0">
        <f t="shared" si="77"/>
        <v>94.60118248618079</v>
      </c>
      <c r="X153" s="8">
        <f t="shared" si="78"/>
        <v>10.733521305660467</v>
      </c>
      <c r="Y153" s="8">
        <f t="shared" si="79"/>
        <v>10.470740243198854</v>
      </c>
      <c r="Z153" s="8">
        <f t="shared" si="80"/>
        <v>10.99630236812208</v>
      </c>
      <c r="AA153" s="9">
        <f t="shared" si="81"/>
        <v>756.80945988944632</v>
      </c>
      <c r="AB153" s="0">
        <f t="shared" si="82"/>
        <v>107.72931984891693</v>
      </c>
      <c r="AC153" s="0">
        <f t="shared" si="83"/>
        <v>-153.06767003777077</v>
      </c>
      <c r="AD153" s="0">
        <f t="shared" si="84"/>
        <v>129.36854962918696</v>
      </c>
      <c r="AE153" s="0">
        <f t="shared" si="85"/>
        <v>-39.368549629186958</v>
      </c>
      <c r="AF153" s="0">
        <f t="shared" si="86"/>
        <v>0.00703237962793891</v>
      </c>
      <c r="AG153" s="0">
        <f t="shared" si="87"/>
        <v>-39.361517249559022</v>
      </c>
      <c r="AH153" s="0">
        <f t="shared" si="88"/>
        <v>35.75606921629776</v>
      </c>
    </row>
    <row r="154">
      <c r="D154" s="2" t="str">
        <f t="shared" si="61"/>
        <v>4/9/2018</v>
      </c>
      <c r="E154" s="8">
        <f t="shared" si="89"/>
        <v>1.312499999999994</v>
      </c>
      <c r="F154" s="3">
        <f t="shared" si="62"/>
        <v>2458208.8125</v>
      </c>
      <c r="G154" s="4">
        <f t="shared" si="63"/>
        <v>0.18244524298425735</v>
      </c>
      <c r="I154" s="0">
        <f t="shared" si="64"/>
        <v>8.6356693470661412</v>
      </c>
      <c r="J154" s="0">
        <f t="shared" si="65"/>
        <v>6925.3845822454514</v>
      </c>
      <c r="K154" s="0">
        <f t="shared" si="66"/>
        <v>0.016700960331950683</v>
      </c>
      <c r="L154" s="0">
        <f t="shared" si="67"/>
        <v>1.9104405607589483</v>
      </c>
      <c r="M154" s="0">
        <f t="shared" si="68"/>
        <v>10.546109907825089</v>
      </c>
      <c r="N154" s="0">
        <f t="shared" si="69"/>
        <v>6927.29502280621</v>
      </c>
      <c r="O154" s="0">
        <f t="shared" si="70"/>
        <v>0.99893476309291873</v>
      </c>
      <c r="P154" s="0">
        <f t="shared" si="71"/>
        <v>10.536876962037963</v>
      </c>
      <c r="Q154" s="0">
        <f t="shared" si="72"/>
        <v>23.436918560366944</v>
      </c>
      <c r="R154" s="0">
        <f t="shared" si="73"/>
        <v>23.435200078444591</v>
      </c>
      <c r="S154" s="0">
        <f t="shared" si="60"/>
        <v>9.6848724603068863</v>
      </c>
      <c r="T154" s="0">
        <f t="shared" si="74"/>
        <v>4.1707394496579342</v>
      </c>
      <c r="U154" s="0">
        <f t="shared" si="75"/>
        <v>0.043019081163849539</v>
      </c>
      <c r="V154" s="0">
        <f t="shared" si="76"/>
        <v>-4.20931611893046</v>
      </c>
      <c r="W154" s="0">
        <f t="shared" si="77"/>
        <v>94.602550553221363</v>
      </c>
      <c r="X154" s="8">
        <f t="shared" si="78"/>
        <v>10.733520442860369</v>
      </c>
      <c r="Y154" s="8">
        <f t="shared" si="79"/>
        <v>10.470735580212532</v>
      </c>
      <c r="Z154" s="8">
        <f t="shared" si="80"/>
        <v>10.996305305508207</v>
      </c>
      <c r="AA154" s="9">
        <f t="shared" si="81"/>
        <v>756.8204044257709</v>
      </c>
      <c r="AB154" s="0">
        <f t="shared" si="82"/>
        <v>113.73056228105997</v>
      </c>
      <c r="AC154" s="0">
        <f t="shared" si="83"/>
        <v>-151.567359429735</v>
      </c>
      <c r="AD154" s="0">
        <f t="shared" si="84"/>
        <v>128.68176789374988</v>
      </c>
      <c r="AE154" s="0">
        <f t="shared" si="85"/>
        <v>-38.681767893749878</v>
      </c>
      <c r="AF154" s="0">
        <f t="shared" si="86"/>
        <v>0.0072068358561905074</v>
      </c>
      <c r="AG154" s="0">
        <f t="shared" si="87"/>
        <v>-38.67456105789369</v>
      </c>
      <c r="AH154" s="0">
        <f t="shared" si="88"/>
        <v>37.467380078195106</v>
      </c>
    </row>
    <row r="155">
      <c r="D155" s="2" t="str">
        <f t="shared" si="61"/>
        <v>4/9/2018</v>
      </c>
      <c r="E155" s="8">
        <f t="shared" si="89"/>
        <v>1.3166666666666607</v>
      </c>
      <c r="F155" s="3">
        <f t="shared" si="62"/>
        <v>2458208.8166666669</v>
      </c>
      <c r="G155" s="4">
        <f t="shared" si="63"/>
        <v>0.18244535706137943</v>
      </c>
      <c r="I155" s="0">
        <f t="shared" si="64"/>
        <v>8.6397762112937926</v>
      </c>
      <c r="J155" s="0">
        <f t="shared" si="65"/>
        <v>6925.3886889134992</v>
      </c>
      <c r="K155" s="0">
        <f t="shared" si="66"/>
        <v>0.016700960327149947</v>
      </c>
      <c r="L155" s="0">
        <f t="shared" si="67"/>
        <v>1.9104487514846378</v>
      </c>
      <c r="M155" s="0">
        <f t="shared" si="68"/>
        <v>10.550224962778429</v>
      </c>
      <c r="N155" s="0">
        <f t="shared" si="69"/>
        <v>6927.2991376649843</v>
      </c>
      <c r="O155" s="0">
        <f t="shared" si="70"/>
        <v>0.99893595896832954</v>
      </c>
      <c r="P155" s="0">
        <f t="shared" si="71"/>
        <v>10.54099200463482</v>
      </c>
      <c r="Q155" s="0">
        <f t="shared" si="72"/>
        <v>23.436918558883466</v>
      </c>
      <c r="R155" s="0">
        <f t="shared" si="73"/>
        <v>23.435200084268132</v>
      </c>
      <c r="S155" s="0">
        <f t="shared" si="60"/>
        <v>9.6886681394763148</v>
      </c>
      <c r="T155" s="0">
        <f t="shared" si="74"/>
        <v>4.1723527169181205</v>
      </c>
      <c r="U155" s="0">
        <f t="shared" si="75"/>
        <v>0.043019081185837617</v>
      </c>
      <c r="V155" s="0">
        <f t="shared" si="76"/>
        <v>-4.2080737140227251</v>
      </c>
      <c r="W155" s="0">
        <f t="shared" si="77"/>
        <v>94.603918610635034</v>
      </c>
      <c r="X155" s="8">
        <f t="shared" si="78"/>
        <v>10.733519580079182</v>
      </c>
      <c r="Y155" s="8">
        <f t="shared" si="79"/>
        <v>10.470730917271863</v>
      </c>
      <c r="Z155" s="8">
        <f t="shared" si="80"/>
        <v>10.996308242886501</v>
      </c>
      <c r="AA155" s="9">
        <f t="shared" si="81"/>
        <v>756.83134888508027</v>
      </c>
      <c r="AB155" s="0">
        <f t="shared" si="82"/>
        <v>119.73180468596911</v>
      </c>
      <c r="AC155" s="0">
        <f t="shared" si="83"/>
        <v>-150.06704882850772</v>
      </c>
      <c r="AD155" s="0">
        <f t="shared" si="84"/>
        <v>127.96803659898826</v>
      </c>
      <c r="AE155" s="0">
        <f t="shared" si="85"/>
        <v>-37.968036598988263</v>
      </c>
      <c r="AF155" s="0">
        <f t="shared" si="86"/>
        <v>0.007393761525712624</v>
      </c>
      <c r="AG155" s="0">
        <f t="shared" si="87"/>
        <v>-37.960642837462551</v>
      </c>
      <c r="AH155" s="0">
        <f t="shared" si="88"/>
        <v>39.143833210092453</v>
      </c>
    </row>
    <row r="156">
      <c r="D156" s="2" t="str">
        <f t="shared" si="61"/>
        <v>4/9/2018</v>
      </c>
      <c r="E156" s="8">
        <f t="shared" si="89"/>
        <v>1.3208333333333273</v>
      </c>
      <c r="F156" s="3">
        <f t="shared" si="62"/>
        <v>2458208.8208333333</v>
      </c>
      <c r="G156" s="4">
        <f t="shared" si="63"/>
        <v>0.18244547113848877</v>
      </c>
      <c r="I156" s="0">
        <f t="shared" si="64"/>
        <v>8.6438830750630586</v>
      </c>
      <c r="J156" s="0">
        <f t="shared" si="65"/>
        <v>6925.39279558109</v>
      </c>
      <c r="K156" s="0">
        <f t="shared" si="66"/>
        <v>0.016700960322349214</v>
      </c>
      <c r="L156" s="0">
        <f t="shared" si="67"/>
        <v>1.9104569323570815</v>
      </c>
      <c r="M156" s="0">
        <f t="shared" si="68"/>
        <v>10.554340007420141</v>
      </c>
      <c r="N156" s="0">
        <f t="shared" si="69"/>
        <v>6927.3032525134468</v>
      </c>
      <c r="O156" s="0">
        <f t="shared" si="70"/>
        <v>0.998937154847658</v>
      </c>
      <c r="P156" s="0">
        <f t="shared" si="71"/>
        <v>10.5451070369201</v>
      </c>
      <c r="Q156" s="0">
        <f t="shared" si="72"/>
        <v>23.436918557399988</v>
      </c>
      <c r="R156" s="0">
        <f t="shared" si="73"/>
        <v>23.435200090091698</v>
      </c>
      <c r="S156" s="0">
        <f t="shared" si="60"/>
        <v>9.6924638247270121</v>
      </c>
      <c r="T156" s="0">
        <f t="shared" si="74"/>
        <v>4.1739659618900511</v>
      </c>
      <c r="U156" s="0">
        <f t="shared" si="75"/>
        <v>0.0430190812078258</v>
      </c>
      <c r="V156" s="0">
        <f t="shared" si="76"/>
        <v>-4.206831336512054</v>
      </c>
      <c r="W156" s="0">
        <f t="shared" si="77"/>
        <v>94.605286658265882</v>
      </c>
      <c r="X156" s="8">
        <f t="shared" si="78"/>
        <v>10.733518717317022</v>
      </c>
      <c r="Y156" s="8">
        <f t="shared" si="79"/>
        <v>10.470726254377395</v>
      </c>
      <c r="Z156" s="8">
        <f t="shared" si="80"/>
        <v>10.996311180256649</v>
      </c>
      <c r="AA156" s="9">
        <f t="shared" si="81"/>
        <v>756.84229326612706</v>
      </c>
      <c r="AB156" s="0">
        <f t="shared" si="82"/>
        <v>125.73304706347881</v>
      </c>
      <c r="AC156" s="0">
        <f t="shared" si="83"/>
        <v>-148.5667382341303</v>
      </c>
      <c r="AD156" s="0">
        <f t="shared" si="84"/>
        <v>127.22851210667386</v>
      </c>
      <c r="AE156" s="0">
        <f t="shared" si="85"/>
        <v>-37.228512106673861</v>
      </c>
      <c r="AF156" s="0">
        <f t="shared" si="86"/>
        <v>0.0075938443923662573</v>
      </c>
      <c r="AG156" s="0">
        <f t="shared" si="87"/>
        <v>-37.220918262281494</v>
      </c>
      <c r="AH156" s="0">
        <f t="shared" si="88"/>
        <v>40.78568928880901</v>
      </c>
    </row>
    <row r="157">
      <c r="D157" s="2" t="str">
        <f t="shared" si="61"/>
        <v>4/9/2018</v>
      </c>
      <c r="E157" s="8">
        <f t="shared" si="89"/>
        <v>1.324999999999994</v>
      </c>
      <c r="F157" s="3">
        <f t="shared" si="62"/>
        <v>2458208.825</v>
      </c>
      <c r="G157" s="4">
        <f t="shared" si="63"/>
        <v>0.18244558521561086</v>
      </c>
      <c r="I157" s="0">
        <f t="shared" si="64"/>
        <v>8.64798993929071</v>
      </c>
      <c r="J157" s="0">
        <f t="shared" si="65"/>
        <v>6925.3969022491374</v>
      </c>
      <c r="K157" s="0">
        <f t="shared" si="66"/>
        <v>0.016700960317548481</v>
      </c>
      <c r="L157" s="0">
        <f t="shared" si="67"/>
        <v>1.9104651033781033</v>
      </c>
      <c r="M157" s="0">
        <f t="shared" si="68"/>
        <v>10.558455042668813</v>
      </c>
      <c r="N157" s="0">
        <f t="shared" si="69"/>
        <v>6927.3073673525159</v>
      </c>
      <c r="O157" s="0">
        <f t="shared" si="70"/>
        <v>0.9989383507311641</v>
      </c>
      <c r="P157" s="0">
        <f t="shared" si="71"/>
        <v>10.549222059812394</v>
      </c>
      <c r="Q157" s="0">
        <f t="shared" si="72"/>
        <v>23.436918555916506</v>
      </c>
      <c r="R157" s="0">
        <f t="shared" si="73"/>
        <v>23.435200095915288</v>
      </c>
      <c r="S157" s="0">
        <f t="shared" si="60"/>
        <v>9.6962595169121126</v>
      </c>
      <c r="T157" s="0">
        <f t="shared" si="74"/>
        <v>4.1755791849268231</v>
      </c>
      <c r="U157" s="0">
        <f t="shared" si="75"/>
        <v>0.043019081229814064</v>
      </c>
      <c r="V157" s="0">
        <f t="shared" si="76"/>
        <v>-4.205588986143959</v>
      </c>
      <c r="W157" s="0">
        <f t="shared" si="77"/>
        <v>94.606654696415973</v>
      </c>
      <c r="X157" s="8">
        <f t="shared" si="78"/>
        <v>10.73351785457371</v>
      </c>
      <c r="Y157" s="8">
        <f t="shared" si="79"/>
        <v>10.470721591528111</v>
      </c>
      <c r="Z157" s="8">
        <f t="shared" si="80"/>
        <v>10.99631411761931</v>
      </c>
      <c r="AA157" s="9">
        <f t="shared" si="81"/>
        <v>756.85323757132778</v>
      </c>
      <c r="AB157" s="0">
        <f t="shared" si="82"/>
        <v>131.73428941384736</v>
      </c>
      <c r="AC157" s="0">
        <f t="shared" si="83"/>
        <v>-147.06642764653816</v>
      </c>
      <c r="AD157" s="0">
        <f t="shared" si="84"/>
        <v>126.46432923836939</v>
      </c>
      <c r="AE157" s="0">
        <f t="shared" si="85"/>
        <v>-36.464329238369388</v>
      </c>
      <c r="AF157" s="0">
        <f t="shared" si="86"/>
        <v>0.0078078689237572616</v>
      </c>
      <c r="AG157" s="0">
        <f t="shared" si="87"/>
        <v>-36.456521369445632</v>
      </c>
      <c r="AH157" s="0">
        <f t="shared" si="88"/>
        <v>42.393345499016107</v>
      </c>
    </row>
    <row r="158">
      <c r="D158" s="2" t="str">
        <f t="shared" si="61"/>
        <v>4/9/2018</v>
      </c>
      <c r="E158" s="8">
        <f t="shared" si="89"/>
        <v>1.3291666666666606</v>
      </c>
      <c r="F158" s="3">
        <f t="shared" si="62"/>
        <v>2458208.8291666666</v>
      </c>
      <c r="G158" s="4">
        <f t="shared" si="63"/>
        <v>0.18244569929272017</v>
      </c>
      <c r="I158" s="0">
        <f t="shared" si="64"/>
        <v>8.6520968030581571</v>
      </c>
      <c r="J158" s="0">
        <f t="shared" si="65"/>
        <v>6925.4010089167259</v>
      </c>
      <c r="K158" s="0">
        <f t="shared" si="66"/>
        <v>0.016700960312747745</v>
      </c>
      <c r="L158" s="0">
        <f t="shared" si="67"/>
        <v>1.9104732645458837</v>
      </c>
      <c r="M158" s="0">
        <f t="shared" si="68"/>
        <v>10.562570067604041</v>
      </c>
      <c r="N158" s="0">
        <f t="shared" si="69"/>
        <v>6927.3114821812715</v>
      </c>
      <c r="O158" s="0">
        <f t="shared" si="70"/>
        <v>0.99893954661857476</v>
      </c>
      <c r="P158" s="0">
        <f t="shared" si="71"/>
        <v>10.553337072391297</v>
      </c>
      <c r="Q158" s="0">
        <f t="shared" si="72"/>
        <v>23.436918554433028</v>
      </c>
      <c r="R158" s="0">
        <f t="shared" si="73"/>
        <v>23.435200101738904</v>
      </c>
      <c r="S158" s="0">
        <f t="shared" si="60"/>
        <v>9.7000552151884527</v>
      </c>
      <c r="T158" s="0">
        <f t="shared" si="74"/>
        <v>4.1771923856605877</v>
      </c>
      <c r="U158" s="0">
        <f t="shared" si="75"/>
        <v>0.04301908125180242</v>
      </c>
      <c r="V158" s="0">
        <f t="shared" si="76"/>
        <v>-4.2043466632191979</v>
      </c>
      <c r="W158" s="0">
        <f t="shared" si="77"/>
        <v>94.608022724776049</v>
      </c>
      <c r="X158" s="8">
        <f t="shared" si="78"/>
        <v>10.733516991849458</v>
      </c>
      <c r="Y158" s="8">
        <f t="shared" si="79"/>
        <v>10.47071692872508</v>
      </c>
      <c r="Z158" s="8">
        <f t="shared" si="80"/>
        <v>10.996317054973835</v>
      </c>
      <c r="AA158" s="9">
        <f t="shared" si="81"/>
        <v>756.86418179820839</v>
      </c>
      <c r="AB158" s="0">
        <f t="shared" si="82"/>
        <v>137.73553173677283</v>
      </c>
      <c r="AC158" s="0">
        <f t="shared" si="83"/>
        <v>-145.56611706580679</v>
      </c>
      <c r="AD158" s="0">
        <f t="shared" si="84"/>
        <v>125.67659758746292</v>
      </c>
      <c r="AE158" s="0">
        <f t="shared" si="85"/>
        <v>-35.676597587462922</v>
      </c>
      <c r="AF158" s="0">
        <f t="shared" si="86"/>
        <v>0.00803672964730893</v>
      </c>
      <c r="AG158" s="0">
        <f t="shared" si="87"/>
        <v>-35.668560857815613</v>
      </c>
      <c r="AH158" s="0">
        <f t="shared" si="88"/>
        <v>43.96731889407647</v>
      </c>
    </row>
    <row r="159">
      <c r="D159" s="2" t="str">
        <f t="shared" si="61"/>
        <v>4/9/2018</v>
      </c>
      <c r="E159" s="8">
        <f t="shared" si="89"/>
        <v>1.3333333333333273</v>
      </c>
      <c r="F159" s="3">
        <f t="shared" si="62"/>
        <v>2458208.8333333335</v>
      </c>
      <c r="G159" s="4">
        <f t="shared" si="63"/>
        <v>0.18244581336984225</v>
      </c>
      <c r="I159" s="0">
        <f t="shared" si="64"/>
        <v>8.6562036672858085</v>
      </c>
      <c r="J159" s="0">
        <f t="shared" si="65"/>
        <v>6925.4051155847756</v>
      </c>
      <c r="K159" s="0">
        <f t="shared" si="66"/>
        <v>0.016700960307947012</v>
      </c>
      <c r="L159" s="0">
        <f t="shared" si="67"/>
        <v>1.9104814158622527</v>
      </c>
      <c r="M159" s="0">
        <f t="shared" si="68"/>
        <v>10.566685083148061</v>
      </c>
      <c r="N159" s="0">
        <f t="shared" si="69"/>
        <v>6927.3155970006383</v>
      </c>
      <c r="O159" s="0">
        <f t="shared" si="70"/>
        <v>0.99894074251015241</v>
      </c>
      <c r="P159" s="0">
        <f t="shared" si="71"/>
        <v>10.557452075579043</v>
      </c>
      <c r="Q159" s="0">
        <f t="shared" si="72"/>
        <v>23.43691855294955</v>
      </c>
      <c r="R159" s="0">
        <f t="shared" si="73"/>
        <v>23.435200107562547</v>
      </c>
      <c r="S159" s="0">
        <f t="shared" si="60"/>
        <v>9.7038509204125365</v>
      </c>
      <c r="T159" s="0">
        <f t="shared" si="74"/>
        <v>4.1788055644458586</v>
      </c>
      <c r="U159" s="0">
        <f t="shared" si="75"/>
        <v>0.043019081273790886</v>
      </c>
      <c r="V159" s="0">
        <f t="shared" si="76"/>
        <v>-4.2031043674822062</v>
      </c>
      <c r="W159" s="0">
        <f t="shared" si="77"/>
        <v>94.6093907436494</v>
      </c>
      <c r="X159" s="8">
        <f t="shared" si="78"/>
        <v>10.733516129144085</v>
      </c>
      <c r="Y159" s="8">
        <f t="shared" si="79"/>
        <v>10.470712265967281</v>
      </c>
      <c r="Z159" s="8">
        <f t="shared" si="80"/>
        <v>10.99631999232089</v>
      </c>
      <c r="AA159" s="9">
        <f t="shared" si="81"/>
        <v>756.87512594919519</v>
      </c>
      <c r="AB159" s="0">
        <f t="shared" si="82"/>
        <v>143.73677403250986</v>
      </c>
      <c r="AC159" s="0">
        <f t="shared" si="83"/>
        <v>-144.06580649187254</v>
      </c>
      <c r="AD159" s="0">
        <f t="shared" si="84"/>
        <v>124.86639853584362</v>
      </c>
      <c r="AE159" s="0">
        <f t="shared" si="85"/>
        <v>-34.866398535843615</v>
      </c>
      <c r="AF159" s="0">
        <f t="shared" si="86"/>
        <v>0.00828144680878968</v>
      </c>
      <c r="AG159" s="0">
        <f t="shared" si="87"/>
        <v>-34.858117089034828</v>
      </c>
      <c r="AH159" s="0">
        <f t="shared" si="88"/>
        <v>45.5082305033842</v>
      </c>
    </row>
    <row r="160">
      <c r="D160" s="2" t="str">
        <f t="shared" si="61"/>
        <v>4/9/2018</v>
      </c>
      <c r="E160" s="8">
        <f t="shared" si="89"/>
        <v>1.3374999999999939</v>
      </c>
      <c r="F160" s="3">
        <f t="shared" si="62"/>
        <v>2458208.8375</v>
      </c>
      <c r="G160" s="4">
        <f t="shared" si="63"/>
        <v>0.18244592744695159</v>
      </c>
      <c r="I160" s="0">
        <f t="shared" si="64"/>
        <v>8.6603105310550745</v>
      </c>
      <c r="J160" s="0">
        <f t="shared" si="65"/>
        <v>6925.4092222523641</v>
      </c>
      <c r="K160" s="0">
        <f t="shared" si="66"/>
        <v>0.01670096030314628</v>
      </c>
      <c r="L160" s="0">
        <f t="shared" si="67"/>
        <v>1.9104895573253811</v>
      </c>
      <c r="M160" s="0">
        <f t="shared" si="68"/>
        <v>10.570800088380455</v>
      </c>
      <c r="N160" s="0">
        <f t="shared" si="69"/>
        <v>6927.31971180969</v>
      </c>
      <c r="O160" s="0">
        <f t="shared" si="70"/>
        <v>0.9989419384056214</v>
      </c>
      <c r="P160" s="0">
        <f t="shared" si="71"/>
        <v>10.561567068455219</v>
      </c>
      <c r="Q160" s="0">
        <f t="shared" si="72"/>
        <v>23.436918551466071</v>
      </c>
      <c r="R160" s="0">
        <f t="shared" si="73"/>
        <v>23.435200113386216</v>
      </c>
      <c r="S160" s="0">
        <f t="shared" si="60"/>
        <v>9.7076466317411878</v>
      </c>
      <c r="T160" s="0">
        <f t="shared" si="74"/>
        <v>4.1804187209147914</v>
      </c>
      <c r="U160" s="0">
        <f t="shared" si="75"/>
        <v>0.04301908129577945</v>
      </c>
      <c r="V160" s="0">
        <f t="shared" si="76"/>
        <v>-4.2018620992336784</v>
      </c>
      <c r="W160" s="0">
        <f t="shared" si="77"/>
        <v>94.610758752726724</v>
      </c>
      <c r="X160" s="8">
        <f t="shared" si="78"/>
        <v>10.733515266457802</v>
      </c>
      <c r="Y160" s="8">
        <f t="shared" si="79"/>
        <v>10.470707603255784</v>
      </c>
      <c r="Z160" s="8">
        <f t="shared" si="80"/>
        <v>10.99632292965982</v>
      </c>
      <c r="AA160" s="9">
        <f t="shared" si="81"/>
        <v>756.88607002181379</v>
      </c>
      <c r="AB160" s="0">
        <f t="shared" si="82"/>
        <v>149.73801630075832</v>
      </c>
      <c r="AC160" s="0">
        <f t="shared" si="83"/>
        <v>-142.56549592481042</v>
      </c>
      <c r="AD160" s="0">
        <f t="shared" si="84"/>
        <v>124.03478292205924</v>
      </c>
      <c r="AE160" s="0">
        <f t="shared" si="85"/>
        <v>-34.034782922059236</v>
      </c>
      <c r="AF160" s="0">
        <f t="shared" si="86"/>
        <v>0.0085431848503680768</v>
      </c>
      <c r="AG160" s="0">
        <f t="shared" si="87"/>
        <v>-34.026239737208869</v>
      </c>
      <c r="AH160" s="0">
        <f t="shared" si="88"/>
        <v>47.016790368029831</v>
      </c>
    </row>
    <row r="161">
      <c r="D161" s="2" t="str">
        <f t="shared" si="61"/>
        <v>4/9/2018</v>
      </c>
      <c r="E161" s="8">
        <f t="shared" si="89"/>
        <v>1.3416666666666606</v>
      </c>
      <c r="F161" s="3">
        <f t="shared" si="62"/>
        <v>2458208.8416666668</v>
      </c>
      <c r="G161" s="4">
        <f t="shared" si="63"/>
        <v>0.18244604152407368</v>
      </c>
      <c r="I161" s="0">
        <f t="shared" si="64"/>
        <v>8.6644173952827259</v>
      </c>
      <c r="J161" s="0">
        <f t="shared" si="65"/>
        <v>6925.4133289204128</v>
      </c>
      <c r="K161" s="0">
        <f t="shared" si="66"/>
        <v>0.016700960298345547</v>
      </c>
      <c r="L161" s="0">
        <f t="shared" si="67"/>
        <v>1.9104976889371001</v>
      </c>
      <c r="M161" s="0">
        <f t="shared" si="68"/>
        <v>10.574915084219827</v>
      </c>
      <c r="N161" s="0">
        <f t="shared" si="69"/>
        <v>6927.32382660935</v>
      </c>
      <c r="O161" s="0">
        <f t="shared" si="70"/>
        <v>0.998943134305245</v>
      </c>
      <c r="P161" s="0">
        <f t="shared" si="71"/>
        <v>10.56568205193842</v>
      </c>
      <c r="Q161" s="0">
        <f t="shared" si="72"/>
        <v>23.436918549982593</v>
      </c>
      <c r="R161" s="0">
        <f t="shared" si="73"/>
        <v>23.43520011920991</v>
      </c>
      <c r="S161" s="0">
        <f t="shared" si="60"/>
        <v>9.7114423500275624</v>
      </c>
      <c r="T161" s="0">
        <f t="shared" si="74"/>
        <v>4.1820318554204663</v>
      </c>
      <c r="U161" s="0">
        <f t="shared" si="75"/>
        <v>0.043019081317768118</v>
      </c>
      <c r="V161" s="0">
        <f t="shared" si="76"/>
        <v>-4.2006198582192029</v>
      </c>
      <c r="W161" s="0">
        <f t="shared" si="77"/>
        <v>94.612126752310161</v>
      </c>
      <c r="X161" s="8">
        <f t="shared" si="78"/>
        <v>10.73351440379043</v>
      </c>
      <c r="Y161" s="8">
        <f t="shared" si="79"/>
        <v>10.470702940589568</v>
      </c>
      <c r="Z161" s="8">
        <f t="shared" si="80"/>
        <v>10.996325866991292</v>
      </c>
      <c r="AA161" s="9">
        <f t="shared" si="81"/>
        <v>756.89701401848129</v>
      </c>
      <c r="AB161" s="0">
        <f t="shared" si="82"/>
        <v>155.73925854177287</v>
      </c>
      <c r="AC161" s="0">
        <f t="shared" si="83"/>
        <v>-141.06518536455678</v>
      </c>
      <c r="AD161" s="0">
        <f t="shared" si="84"/>
        <v>123.18276929342512</v>
      </c>
      <c r="AE161" s="0">
        <f t="shared" si="85"/>
        <v>-33.182769293425125</v>
      </c>
      <c r="AF161" s="0">
        <f t="shared" si="86"/>
        <v>0.008823274348489259</v>
      </c>
      <c r="AG161" s="0">
        <f t="shared" si="87"/>
        <v>-33.173946019076638</v>
      </c>
      <c r="AH161" s="0">
        <f t="shared" si="88"/>
        <v>48.493783625415176</v>
      </c>
    </row>
    <row r="162">
      <c r="D162" s="2" t="str">
        <f t="shared" si="61"/>
        <v>4/9/2018</v>
      </c>
      <c r="E162" s="8">
        <f t="shared" si="89"/>
        <v>1.3458333333333272</v>
      </c>
      <c r="F162" s="3">
        <f t="shared" si="62"/>
        <v>2458208.8458333332</v>
      </c>
      <c r="G162" s="4">
        <f t="shared" si="63"/>
        <v>0.182446155601183</v>
      </c>
      <c r="I162" s="0">
        <f t="shared" si="64"/>
        <v>8.668524259050173</v>
      </c>
      <c r="J162" s="0">
        <f t="shared" si="65"/>
        <v>6925.4174355880014</v>
      </c>
      <c r="K162" s="0">
        <f t="shared" si="66"/>
        <v>0.016700960293544811</v>
      </c>
      <c r="L162" s="0">
        <f t="shared" si="67"/>
        <v>1.9105058106955892</v>
      </c>
      <c r="M162" s="0">
        <f t="shared" si="68"/>
        <v>10.579030069745762</v>
      </c>
      <c r="N162" s="0">
        <f t="shared" si="69"/>
        <v>6927.3279413986966</v>
      </c>
      <c r="O162" s="0">
        <f t="shared" si="70"/>
        <v>0.99894433020874751</v>
      </c>
      <c r="P162" s="0">
        <f t="shared" si="71"/>
        <v>10.569797025108242</v>
      </c>
      <c r="Q162" s="0">
        <f t="shared" si="72"/>
        <v>23.436918548499115</v>
      </c>
      <c r="R162" s="0">
        <f t="shared" si="73"/>
        <v>23.435200125033628</v>
      </c>
      <c r="S162" s="0">
        <f t="shared" si="60"/>
        <v>9.71523807442848</v>
      </c>
      <c r="T162" s="0">
        <f t="shared" si="74"/>
        <v>4.18364496759505</v>
      </c>
      <c r="U162" s="0">
        <f t="shared" si="75"/>
        <v>0.043019081339756862</v>
      </c>
      <c r="V162" s="0">
        <f t="shared" si="76"/>
        <v>-4.1993776447394726</v>
      </c>
      <c r="W162" s="0">
        <f t="shared" si="77"/>
        <v>94.61349474209041</v>
      </c>
      <c r="X162" s="8">
        <f t="shared" si="78"/>
        <v>10.73351354114218</v>
      </c>
      <c r="Y162" s="8">
        <f t="shared" si="79"/>
        <v>10.470698277969706</v>
      </c>
      <c r="Z162" s="8">
        <f t="shared" si="80"/>
        <v>10.996328804314654</v>
      </c>
      <c r="AA162" s="9">
        <f t="shared" si="81"/>
        <v>756.90795793672328</v>
      </c>
      <c r="AB162" s="0">
        <f t="shared" si="82"/>
        <v>161.74050075525156</v>
      </c>
      <c r="AC162" s="0">
        <f t="shared" si="83"/>
        <v>-139.56487481118711</v>
      </c>
      <c r="AD162" s="0">
        <f t="shared" si="84"/>
        <v>122.31134268443411</v>
      </c>
      <c r="AE162" s="0">
        <f t="shared" si="85"/>
        <v>-32.311342684434109</v>
      </c>
      <c r="AF162" s="0">
        <f t="shared" si="86"/>
        <v>0.0091232382140068978</v>
      </c>
      <c r="AG162" s="0">
        <f t="shared" si="87"/>
        <v>-32.3022194462201</v>
      </c>
      <c r="AH162" s="0">
        <f t="shared" si="88"/>
        <v>49.940057720251275</v>
      </c>
    </row>
    <row r="163">
      <c r="D163" s="2" t="str">
        <f t="shared" si="61"/>
        <v>4/9/2018</v>
      </c>
      <c r="E163" s="8">
        <f t="shared" si="89"/>
        <v>1.3499999999999939</v>
      </c>
      <c r="F163" s="3">
        <f t="shared" si="62"/>
        <v>2458208.85</v>
      </c>
      <c r="G163" s="4">
        <f t="shared" si="63"/>
        <v>0.18244626967830507</v>
      </c>
      <c r="I163" s="0">
        <f t="shared" si="64"/>
        <v>8.6726311232778244</v>
      </c>
      <c r="J163" s="0">
        <f t="shared" si="65"/>
        <v>6925.42154225605</v>
      </c>
      <c r="K163" s="0">
        <f t="shared" si="66"/>
        <v>0.016700960288744078</v>
      </c>
      <c r="L163" s="0">
        <f t="shared" si="67"/>
        <v>1.9105139226026695</v>
      </c>
      <c r="M163" s="0">
        <f t="shared" si="68"/>
        <v>10.583145045880494</v>
      </c>
      <c r="N163" s="0">
        <f t="shared" si="69"/>
        <v>6927.3320561786531</v>
      </c>
      <c r="O163" s="0">
        <f t="shared" si="70"/>
        <v>0.99894552611639231</v>
      </c>
      <c r="P163" s="0">
        <f t="shared" si="71"/>
        <v>10.573911988886911</v>
      </c>
      <c r="Q163" s="0">
        <f t="shared" si="72"/>
        <v>23.436918547015633</v>
      </c>
      <c r="R163" s="0">
        <f t="shared" si="73"/>
        <v>23.435200130857368</v>
      </c>
      <c r="S163" s="0">
        <f t="shared" si="60"/>
        <v>9.7190338058004553</v>
      </c>
      <c r="T163" s="0">
        <f t="shared" si="74"/>
        <v>4.1852580577930381</v>
      </c>
      <c r="U163" s="0">
        <f t="shared" si="75"/>
        <v>0.04301908136174569</v>
      </c>
      <c r="V163" s="0">
        <f t="shared" si="76"/>
        <v>-4.19813545853895</v>
      </c>
      <c r="W163" s="0">
        <f t="shared" si="77"/>
        <v>94.614862722370773</v>
      </c>
      <c r="X163" s="8">
        <f t="shared" si="78"/>
        <v>10.733512678512874</v>
      </c>
      <c r="Y163" s="8">
        <f t="shared" si="79"/>
        <v>10.470693615395177</v>
      </c>
      <c r="Z163" s="8">
        <f t="shared" si="80"/>
        <v>10.99633174163057</v>
      </c>
      <c r="AA163" s="9">
        <f t="shared" si="81"/>
        <v>756.91890177896619</v>
      </c>
      <c r="AB163" s="0">
        <f t="shared" si="82"/>
        <v>167.74174294145269</v>
      </c>
      <c r="AC163" s="0">
        <f t="shared" si="83"/>
        <v>-138.06456426463683</v>
      </c>
      <c r="AD163" s="0">
        <f t="shared" si="84"/>
        <v>121.4214538538132</v>
      </c>
      <c r="AE163" s="0">
        <f t="shared" si="85"/>
        <v>-31.421453853813205</v>
      </c>
      <c r="AF163" s="0">
        <f t="shared" si="86"/>
        <v>0.00944482317573591</v>
      </c>
      <c r="AG163" s="0">
        <f t="shared" si="87"/>
        <v>-31.412009030637467</v>
      </c>
      <c r="AH163" s="0">
        <f t="shared" si="88"/>
        <v>51.35651077341015</v>
      </c>
    </row>
    <row r="164">
      <c r="D164" s="2" t="str">
        <f t="shared" si="61"/>
        <v>4/9/2018</v>
      </c>
      <c r="E164" s="8">
        <f t="shared" si="89"/>
        <v>1.3541666666666605</v>
      </c>
      <c r="F164" s="3">
        <f t="shared" si="62"/>
        <v>2458208.8541666665</v>
      </c>
      <c r="G164" s="4">
        <f t="shared" si="63"/>
        <v>0.18244638375541442</v>
      </c>
      <c r="I164" s="0">
        <f t="shared" si="64"/>
        <v>8.67673798704709</v>
      </c>
      <c r="J164" s="0">
        <f t="shared" si="65"/>
        <v>6925.42564892364</v>
      </c>
      <c r="K164" s="0">
        <f t="shared" si="66"/>
        <v>0.016700960283943345</v>
      </c>
      <c r="L164" s="0">
        <f t="shared" si="67"/>
        <v>1.9105220246565282</v>
      </c>
      <c r="M164" s="0">
        <f t="shared" si="68"/>
        <v>10.587260011703618</v>
      </c>
      <c r="N164" s="0">
        <f t="shared" si="69"/>
        <v>6927.336170948297</v>
      </c>
      <c r="O164" s="0">
        <f t="shared" si="70"/>
        <v>0.99894672202790435</v>
      </c>
      <c r="P164" s="0">
        <f t="shared" si="71"/>
        <v>10.578026942354025</v>
      </c>
      <c r="Q164" s="0">
        <f t="shared" si="72"/>
        <v>23.436918545532155</v>
      </c>
      <c r="R164" s="0">
        <f t="shared" si="73"/>
        <v>23.435200136681139</v>
      </c>
      <c r="S164" s="0">
        <f t="shared" si="60"/>
        <v>9.7228295433003034</v>
      </c>
      <c r="T164" s="0">
        <f t="shared" si="74"/>
        <v>4.1868711256466078</v>
      </c>
      <c r="U164" s="0">
        <f t="shared" si="75"/>
        <v>0.043019081383734635</v>
      </c>
      <c r="V164" s="0">
        <f t="shared" si="76"/>
        <v>-4.1968932999183188</v>
      </c>
      <c r="W164" s="0">
        <f t="shared" si="77"/>
        <v>94.616230692841967</v>
      </c>
      <c r="X164" s="8">
        <f t="shared" si="78"/>
        <v>10.733511815902721</v>
      </c>
      <c r="Y164" s="8">
        <f t="shared" si="79"/>
        <v>10.47068895286705</v>
      </c>
      <c r="Z164" s="8">
        <f t="shared" si="80"/>
        <v>10.996334678938393</v>
      </c>
      <c r="AA164" s="9">
        <f t="shared" si="81"/>
        <v>756.92984554273573</v>
      </c>
      <c r="AB164" s="0">
        <f t="shared" si="82"/>
        <v>173.74298510007247</v>
      </c>
      <c r="AC164" s="0">
        <f t="shared" si="83"/>
        <v>-136.56425372498188</v>
      </c>
      <c r="AD164" s="0">
        <f t="shared" si="84"/>
        <v>120.51401892571967</v>
      </c>
      <c r="AE164" s="0">
        <f t="shared" si="85"/>
        <v>-30.514018925719668</v>
      </c>
      <c r="AF164" s="0">
        <f t="shared" si="86"/>
        <v>0.0097900378479943151</v>
      </c>
      <c r="AG164" s="0">
        <f t="shared" si="87"/>
        <v>-30.504228887871673</v>
      </c>
      <c r="AH164" s="0">
        <f t="shared" si="88"/>
        <v>52.744081112809454</v>
      </c>
    </row>
    <row r="165">
      <c r="D165" s="2" t="str">
        <f t="shared" si="61"/>
        <v>4/9/2018</v>
      </c>
      <c r="E165" s="8">
        <f t="shared" si="89"/>
        <v>1.3583333333333272</v>
      </c>
      <c r="F165" s="3">
        <f t="shared" si="62"/>
        <v>2458208.8583333334</v>
      </c>
      <c r="G165" s="4">
        <f t="shared" si="63"/>
        <v>0.1824464978325365</v>
      </c>
      <c r="I165" s="0">
        <f t="shared" si="64"/>
        <v>8.6808448512747418</v>
      </c>
      <c r="J165" s="0">
        <f t="shared" si="65"/>
        <v>6925.4297555916874</v>
      </c>
      <c r="K165" s="0">
        <f t="shared" si="66"/>
        <v>0.016700960279142609</v>
      </c>
      <c r="L165" s="0">
        <f t="shared" si="67"/>
        <v>1.9105301168589766</v>
      </c>
      <c r="M165" s="0">
        <f t="shared" si="68"/>
        <v>10.591374968133719</v>
      </c>
      <c r="N165" s="0">
        <f t="shared" si="69"/>
        <v>6927.3402857085466</v>
      </c>
      <c r="O165" s="0">
        <f t="shared" si="70"/>
        <v>0.998947917943545</v>
      </c>
      <c r="P165" s="0">
        <f t="shared" si="71"/>
        <v>10.582141886428166</v>
      </c>
      <c r="Q165" s="0">
        <f t="shared" si="72"/>
        <v>23.436918544048677</v>
      </c>
      <c r="R165" s="0">
        <f t="shared" si="73"/>
        <v>23.435200142504936</v>
      </c>
      <c r="S165" s="0">
        <f t="shared" si="60"/>
        <v>9.726625287781177</v>
      </c>
      <c r="T165" s="0">
        <f t="shared" si="74"/>
        <v>4.18848417150882</v>
      </c>
      <c r="U165" s="0">
        <f t="shared" si="75"/>
        <v>0.043019081405723684</v>
      </c>
      <c r="V165" s="0">
        <f t="shared" si="76"/>
        <v>-4.195651168623149</v>
      </c>
      <c r="W165" s="0">
        <f t="shared" si="77"/>
        <v>94.617598653806084</v>
      </c>
      <c r="X165" s="8">
        <f t="shared" si="78"/>
        <v>10.733510953311544</v>
      </c>
      <c r="Y165" s="8">
        <f t="shared" si="79"/>
        <v>10.470684290384305</v>
      </c>
      <c r="Z165" s="8">
        <f t="shared" si="80"/>
        <v>10.996337616238783</v>
      </c>
      <c r="AA165" s="9">
        <f t="shared" si="81"/>
        <v>756.94078923044867</v>
      </c>
      <c r="AB165" s="0">
        <f t="shared" si="82"/>
        <v>179.7442272313674</v>
      </c>
      <c r="AC165" s="0">
        <f t="shared" si="83"/>
        <v>-135.06394319215815</v>
      </c>
      <c r="AD165" s="0">
        <f t="shared" si="84"/>
        <v>119.5899193732442</v>
      </c>
      <c r="AE165" s="0">
        <f t="shared" si="85"/>
        <v>-29.5899193732442</v>
      </c>
      <c r="AF165" s="0">
        <f t="shared" si="86"/>
        <v>0.010161199061231526</v>
      </c>
      <c r="AG165" s="0">
        <f t="shared" si="87"/>
        <v>-29.57975817418297</v>
      </c>
      <c r="AH165" s="0">
        <f t="shared" si="88"/>
        <v>54.1037379389694</v>
      </c>
    </row>
    <row r="166">
      <c r="D166" s="2" t="str">
        <f t="shared" si="61"/>
        <v>4/9/2018</v>
      </c>
      <c r="E166" s="8">
        <f t="shared" si="89"/>
        <v>1.3624999999999938</v>
      </c>
      <c r="F166" s="3">
        <f t="shared" si="62"/>
        <v>2458208.8625</v>
      </c>
      <c r="G166" s="4">
        <f t="shared" si="63"/>
        <v>0.18244661190964581</v>
      </c>
      <c r="I166" s="0">
        <f t="shared" si="64"/>
        <v>8.6849517150421889</v>
      </c>
      <c r="J166" s="0">
        <f t="shared" si="65"/>
        <v>6925.4338622592768</v>
      </c>
      <c r="K166" s="0">
        <f t="shared" si="66"/>
        <v>0.016700960274341876</v>
      </c>
      <c r="L166" s="0">
        <f t="shared" si="67"/>
        <v>1.9105381992082142</v>
      </c>
      <c r="M166" s="0">
        <f t="shared" si="68"/>
        <v>10.595489914250404</v>
      </c>
      <c r="N166" s="0">
        <f t="shared" si="69"/>
        <v>6927.3444004584853</v>
      </c>
      <c r="O166" s="0">
        <f t="shared" si="70"/>
        <v>0.99894911386304153</v>
      </c>
      <c r="P166" s="0">
        <f t="shared" si="71"/>
        <v>10.586256820188947</v>
      </c>
      <c r="Q166" s="0">
        <f t="shared" si="72"/>
        <v>23.4369185425652</v>
      </c>
      <c r="R166" s="0">
        <f t="shared" si="73"/>
        <v>23.435200148328757</v>
      </c>
      <c r="S166" s="0">
        <f t="shared" si="60"/>
        <v>9.7304210383999035</v>
      </c>
      <c r="T166" s="0">
        <f t="shared" si="74"/>
        <v>4.1900971950118606</v>
      </c>
      <c r="U166" s="0">
        <f t="shared" si="75"/>
        <v>0.043019081427712824</v>
      </c>
      <c r="V166" s="0">
        <f t="shared" si="76"/>
        <v>-4.1944090649541517</v>
      </c>
      <c r="W166" s="0">
        <f t="shared" si="77"/>
        <v>94.618966604953869</v>
      </c>
      <c r="X166" s="8">
        <f t="shared" si="78"/>
        <v>10.733510090739552</v>
      </c>
      <c r="Y166" s="8">
        <f t="shared" si="79"/>
        <v>10.470679627948012</v>
      </c>
      <c r="Z166" s="8">
        <f t="shared" si="80"/>
        <v>10.996340553531091</v>
      </c>
      <c r="AA166" s="9">
        <f t="shared" si="81"/>
        <v>756.951732839631</v>
      </c>
      <c r="AB166" s="0">
        <f t="shared" si="82"/>
        <v>185.74546933503734</v>
      </c>
      <c r="AC166" s="0">
        <f t="shared" si="83"/>
        <v>-133.56363266624066</v>
      </c>
      <c r="AD166" s="0">
        <f t="shared" si="84"/>
        <v>118.65000229716934</v>
      </c>
      <c r="AE166" s="0">
        <f t="shared" si="85"/>
        <v>-28.650002297169337</v>
      </c>
      <c r="AF166" s="0">
        <f t="shared" si="86"/>
        <v>0.010560988632569509</v>
      </c>
      <c r="AG166" s="0">
        <f t="shared" si="87"/>
        <v>-28.639441308536767</v>
      </c>
      <c r="AH166" s="0">
        <f t="shared" si="88"/>
        <v>55.436473084293937</v>
      </c>
    </row>
    <row r="167">
      <c r="D167" s="2" t="str">
        <f t="shared" si="61"/>
        <v>4/9/2018</v>
      </c>
      <c r="E167" s="8">
        <f t="shared" si="89"/>
        <v>1.3666666666666605</v>
      </c>
      <c r="F167" s="3">
        <f t="shared" si="62"/>
        <v>2458208.8666666667</v>
      </c>
      <c r="G167" s="4">
        <f t="shared" si="63"/>
        <v>0.18244672598676789</v>
      </c>
      <c r="I167" s="0">
        <f t="shared" si="64"/>
        <v>8.68905857926984</v>
      </c>
      <c r="J167" s="0">
        <f t="shared" si="65"/>
        <v>6925.4379689273246</v>
      </c>
      <c r="K167" s="0">
        <f t="shared" si="66"/>
        <v>0.016700960269541144</v>
      </c>
      <c r="L167" s="0">
        <f t="shared" si="67"/>
        <v>1.9105462717060446</v>
      </c>
      <c r="M167" s="0">
        <f t="shared" si="68"/>
        <v>10.599604850975885</v>
      </c>
      <c r="N167" s="0">
        <f t="shared" si="69"/>
        <v>6927.3485151990308</v>
      </c>
      <c r="O167" s="0">
        <f t="shared" si="70"/>
        <v>0.99895030978665422</v>
      </c>
      <c r="P167" s="0">
        <f t="shared" si="71"/>
        <v>10.590371744558574</v>
      </c>
      <c r="Q167" s="0">
        <f t="shared" si="72"/>
        <v>23.43691854108172</v>
      </c>
      <c r="R167" s="0">
        <f t="shared" si="73"/>
        <v>23.435200154152604</v>
      </c>
      <c r="S167" s="0">
        <f t="shared" si="60"/>
        <v>9.7342167960129817</v>
      </c>
      <c r="T167" s="0">
        <f t="shared" si="74"/>
        <v>4.1917101965102068</v>
      </c>
      <c r="U167" s="0">
        <f t="shared" si="75"/>
        <v>0.043019081449702054</v>
      </c>
      <c r="V167" s="0">
        <f t="shared" si="76"/>
        <v>-4.1931669886557712</v>
      </c>
      <c r="W167" s="0">
        <f t="shared" si="77"/>
        <v>94.6203345465886</v>
      </c>
      <c r="X167" s="8">
        <f t="shared" si="78"/>
        <v>10.733509228186566</v>
      </c>
      <c r="Y167" s="8">
        <f t="shared" si="79"/>
        <v>10.470674965557153</v>
      </c>
      <c r="Z167" s="8">
        <f t="shared" si="80"/>
        <v>10.996343490815979</v>
      </c>
      <c r="AA167" s="9">
        <f t="shared" si="81"/>
        <v>756.96267637270876</v>
      </c>
      <c r="AB167" s="0">
        <f t="shared" si="82"/>
        <v>191.74671141133513</v>
      </c>
      <c r="AC167" s="0">
        <f t="shared" si="83"/>
        <v>-132.06332214716622</v>
      </c>
      <c r="AD167" s="0">
        <f t="shared" si="84"/>
        <v>117.69508094689168</v>
      </c>
      <c r="AE167" s="0">
        <f t="shared" si="85"/>
        <v>-27.695080946891679</v>
      </c>
      <c r="AF167" s="0">
        <f t="shared" si="86"/>
        <v>0.010992523434505141</v>
      </c>
      <c r="AG167" s="0">
        <f t="shared" si="87"/>
        <v>-27.684088423457172</v>
      </c>
      <c r="AH167" s="0">
        <f t="shared" si="88"/>
        <v>56.743293805164228</v>
      </c>
    </row>
    <row r="168">
      <c r="D168" s="2" t="str">
        <f t="shared" si="61"/>
        <v>4/9/2018</v>
      </c>
      <c r="E168" s="8">
        <f t="shared" si="89"/>
        <v>1.3708333333333271</v>
      </c>
      <c r="F168" s="3">
        <f t="shared" si="62"/>
        <v>2458208.8708333331</v>
      </c>
      <c r="G168" s="4">
        <f t="shared" si="63"/>
        <v>0.18244684006387724</v>
      </c>
      <c r="I168" s="0">
        <f t="shared" si="64"/>
        <v>8.6931654430391063</v>
      </c>
      <c r="J168" s="0">
        <f t="shared" si="65"/>
        <v>6925.442075594915</v>
      </c>
      <c r="K168" s="0">
        <f t="shared" si="66"/>
        <v>0.016700960264740411</v>
      </c>
      <c r="L168" s="0">
        <f t="shared" si="67"/>
        <v>1.910554334350673</v>
      </c>
      <c r="M168" s="0">
        <f t="shared" si="68"/>
        <v>10.603719777389779</v>
      </c>
      <c r="N168" s="0">
        <f t="shared" si="69"/>
        <v>6927.3526299292653</v>
      </c>
      <c r="O168" s="0">
        <f t="shared" si="70"/>
        <v>0.99895150571411007</v>
      </c>
      <c r="P168" s="0">
        <f t="shared" si="71"/>
        <v>10.594486658616669</v>
      </c>
      <c r="Q168" s="0">
        <f t="shared" si="72"/>
        <v>23.436918539598238</v>
      </c>
      <c r="R168" s="0">
        <f t="shared" si="73"/>
        <v>23.435200159976471</v>
      </c>
      <c r="S168" s="0">
        <f t="shared" si="60"/>
        <v>9.73801255977725</v>
      </c>
      <c r="T168" s="0">
        <f t="shared" si="74"/>
        <v>4.1933231756360572</v>
      </c>
      <c r="U168" s="0">
        <f t="shared" si="75"/>
        <v>0.043019081471691381</v>
      </c>
      <c r="V168" s="0">
        <f t="shared" si="76"/>
        <v>-4.1919249400287</v>
      </c>
      <c r="W168" s="0">
        <f t="shared" si="77"/>
        <v>94.621702478401</v>
      </c>
      <c r="X168" s="8">
        <f t="shared" si="78"/>
        <v>10.733508365652797</v>
      </c>
      <c r="Y168" s="8">
        <f t="shared" si="79"/>
        <v>10.470670303212795</v>
      </c>
      <c r="Z168" s="8">
        <f t="shared" si="80"/>
        <v>10.9963464280928</v>
      </c>
      <c r="AA168" s="9">
        <f t="shared" si="81"/>
        <v>756.973619827208</v>
      </c>
      <c r="AB168" s="0">
        <f t="shared" si="82"/>
        <v>197.74795345996245</v>
      </c>
      <c r="AC168" s="0">
        <f t="shared" si="83"/>
        <v>-130.56301163500939</v>
      </c>
      <c r="AD168" s="0">
        <f t="shared" si="84"/>
        <v>116.72593544563189</v>
      </c>
      <c r="AE168" s="0">
        <f t="shared" si="85"/>
        <v>-26.72593544563189</v>
      </c>
      <c r="AF168" s="0">
        <f t="shared" si="86"/>
        <v>0.011459442540759771</v>
      </c>
      <c r="AG168" s="0">
        <f t="shared" si="87"/>
        <v>-26.714476003091132</v>
      </c>
      <c r="AH168" s="0">
        <f t="shared" si="88"/>
        <v>58.025216542763928</v>
      </c>
    </row>
    <row r="169">
      <c r="D169" s="2" t="str">
        <f t="shared" si="61"/>
        <v>4/9/2018</v>
      </c>
      <c r="E169" s="8">
        <f t="shared" si="89"/>
        <v>1.3749999999999938</v>
      </c>
      <c r="F169" s="3">
        <f t="shared" si="62"/>
        <v>2458208.875</v>
      </c>
      <c r="G169" s="4">
        <f t="shared" si="63"/>
        <v>0.18244695414099932</v>
      </c>
      <c r="I169" s="0">
        <f t="shared" si="64"/>
        <v>8.6972723072667577</v>
      </c>
      <c r="J169" s="0">
        <f t="shared" si="65"/>
        <v>6925.4461822629637</v>
      </c>
      <c r="K169" s="0">
        <f t="shared" si="66"/>
        <v>0.016700960259939675</v>
      </c>
      <c r="L169" s="0">
        <f t="shared" si="67"/>
        <v>1.9105623871438993</v>
      </c>
      <c r="M169" s="0">
        <f t="shared" si="68"/>
        <v>10.607834694410657</v>
      </c>
      <c r="N169" s="0">
        <f t="shared" si="69"/>
        <v>6927.3567446501074</v>
      </c>
      <c r="O169" s="0">
        <f t="shared" si="70"/>
        <v>0.9989527016456704</v>
      </c>
      <c r="P169" s="0">
        <f t="shared" si="71"/>
        <v>10.5986015632818</v>
      </c>
      <c r="Q169" s="0">
        <f t="shared" si="72"/>
        <v>23.43691853811476</v>
      </c>
      <c r="R169" s="0">
        <f t="shared" si="73"/>
        <v>23.435200165800371</v>
      </c>
      <c r="S169" s="0">
        <f t="shared" si="60"/>
        <v>9.7418083305458474</v>
      </c>
      <c r="T169" s="0">
        <f t="shared" si="74"/>
        <v>4.1949361327424519</v>
      </c>
      <c r="U169" s="0">
        <f t="shared" si="75"/>
        <v>0.043019081493680805</v>
      </c>
      <c r="V169" s="0">
        <f t="shared" si="76"/>
        <v>-4.1906829188185162</v>
      </c>
      <c r="W169" s="0">
        <f t="shared" si="77"/>
        <v>94.623070400693152</v>
      </c>
      <c r="X169" s="8">
        <f t="shared" si="78"/>
        <v>10.733507503138069</v>
      </c>
      <c r="Y169" s="8">
        <f t="shared" si="79"/>
        <v>10.470665640913921</v>
      </c>
      <c r="Z169" s="8">
        <f t="shared" si="80"/>
        <v>10.996349365362217</v>
      </c>
      <c r="AA169" s="9">
        <f t="shared" si="81"/>
        <v>756.98456320554521</v>
      </c>
      <c r="AB169" s="0">
        <f t="shared" si="82"/>
        <v>203.74919548117214</v>
      </c>
      <c r="AC169" s="0">
        <f t="shared" si="83"/>
        <v>-129.06270112970697</v>
      </c>
      <c r="AD169" s="0">
        <f t="shared" si="84"/>
        <v>115.74331367636037</v>
      </c>
      <c r="AE169" s="0">
        <f t="shared" si="85"/>
        <v>-25.743313676360373</v>
      </c>
      <c r="AF169" s="0">
        <f t="shared" si="86"/>
        <v>0.01196601650938774</v>
      </c>
      <c r="AG169" s="0">
        <f t="shared" si="87"/>
        <v>-25.731347659850986</v>
      </c>
      <c r="AH169" s="0">
        <f t="shared" si="88"/>
        <v>59.283261576828522</v>
      </c>
    </row>
    <row r="170">
      <c r="D170" s="2" t="str">
        <f t="shared" si="61"/>
        <v>4/9/2018</v>
      </c>
      <c r="E170" s="8">
        <f t="shared" si="89"/>
        <v>1.3791666666666604</v>
      </c>
      <c r="F170" s="3">
        <f t="shared" si="62"/>
        <v>2458208.8791666669</v>
      </c>
      <c r="G170" s="4">
        <f t="shared" si="63"/>
        <v>0.1824470682181214</v>
      </c>
      <c r="I170" s="0">
        <f t="shared" si="64"/>
        <v>8.7013791714935</v>
      </c>
      <c r="J170" s="0">
        <f t="shared" si="65"/>
        <v>6925.4502889310115</v>
      </c>
      <c r="K170" s="0">
        <f t="shared" si="66"/>
        <v>0.016700960255138942</v>
      </c>
      <c r="L170" s="0">
        <f t="shared" si="67"/>
        <v>1.9105704300848236</v>
      </c>
      <c r="M170" s="0">
        <f t="shared" si="68"/>
        <v>10.611949601578324</v>
      </c>
      <c r="N170" s="0">
        <f t="shared" si="69"/>
        <v>6927.3608593610961</v>
      </c>
      <c r="O170" s="0">
        <f t="shared" si="70"/>
        <v>0.99895389758119468</v>
      </c>
      <c r="P170" s="0">
        <f t="shared" si="71"/>
        <v>10.60271645809377</v>
      </c>
      <c r="Q170" s="0">
        <f t="shared" si="72"/>
        <v>23.436918536631282</v>
      </c>
      <c r="R170" s="0">
        <f t="shared" si="73"/>
        <v>23.435200171624292</v>
      </c>
      <c r="S170" s="0">
        <f t="shared" si="60"/>
        <v>9.7456041079000943</v>
      </c>
      <c r="T170" s="0">
        <f t="shared" si="74"/>
        <v>4.1965490676419765</v>
      </c>
      <c r="U170" s="0">
        <f t="shared" si="75"/>
        <v>0.043019081515670327</v>
      </c>
      <c r="V170" s="0">
        <f t="shared" si="76"/>
        <v>-4.1894409251869824</v>
      </c>
      <c r="W170" s="0">
        <f t="shared" si="77"/>
        <v>94.624438313308787</v>
      </c>
      <c r="X170" s="8">
        <f t="shared" si="78"/>
        <v>10.73350664064249</v>
      </c>
      <c r="Y170" s="8">
        <f t="shared" si="79"/>
        <v>10.470660978661076</v>
      </c>
      <c r="Z170" s="8">
        <f t="shared" si="80"/>
        <v>10.996352302623905</v>
      </c>
      <c r="AA170" s="9">
        <f t="shared" si="81"/>
        <v>756.99550650647029</v>
      </c>
      <c r="AB170" s="0">
        <f t="shared" si="82"/>
        <v>209.75043747480413</v>
      </c>
      <c r="AC170" s="0">
        <f t="shared" si="83"/>
        <v>-127.56239063129897</v>
      </c>
      <c r="AD170" s="0">
        <f t="shared" si="84"/>
        <v>114.74793229963815</v>
      </c>
      <c r="AE170" s="0">
        <f t="shared" si="85"/>
        <v>-24.747932299638151</v>
      </c>
      <c r="AF170" s="0">
        <f t="shared" si="86"/>
        <v>0.012517285642835071</v>
      </c>
      <c r="AG170" s="0">
        <f t="shared" si="87"/>
        <v>-24.735415013995315</v>
      </c>
      <c r="AH170" s="0">
        <f t="shared" si="88"/>
        <v>60.518448500380771</v>
      </c>
    </row>
    <row r="171">
      <c r="D171" s="2" t="str">
        <f t="shared" si="61"/>
        <v>4/9/2018</v>
      </c>
      <c r="E171" s="8">
        <f t="shared" si="89"/>
        <v>1.3833333333333271</v>
      </c>
      <c r="F171" s="3">
        <f t="shared" si="62"/>
        <v>2458208.8833333333</v>
      </c>
      <c r="G171" s="4">
        <f t="shared" si="63"/>
        <v>0.18244718229523071</v>
      </c>
      <c r="I171" s="0">
        <f t="shared" si="64"/>
        <v>8.7054860352618562</v>
      </c>
      <c r="J171" s="0">
        <f t="shared" si="65"/>
        <v>6925.454395598601</v>
      </c>
      <c r="K171" s="0">
        <f t="shared" si="66"/>
        <v>0.016700960250338209</v>
      </c>
      <c r="L171" s="0">
        <f t="shared" si="67"/>
        <v>1.9105784631725531</v>
      </c>
      <c r="M171" s="0">
        <f t="shared" si="68"/>
        <v>10.61606449843441</v>
      </c>
      <c r="N171" s="0">
        <f t="shared" si="69"/>
        <v>6927.3649740617739</v>
      </c>
      <c r="O171" s="0">
        <f t="shared" si="70"/>
        <v>0.99895509352054379</v>
      </c>
      <c r="P171" s="0">
        <f t="shared" si="71"/>
        <v>10.606831342594214</v>
      </c>
      <c r="Q171" s="0">
        <f t="shared" si="72"/>
        <v>23.436918535147804</v>
      </c>
      <c r="R171" s="0">
        <f t="shared" si="73"/>
        <v>23.435200177448241</v>
      </c>
      <c r="S171" s="0">
        <f t="shared" si="60"/>
        <v>9.7493998914229945</v>
      </c>
      <c r="T171" s="0">
        <f t="shared" si="74"/>
        <v>4.1981619801479448</v>
      </c>
      <c r="U171" s="0">
        <f t="shared" si="75"/>
        <v>0.043019081537659952</v>
      </c>
      <c r="V171" s="0">
        <f t="shared" si="76"/>
        <v>-4.1881989592952795</v>
      </c>
      <c r="W171" s="0">
        <f t="shared" si="77"/>
        <v>94.625806216092229</v>
      </c>
      <c r="X171" s="8">
        <f t="shared" si="78"/>
        <v>10.733505778166176</v>
      </c>
      <c r="Y171" s="8">
        <f t="shared" si="79"/>
        <v>10.470656316454809</v>
      </c>
      <c r="Z171" s="8">
        <f t="shared" si="80"/>
        <v>10.996355239877543</v>
      </c>
      <c r="AA171" s="9">
        <f t="shared" si="81"/>
        <v>757.00644972873783</v>
      </c>
      <c r="AB171" s="0">
        <f t="shared" si="82"/>
        <v>215.75167944069472</v>
      </c>
      <c r="AC171" s="0">
        <f t="shared" si="83"/>
        <v>-126.06208013982632</v>
      </c>
      <c r="AD171" s="0">
        <f t="shared" si="84"/>
        <v>113.74047786992647</v>
      </c>
      <c r="AE171" s="0">
        <f t="shared" si="85"/>
        <v>-23.740477869926465</v>
      </c>
      <c r="AF171" s="0">
        <f t="shared" si="86"/>
        <v>0.013119236594194375</v>
      </c>
      <c r="AG171" s="0">
        <f t="shared" si="87"/>
        <v>-23.727358633332273</v>
      </c>
      <c r="AH171" s="0">
        <f t="shared" si="88"/>
        <v>61.731792437905824</v>
      </c>
    </row>
    <row r="172">
      <c r="D172" s="2" t="str">
        <f t="shared" si="61"/>
        <v>4/9/2018</v>
      </c>
      <c r="E172" s="8">
        <f t="shared" si="89"/>
        <v>1.3874999999999937</v>
      </c>
      <c r="F172" s="3">
        <f t="shared" si="62"/>
        <v>2458208.8875</v>
      </c>
      <c r="G172" s="4">
        <f t="shared" si="63"/>
        <v>0.1824472963723528</v>
      </c>
      <c r="I172" s="0">
        <f t="shared" si="64"/>
        <v>8.7095928994895075</v>
      </c>
      <c r="J172" s="0">
        <f t="shared" si="65"/>
        <v>6925.4585022666488</v>
      </c>
      <c r="K172" s="0">
        <f t="shared" si="66"/>
        <v>0.016700960245537473</v>
      </c>
      <c r="L172" s="0">
        <f t="shared" si="67"/>
        <v>1.9105864864088875</v>
      </c>
      <c r="M172" s="0">
        <f t="shared" si="68"/>
        <v>10.620179385898394</v>
      </c>
      <c r="N172" s="0">
        <f t="shared" si="69"/>
        <v>6927.3690887530574</v>
      </c>
      <c r="O172" s="0">
        <f t="shared" si="70"/>
        <v>0.99895628946397808</v>
      </c>
      <c r="P172" s="0">
        <f t="shared" si="71"/>
        <v>10.610946217702608</v>
      </c>
      <c r="Q172" s="0">
        <f t="shared" si="72"/>
        <v>23.436918533664326</v>
      </c>
      <c r="R172" s="0">
        <f t="shared" si="73"/>
        <v>23.435200183272215</v>
      </c>
      <c r="S172" s="0">
        <f t="shared" si="60"/>
        <v>9.7531956819685472</v>
      </c>
      <c r="T172" s="0">
        <f t="shared" si="74"/>
        <v>4.1997748706137417</v>
      </c>
      <c r="U172" s="0">
        <f t="shared" si="75"/>
        <v>0.043019081559649668</v>
      </c>
      <c r="V172" s="0">
        <f t="shared" si="76"/>
        <v>-4.1869570208887472</v>
      </c>
      <c r="W172" s="0">
        <f t="shared" si="77"/>
        <v>94.627174109345844</v>
      </c>
      <c r="X172" s="8">
        <f t="shared" si="78"/>
        <v>10.73350491570895</v>
      </c>
      <c r="Y172" s="8">
        <f t="shared" si="79"/>
        <v>10.470651654294102</v>
      </c>
      <c r="Z172" s="8">
        <f t="shared" si="80"/>
        <v>10.996358177123799</v>
      </c>
      <c r="AA172" s="9">
        <f t="shared" si="81"/>
        <v>757.01739287476676</v>
      </c>
      <c r="AB172" s="0">
        <f t="shared" si="82"/>
        <v>221.75292137910219</v>
      </c>
      <c r="AC172" s="0">
        <f t="shared" si="83"/>
        <v>-124.56176965522445</v>
      </c>
      <c r="AD172" s="0">
        <f t="shared" si="84"/>
        <v>112.72160802661752</v>
      </c>
      <c r="AE172" s="0">
        <f t="shared" si="85"/>
        <v>-22.721608026617517</v>
      </c>
      <c r="AF172" s="0">
        <f t="shared" si="86"/>
        <v>0.013779030312117288</v>
      </c>
      <c r="AG172" s="0">
        <f t="shared" si="87"/>
        <v>-22.7078289963054</v>
      </c>
      <c r="AH172" s="0">
        <f t="shared" si="88"/>
        <v>62.924300934755024</v>
      </c>
    </row>
    <row r="173">
      <c r="D173" s="2" t="str">
        <f t="shared" si="61"/>
        <v>4/9/2018</v>
      </c>
      <c r="E173" s="8">
        <f t="shared" si="89"/>
        <v>1.3916666666666604</v>
      </c>
      <c r="F173" s="3">
        <f t="shared" si="62"/>
        <v>2458208.8916666666</v>
      </c>
      <c r="G173" s="4">
        <f t="shared" si="63"/>
        <v>0.18244741044946214</v>
      </c>
      <c r="I173" s="0">
        <f t="shared" si="64"/>
        <v>8.7136997632587736</v>
      </c>
      <c r="J173" s="0">
        <f t="shared" si="65"/>
        <v>6925.4626089342382</v>
      </c>
      <c r="K173" s="0">
        <f t="shared" si="66"/>
        <v>0.01670096024073674</v>
      </c>
      <c r="L173" s="0">
        <f t="shared" si="67"/>
        <v>1.9105944997920363</v>
      </c>
      <c r="M173" s="0">
        <f t="shared" si="68"/>
        <v>10.62429426305081</v>
      </c>
      <c r="N173" s="0">
        <f t="shared" si="69"/>
        <v>6927.37320343403</v>
      </c>
      <c r="O173" s="0">
        <f t="shared" si="70"/>
        <v>0.99895748541122487</v>
      </c>
      <c r="P173" s="0">
        <f t="shared" si="71"/>
        <v>10.615061082499487</v>
      </c>
      <c r="Q173" s="0">
        <f t="shared" si="72"/>
        <v>23.436918532180844</v>
      </c>
      <c r="R173" s="0">
        <f t="shared" si="73"/>
        <v>23.435200189096211</v>
      </c>
      <c r="S173" s="0">
        <f t="shared" si="60"/>
        <v>9.7569914786943972</v>
      </c>
      <c r="T173" s="0">
        <f t="shared" si="74"/>
        <v>4.2013877386719436</v>
      </c>
      <c r="U173" s="0">
        <f t="shared" si="75"/>
        <v>0.043019081581639459</v>
      </c>
      <c r="V173" s="0">
        <f t="shared" si="76"/>
        <v>-4.1857151102677461</v>
      </c>
      <c r="W173" s="0">
        <f t="shared" si="77"/>
        <v>94.628541992760688</v>
      </c>
      <c r="X173" s="8">
        <f t="shared" si="78"/>
        <v>10.73350405327102</v>
      </c>
      <c r="Y173" s="8">
        <f t="shared" si="79"/>
        <v>10.470646992180018</v>
      </c>
      <c r="Z173" s="8">
        <f t="shared" si="80"/>
        <v>10.996361114362021</v>
      </c>
      <c r="AA173" s="9">
        <f t="shared" si="81"/>
        <v>757.0283359420855</v>
      </c>
      <c r="AB173" s="0">
        <f t="shared" si="82"/>
        <v>227.75416328972278</v>
      </c>
      <c r="AC173" s="0">
        <f t="shared" si="83"/>
        <v>-123.0614591775693</v>
      </c>
      <c r="AD173" s="0">
        <f t="shared" si="84"/>
        <v>111.69195273969783</v>
      </c>
      <c r="AE173" s="0">
        <f t="shared" si="85"/>
        <v>-21.691952739697825</v>
      </c>
      <c r="AF173" s="0">
        <f t="shared" si="86"/>
        <v>0.014505299601880677</v>
      </c>
      <c r="AG173" s="0">
        <f t="shared" si="87"/>
        <v>-21.677447440095946</v>
      </c>
      <c r="AH173" s="0">
        <f t="shared" si="88"/>
        <v>64.096971448784075</v>
      </c>
    </row>
    <row r="174">
      <c r="D174" s="2" t="str">
        <f t="shared" si="61"/>
        <v>4/9/2018</v>
      </c>
      <c r="E174" s="8">
        <f t="shared" si="89"/>
        <v>1.395833333333327</v>
      </c>
      <c r="F174" s="3">
        <f t="shared" si="62"/>
        <v>2458208.8958333335</v>
      </c>
      <c r="G174" s="4">
        <f t="shared" si="63"/>
        <v>0.18244752452658422</v>
      </c>
      <c r="I174" s="0">
        <f t="shared" si="64"/>
        <v>8.7178066274855155</v>
      </c>
      <c r="J174" s="0">
        <f t="shared" si="65"/>
        <v>6925.4667156022879</v>
      </c>
      <c r="K174" s="0">
        <f t="shared" si="66"/>
        <v>0.016700960235936008</v>
      </c>
      <c r="L174" s="0">
        <f t="shared" si="67"/>
        <v>1.910602503323795</v>
      </c>
      <c r="M174" s="0">
        <f t="shared" si="68"/>
        <v>10.62840913080931</v>
      </c>
      <c r="N174" s="0">
        <f t="shared" si="69"/>
        <v>6927.3773181056113</v>
      </c>
      <c r="O174" s="0">
        <f t="shared" si="70"/>
        <v>0.99895868136254484</v>
      </c>
      <c r="P174" s="0">
        <f t="shared" si="71"/>
        <v>10.6191759379025</v>
      </c>
      <c r="Q174" s="0">
        <f t="shared" si="72"/>
        <v>23.436918530697366</v>
      </c>
      <c r="R174" s="0">
        <f t="shared" si="73"/>
        <v>23.435200194920235</v>
      </c>
      <c r="S174" s="0">
        <f t="shared" si="60"/>
        <v>9.7607872824528723</v>
      </c>
      <c r="T174" s="0">
        <f t="shared" si="74"/>
        <v>4.203000584675209</v>
      </c>
      <c r="U174" s="0">
        <f t="shared" si="75"/>
        <v>0.043019081603629362</v>
      </c>
      <c r="V174" s="0">
        <f t="shared" si="76"/>
        <v>-4.184473227178179</v>
      </c>
      <c r="W174" s="0">
        <f t="shared" si="77"/>
        <v>94.629909866638513</v>
      </c>
      <c r="X174" s="8">
        <f t="shared" si="78"/>
        <v>10.733503190852208</v>
      </c>
      <c r="Y174" s="8">
        <f t="shared" si="79"/>
        <v>10.470642330111545</v>
      </c>
      <c r="Z174" s="8">
        <f t="shared" si="80"/>
        <v>10.99636405159287</v>
      </c>
      <c r="AA174" s="9">
        <f t="shared" si="81"/>
        <v>757.03927893310811</v>
      </c>
      <c r="AB174" s="0">
        <f t="shared" si="82"/>
        <v>233.75540517281297</v>
      </c>
      <c r="AC174" s="0">
        <f t="shared" si="83"/>
        <v>-121.56114870679676</v>
      </c>
      <c r="AD174" s="0">
        <f t="shared" si="84"/>
        <v>110.65211558789743</v>
      </c>
      <c r="AE174" s="0">
        <f t="shared" si="85"/>
        <v>-20.652115587897427</v>
      </c>
      <c r="AF174" s="0">
        <f t="shared" si="86"/>
        <v>0.015308542418294912</v>
      </c>
      <c r="AG174" s="0">
        <f t="shared" si="87"/>
        <v>-20.636807045479131</v>
      </c>
      <c r="AH174" s="0">
        <f t="shared" si="88"/>
        <v>65.2507893755926</v>
      </c>
    </row>
    <row r="175">
      <c r="D175" s="2" t="str">
        <f t="shared" si="61"/>
        <v>4/9/2018</v>
      </c>
      <c r="E175" s="8">
        <f t="shared" si="89"/>
        <v>1.3999999999999937</v>
      </c>
      <c r="F175" s="3">
        <f t="shared" si="62"/>
        <v>2458208.9</v>
      </c>
      <c r="G175" s="4">
        <f t="shared" si="63"/>
        <v>0.18244763860369353</v>
      </c>
      <c r="I175" s="0">
        <f t="shared" si="64"/>
        <v>8.7219134912538721</v>
      </c>
      <c r="J175" s="0">
        <f t="shared" si="65"/>
        <v>6925.4708222698755</v>
      </c>
      <c r="K175" s="0">
        <f t="shared" si="66"/>
        <v>0.016700960231135271</v>
      </c>
      <c r="L175" s="0">
        <f t="shared" si="67"/>
        <v>1.910610497002369</v>
      </c>
      <c r="M175" s="0">
        <f t="shared" si="68"/>
        <v>10.63252398825624</v>
      </c>
      <c r="N175" s="0">
        <f t="shared" si="69"/>
        <v>6927.3814327668779</v>
      </c>
      <c r="O175" s="0">
        <f t="shared" si="70"/>
        <v>0.99895987731766456</v>
      </c>
      <c r="P175" s="0">
        <f t="shared" si="71"/>
        <v>10.623290782994</v>
      </c>
      <c r="Q175" s="0">
        <f t="shared" si="72"/>
        <v>23.436918529213887</v>
      </c>
      <c r="R175" s="0">
        <f t="shared" si="73"/>
        <v>23.435200200744287</v>
      </c>
      <c r="S175" s="0">
        <f t="shared" si="60"/>
        <v>9.7645830924032868</v>
      </c>
      <c r="T175" s="0">
        <f t="shared" si="74"/>
        <v>4.2046134082568436</v>
      </c>
      <c r="U175" s="0">
        <f t="shared" si="75"/>
        <v>0.043019081625619376</v>
      </c>
      <c r="V175" s="0">
        <f t="shared" si="76"/>
        <v>-4.1832313719197955</v>
      </c>
      <c r="W175" s="0">
        <f t="shared" si="77"/>
        <v>94.631277730670973</v>
      </c>
      <c r="X175" s="8">
        <f t="shared" si="78"/>
        <v>10.733502328452722</v>
      </c>
      <c r="Y175" s="8">
        <f t="shared" si="79"/>
        <v>10.470637668089747</v>
      </c>
      <c r="Z175" s="8">
        <f t="shared" si="80"/>
        <v>10.996366988815698</v>
      </c>
      <c r="AA175" s="9">
        <f t="shared" si="81"/>
        <v>757.05022184536779</v>
      </c>
      <c r="AB175" s="0">
        <f t="shared" si="82"/>
        <v>239.7566470280708</v>
      </c>
      <c r="AC175" s="0">
        <f t="shared" si="83"/>
        <v>-120.0608382429823</v>
      </c>
      <c r="AD175" s="0">
        <f t="shared" si="84"/>
        <v>109.60267505894986</v>
      </c>
      <c r="AE175" s="0">
        <f t="shared" si="85"/>
        <v>-19.602675058949856</v>
      </c>
      <c r="AF175" s="0">
        <f t="shared" si="86"/>
        <v>0.016201648827568988</v>
      </c>
      <c r="AG175" s="0">
        <f t="shared" si="87"/>
        <v>-19.586473410122288</v>
      </c>
      <c r="AH175" s="0">
        <f t="shared" si="88"/>
        <v>66.386726549249545</v>
      </c>
    </row>
    <row r="176">
      <c r="D176" s="2" t="str">
        <f t="shared" si="61"/>
        <v>4/9/2018</v>
      </c>
      <c r="E176" s="8">
        <f t="shared" si="89"/>
        <v>1.4041666666666603</v>
      </c>
      <c r="F176" s="3">
        <f t="shared" si="62"/>
        <v>2458208.9041666668</v>
      </c>
      <c r="G176" s="4">
        <f t="shared" si="63"/>
        <v>0.18244775268081562</v>
      </c>
      <c r="I176" s="0">
        <f t="shared" si="64"/>
        <v>8.7260203554815234</v>
      </c>
      <c r="J176" s="0">
        <f t="shared" si="65"/>
        <v>6925.4749289379242</v>
      </c>
      <c r="K176" s="0">
        <f t="shared" si="66"/>
        <v>0.016700960226334539</v>
      </c>
      <c r="L176" s="0">
        <f t="shared" si="67"/>
        <v>1.91061848082956</v>
      </c>
      <c r="M176" s="0">
        <f t="shared" si="68"/>
        <v>10.636638836311084</v>
      </c>
      <c r="N176" s="0">
        <f t="shared" si="69"/>
        <v>6927.385547418754</v>
      </c>
      <c r="O176" s="0">
        <f t="shared" si="70"/>
        <v>0.998961073276845</v>
      </c>
      <c r="P176" s="0">
        <f t="shared" si="71"/>
        <v>10.627405618693462</v>
      </c>
      <c r="Q176" s="0">
        <f t="shared" si="72"/>
        <v>23.436918527730409</v>
      </c>
      <c r="R176" s="0">
        <f t="shared" si="73"/>
        <v>23.435200206568364</v>
      </c>
      <c r="S176" s="0">
        <f t="shared" si="60"/>
        <v>9.7683789093996527</v>
      </c>
      <c r="T176" s="0">
        <f t="shared" si="74"/>
        <v>4.206226209770211</v>
      </c>
      <c r="U176" s="0">
        <f t="shared" si="75"/>
        <v>0.043019081647609481</v>
      </c>
      <c r="V176" s="0">
        <f t="shared" si="76"/>
        <v>-4.1819895442379948</v>
      </c>
      <c r="W176" s="0">
        <f t="shared" si="77"/>
        <v>94.632645585160446</v>
      </c>
      <c r="X176" s="8">
        <f t="shared" si="78"/>
        <v>10.733501466072388</v>
      </c>
      <c r="Y176" s="8">
        <f t="shared" si="79"/>
        <v>10.470633006113609</v>
      </c>
      <c r="Z176" s="8">
        <f t="shared" si="80"/>
        <v>10.996369926031168</v>
      </c>
      <c r="AA176" s="9">
        <f t="shared" si="81"/>
        <v>757.06116468128357</v>
      </c>
      <c r="AB176" s="0">
        <f t="shared" si="82"/>
        <v>245.75788885575275</v>
      </c>
      <c r="AC176" s="0">
        <f t="shared" si="83"/>
        <v>-118.56052778606181</v>
      </c>
      <c r="AD176" s="0">
        <f t="shared" si="84"/>
        <v>108.54418585451401</v>
      </c>
      <c r="AE176" s="0">
        <f t="shared" si="85"/>
        <v>-18.544185854514012</v>
      </c>
      <c r="AF176" s="0">
        <f t="shared" si="86"/>
        <v>0.017200617797535671</v>
      </c>
      <c r="AG176" s="0">
        <f t="shared" si="87"/>
        <v>-18.526985236716477</v>
      </c>
      <c r="AH176" s="0">
        <f t="shared" si="88"/>
        <v>67.505740158660387</v>
      </c>
    </row>
    <row r="177">
      <c r="D177" s="2" t="str">
        <f t="shared" si="61"/>
        <v>4/9/2018</v>
      </c>
      <c r="E177" s="8">
        <f t="shared" si="89"/>
        <v>1.408333333333327</v>
      </c>
      <c r="F177" s="3">
        <f t="shared" si="62"/>
        <v>2458208.9083333332</v>
      </c>
      <c r="G177" s="4">
        <f t="shared" si="63"/>
        <v>0.18244786675792496</v>
      </c>
      <c r="I177" s="0">
        <f t="shared" si="64"/>
        <v>8.73012721925079</v>
      </c>
      <c r="J177" s="0">
        <f t="shared" si="65"/>
        <v>6925.4790356055137</v>
      </c>
      <c r="K177" s="0">
        <f t="shared" si="66"/>
        <v>0.016700960221533806</v>
      </c>
      <c r="L177" s="0">
        <f t="shared" si="67"/>
        <v>1.910626454803581</v>
      </c>
      <c r="M177" s="0">
        <f t="shared" si="68"/>
        <v>10.64075367405437</v>
      </c>
      <c r="N177" s="0">
        <f t="shared" si="69"/>
        <v>6927.3896620603173</v>
      </c>
      <c r="O177" s="0">
        <f t="shared" si="70"/>
        <v>0.998962269239813</v>
      </c>
      <c r="P177" s="0">
        <f t="shared" si="71"/>
        <v>10.631520444081422</v>
      </c>
      <c r="Q177" s="0">
        <f t="shared" si="72"/>
        <v>23.436918526246931</v>
      </c>
      <c r="R177" s="0">
        <f t="shared" si="73"/>
        <v>23.435200212392463</v>
      </c>
      <c r="S177" s="0">
        <f t="shared" si="60"/>
        <v>9.7721747325996162</v>
      </c>
      <c r="T177" s="0">
        <f t="shared" si="74"/>
        <v>4.2078389888479046</v>
      </c>
      <c r="U177" s="0">
        <f t="shared" si="75"/>
        <v>0.043019081669599661</v>
      </c>
      <c r="V177" s="0">
        <f t="shared" si="76"/>
        <v>-4.1807477444330834</v>
      </c>
      <c r="W177" s="0">
        <f t="shared" si="77"/>
        <v>94.63401342979796</v>
      </c>
      <c r="X177" s="8">
        <f t="shared" si="78"/>
        <v>10.733500603711413</v>
      </c>
      <c r="Y177" s="8">
        <f t="shared" si="79"/>
        <v>10.470628344184195</v>
      </c>
      <c r="Z177" s="8">
        <f t="shared" si="80"/>
        <v>10.99637286323863</v>
      </c>
      <c r="AA177" s="9">
        <f t="shared" si="81"/>
        <v>757.07210743838368</v>
      </c>
      <c r="AB177" s="0">
        <f t="shared" si="82"/>
        <v>251.75913065555869</v>
      </c>
      <c r="AC177" s="0">
        <f t="shared" si="83"/>
        <v>-117.06021733611033</v>
      </c>
      <c r="AD177" s="0">
        <f t="shared" si="84"/>
        <v>107.47718019456015</v>
      </c>
      <c r="AE177" s="0">
        <f t="shared" si="85"/>
        <v>-17.477180194560148</v>
      </c>
      <c r="AF177" s="0">
        <f t="shared" si="86"/>
        <v>0.018325548651286151</v>
      </c>
      <c r="AG177" s="0">
        <f t="shared" si="87"/>
        <v>-17.458854645908861</v>
      </c>
      <c r="AH177" s="0">
        <f t="shared" si="88"/>
        <v>68.608772031600665</v>
      </c>
    </row>
    <row r="178">
      <c r="D178" s="2" t="str">
        <f t="shared" si="61"/>
        <v>4/9/2018</v>
      </c>
      <c r="E178" s="8">
        <f t="shared" si="89"/>
        <v>1.4124999999999936</v>
      </c>
      <c r="F178" s="3">
        <f t="shared" si="62"/>
        <v>2458208.9125</v>
      </c>
      <c r="G178" s="4">
        <f t="shared" si="63"/>
        <v>0.18244798083504704</v>
      </c>
      <c r="I178" s="0">
        <f t="shared" si="64"/>
        <v>8.7342340834775314</v>
      </c>
      <c r="J178" s="0">
        <f t="shared" si="65"/>
        <v>6925.4831422735624</v>
      </c>
      <c r="K178" s="0">
        <f t="shared" si="66"/>
        <v>0.016700960216733073</v>
      </c>
      <c r="L178" s="0">
        <f t="shared" si="67"/>
        <v>1.9106344189262183</v>
      </c>
      <c r="M178" s="0">
        <f t="shared" si="68"/>
        <v>10.644868502403749</v>
      </c>
      <c r="N178" s="0">
        <f t="shared" si="69"/>
        <v>6927.3937766924882</v>
      </c>
      <c r="O178" s="0">
        <f t="shared" si="70"/>
        <v>0.99896346520682977</v>
      </c>
      <c r="P178" s="0">
        <f t="shared" si="71"/>
        <v>10.635635260075526</v>
      </c>
      <c r="Q178" s="0">
        <f t="shared" si="72"/>
        <v>23.436918524763449</v>
      </c>
      <c r="R178" s="0">
        <f t="shared" si="73"/>
        <v>23.435200218216586</v>
      </c>
      <c r="S178" s="0">
        <f t="shared" si="60"/>
        <v>9.7759705628554929</v>
      </c>
      <c r="T178" s="0">
        <f t="shared" si="74"/>
        <v>4.2094517458425678</v>
      </c>
      <c r="U178" s="0">
        <f t="shared" si="75"/>
        <v>0.043019081691589953</v>
      </c>
      <c r="V178" s="0">
        <f t="shared" si="76"/>
        <v>-4.1795059722509906</v>
      </c>
      <c r="W178" s="0">
        <f t="shared" si="77"/>
        <v>94.6353812648853</v>
      </c>
      <c r="X178" s="8">
        <f t="shared" si="78"/>
        <v>10.733499741369618</v>
      </c>
      <c r="Y178" s="8">
        <f t="shared" si="79"/>
        <v>10.470623682300493</v>
      </c>
      <c r="Z178" s="8">
        <f t="shared" si="80"/>
        <v>10.996375800438743</v>
      </c>
      <c r="AA178" s="9">
        <f t="shared" si="81"/>
        <v>757.08305011908237</v>
      </c>
      <c r="AB178" s="0">
        <f t="shared" si="82"/>
        <v>257.76037242773964</v>
      </c>
      <c r="AC178" s="0">
        <f t="shared" si="83"/>
        <v>-115.55990689306509</v>
      </c>
      <c r="AD178" s="0">
        <f t="shared" si="84"/>
        <v>106.40216910829416</v>
      </c>
      <c r="AE178" s="0">
        <f t="shared" si="85"/>
        <v>-16.40216910829416</v>
      </c>
      <c r="AF178" s="0">
        <f t="shared" si="86"/>
        <v>0.019602038316825252</v>
      </c>
      <c r="AG178" s="0">
        <f t="shared" si="87"/>
        <v>-16.382567069977334</v>
      </c>
      <c r="AH178" s="0">
        <f t="shared" si="88"/>
        <v>69.696748236561</v>
      </c>
    </row>
    <row r="179">
      <c r="D179" s="2" t="str">
        <f t="shared" si="61"/>
        <v>4/9/2018</v>
      </c>
      <c r="E179" s="8">
        <f t="shared" si="89"/>
        <v>1.4166666666666603</v>
      </c>
      <c r="F179" s="3">
        <f t="shared" si="62"/>
        <v>2458208.9166666665</v>
      </c>
      <c r="G179" s="4">
        <f t="shared" si="63"/>
        <v>0.18244809491215638</v>
      </c>
      <c r="I179" s="0">
        <f t="shared" si="64"/>
        <v>8.7383409472467974</v>
      </c>
      <c r="J179" s="0">
        <f t="shared" si="65"/>
        <v>6925.4872489411509</v>
      </c>
      <c r="K179" s="0">
        <f t="shared" si="66"/>
        <v>0.016700960211932337</v>
      </c>
      <c r="L179" s="0">
        <f t="shared" si="67"/>
        <v>1.9106423731956914</v>
      </c>
      <c r="M179" s="0">
        <f t="shared" si="68"/>
        <v>10.64898332044249</v>
      </c>
      <c r="N179" s="0">
        <f t="shared" si="69"/>
        <v>6927.3978913143465</v>
      </c>
      <c r="O179" s="0">
        <f t="shared" si="70"/>
        <v>0.99896466117762139</v>
      </c>
      <c r="P179" s="0">
        <f t="shared" si="71"/>
        <v>10.639750065759046</v>
      </c>
      <c r="Q179" s="0">
        <f t="shared" si="72"/>
        <v>23.436918523279971</v>
      </c>
      <c r="R179" s="0">
        <f t="shared" si="73"/>
        <v>23.435200224040738</v>
      </c>
      <c r="S179" s="0">
        <f t="shared" si="60"/>
        <v>9.7797663993274515</v>
      </c>
      <c r="T179" s="0">
        <f t="shared" si="74"/>
        <v>4.2110644803878809</v>
      </c>
      <c r="U179" s="0">
        <f t="shared" si="75"/>
        <v>0.043019081713580334</v>
      </c>
      <c r="V179" s="0">
        <f t="shared" si="76"/>
        <v>-4.17826422799117</v>
      </c>
      <c r="W179" s="0">
        <f t="shared" si="77"/>
        <v>94.636749090114392</v>
      </c>
      <c r="X179" s="8">
        <f t="shared" si="78"/>
        <v>10.733498879047216</v>
      </c>
      <c r="Y179" s="8">
        <f t="shared" si="79"/>
        <v>10.470619020463566</v>
      </c>
      <c r="Z179" s="8">
        <f t="shared" si="80"/>
        <v>10.996378737630867</v>
      </c>
      <c r="AA179" s="9">
        <f t="shared" si="81"/>
        <v>757.09399272091514</v>
      </c>
      <c r="AB179" s="0">
        <f t="shared" si="82"/>
        <v>263.7616141719991</v>
      </c>
      <c r="AC179" s="0">
        <f t="shared" si="83"/>
        <v>-114.05959645700023</v>
      </c>
      <c r="AD179" s="0">
        <f t="shared" si="84"/>
        <v>105.31964371025133</v>
      </c>
      <c r="AE179" s="0">
        <f t="shared" si="85"/>
        <v>-15.319643710251327</v>
      </c>
      <c r="AF179" s="0">
        <f t="shared" si="86"/>
        <v>0.021063192279487292</v>
      </c>
      <c r="AG179" s="0">
        <f t="shared" si="87"/>
        <v>-15.298580517971839</v>
      </c>
      <c r="AH179" s="0">
        <f t="shared" si="88"/>
        <v>70.770578964328024</v>
      </c>
    </row>
    <row r="180">
      <c r="D180" s="2" t="str">
        <f t="shared" si="61"/>
        <v>4/9/2018</v>
      </c>
      <c r="E180" s="8">
        <f t="shared" si="89"/>
        <v>1.420833333333327</v>
      </c>
      <c r="F180" s="3">
        <f t="shared" si="62"/>
        <v>2458208.9208333334</v>
      </c>
      <c r="G180" s="4">
        <f t="shared" si="63"/>
        <v>0.18244820898927844</v>
      </c>
      <c r="I180" s="0">
        <f t="shared" si="64"/>
        <v>8.74244781147354</v>
      </c>
      <c r="J180" s="0">
        <f t="shared" si="65"/>
        <v>6925.4913556091988</v>
      </c>
      <c r="K180" s="0">
        <f t="shared" si="66"/>
        <v>0.016700960207131604</v>
      </c>
      <c r="L180" s="0">
        <f t="shared" si="67"/>
        <v>1.910650317613787</v>
      </c>
      <c r="M180" s="0">
        <f t="shared" si="68"/>
        <v>10.653098129087326</v>
      </c>
      <c r="N180" s="0">
        <f t="shared" si="69"/>
        <v>6927.4020059268123</v>
      </c>
      <c r="O180" s="0">
        <f t="shared" si="70"/>
        <v>0.99896585715244912</v>
      </c>
      <c r="P180" s="0">
        <f t="shared" si="71"/>
        <v>10.64386486204871</v>
      </c>
      <c r="Q180" s="0">
        <f t="shared" si="72"/>
        <v>23.436918521796493</v>
      </c>
      <c r="R180" s="0">
        <f t="shared" si="73"/>
        <v>23.435200229864918</v>
      </c>
      <c r="S180" s="0">
        <f t="shared" si="60"/>
        <v>9.78356224286697</v>
      </c>
      <c r="T180" s="0">
        <f t="shared" si="74"/>
        <v>4.2126771928361171</v>
      </c>
      <c r="U180" s="0">
        <f t="shared" si="75"/>
        <v>0.043019081735570834</v>
      </c>
      <c r="V180" s="0">
        <f t="shared" si="76"/>
        <v>-4.177022511399862</v>
      </c>
      <c r="W180" s="0">
        <f t="shared" si="77"/>
        <v>94.638116905786688</v>
      </c>
      <c r="X180" s="8">
        <f t="shared" si="78"/>
        <v>10.733498016744027</v>
      </c>
      <c r="Y180" s="8">
        <f t="shared" si="79"/>
        <v>10.470614358672398</v>
      </c>
      <c r="Z180" s="8">
        <f t="shared" si="80"/>
        <v>10.996381674815657</v>
      </c>
      <c r="AA180" s="9">
        <f t="shared" si="81"/>
        <v>757.10493524629351</v>
      </c>
      <c r="AB180" s="0">
        <f t="shared" si="82"/>
        <v>269.76285588859173</v>
      </c>
      <c r="AC180" s="0">
        <f t="shared" si="83"/>
        <v>-112.55928602785207</v>
      </c>
      <c r="AD180" s="0">
        <f t="shared" si="84"/>
        <v>104.23007645206823</v>
      </c>
      <c r="AE180" s="0">
        <f t="shared" si="85"/>
        <v>-14.230076452068232</v>
      </c>
      <c r="AF180" s="0">
        <f t="shared" si="86"/>
        <v>0.022752588512503651</v>
      </c>
      <c r="AG180" s="0">
        <f t="shared" si="87"/>
        <v>-14.207323863555729</v>
      </c>
      <c r="AH180" s="0">
        <f t="shared" si="88"/>
        <v>71.831158648856672</v>
      </c>
    </row>
    <row r="181">
      <c r="D181" s="2" t="str">
        <f t="shared" si="61"/>
        <v>4/9/2018</v>
      </c>
      <c r="E181" s="8">
        <f t="shared" si="89"/>
        <v>1.4249999999999936</v>
      </c>
      <c r="F181" s="3">
        <f t="shared" si="62"/>
        <v>2458208.925</v>
      </c>
      <c r="G181" s="4">
        <f t="shared" si="63"/>
        <v>0.18244832306638778</v>
      </c>
      <c r="I181" s="0">
        <f t="shared" si="64"/>
        <v>8.7465546752428054</v>
      </c>
      <c r="J181" s="0">
        <f t="shared" si="65"/>
        <v>6925.4954622767891</v>
      </c>
      <c r="K181" s="0">
        <f t="shared" si="66"/>
        <v>0.016700960202330872</v>
      </c>
      <c r="L181" s="0">
        <f t="shared" si="67"/>
        <v>1.910658252178733</v>
      </c>
      <c r="M181" s="0">
        <f t="shared" si="68"/>
        <v>10.657212927421538</v>
      </c>
      <c r="N181" s="0">
        <f t="shared" si="69"/>
        <v>6927.4061205289681</v>
      </c>
      <c r="O181" s="0">
        <f t="shared" si="70"/>
        <v>0.99896705313104006</v>
      </c>
      <c r="P181" s="0">
        <f t="shared" si="71"/>
        <v>10.647979648027807</v>
      </c>
      <c r="Q181" s="0">
        <f t="shared" si="72"/>
        <v>23.436918520313014</v>
      </c>
      <c r="R181" s="0">
        <f t="shared" si="73"/>
        <v>23.43520023568912</v>
      </c>
      <c r="S181" s="0">
        <f t="shared" si="60"/>
        <v>9.7873580926342179</v>
      </c>
      <c r="T181" s="0">
        <f t="shared" si="74"/>
        <v>4.2142898828209647</v>
      </c>
      <c r="U181" s="0">
        <f t="shared" si="75"/>
        <v>0.04301908175756141</v>
      </c>
      <c r="V181" s="0">
        <f t="shared" si="76"/>
        <v>-4.1757808227765247</v>
      </c>
      <c r="W181" s="0">
        <f t="shared" si="77"/>
        <v>94.639484711594193</v>
      </c>
      <c r="X181" s="8">
        <f t="shared" si="78"/>
        <v>10.733497154460261</v>
      </c>
      <c r="Y181" s="8">
        <f t="shared" si="79"/>
        <v>10.470609696928054</v>
      </c>
      <c r="Z181" s="8">
        <f t="shared" si="80"/>
        <v>10.996384611992468</v>
      </c>
      <c r="AA181" s="9">
        <f t="shared" si="81"/>
        <v>757.11587769275354</v>
      </c>
      <c r="AB181" s="0">
        <f t="shared" si="82"/>
        <v>275.76409757721376</v>
      </c>
      <c r="AC181" s="0">
        <f t="shared" si="83"/>
        <v>-111.05897560569656</v>
      </c>
      <c r="AD181" s="0">
        <f t="shared" si="84"/>
        <v>103.13392235139703</v>
      </c>
      <c r="AE181" s="0">
        <f t="shared" si="85"/>
        <v>-13.133922351397032</v>
      </c>
      <c r="AF181" s="0">
        <f t="shared" si="86"/>
        <v>0.024728766382091243</v>
      </c>
      <c r="AG181" s="0">
        <f t="shared" si="87"/>
        <v>-13.109193585014941</v>
      </c>
      <c r="AH181" s="0">
        <f t="shared" si="88"/>
        <v>72.879366298338027</v>
      </c>
    </row>
    <row r="182">
      <c r="D182" s="2" t="str">
        <f t="shared" si="61"/>
        <v>4/9/2018</v>
      </c>
      <c r="E182" s="8">
        <f t="shared" si="89"/>
        <v>1.4291666666666603</v>
      </c>
      <c r="F182" s="3">
        <f t="shared" si="62"/>
        <v>2458208.9291666667</v>
      </c>
      <c r="G182" s="4">
        <f t="shared" si="63"/>
        <v>0.18244843714350986</v>
      </c>
      <c r="I182" s="0">
        <f t="shared" si="64"/>
        <v>8.7506615394695473</v>
      </c>
      <c r="J182" s="0">
        <f t="shared" si="65"/>
        <v>6925.4995689448369</v>
      </c>
      <c r="K182" s="0">
        <f t="shared" si="66"/>
        <v>0.016700960197530135</v>
      </c>
      <c r="L182" s="0">
        <f t="shared" si="67"/>
        <v>1.9106661768923</v>
      </c>
      <c r="M182" s="0">
        <f t="shared" si="68"/>
        <v>10.661327716361846</v>
      </c>
      <c r="N182" s="0">
        <f t="shared" si="69"/>
        <v>6927.4102351217289</v>
      </c>
      <c r="O182" s="0">
        <f t="shared" si="70"/>
        <v>0.998968249113654</v>
      </c>
      <c r="P182" s="0">
        <f t="shared" si="71"/>
        <v>10.65209442461305</v>
      </c>
      <c r="Q182" s="0">
        <f t="shared" si="72"/>
        <v>23.436918518829536</v>
      </c>
      <c r="R182" s="0">
        <f t="shared" si="73"/>
        <v>23.43520024151335</v>
      </c>
      <c r="S182" s="0">
        <f t="shared" si="60"/>
        <v>9.7911539494806767</v>
      </c>
      <c r="T182" s="0">
        <f t="shared" si="74"/>
        <v>4.2159025506946879</v>
      </c>
      <c r="U182" s="0">
        <f t="shared" si="75"/>
        <v>0.0430190817795521</v>
      </c>
      <c r="V182" s="0">
        <f t="shared" si="76"/>
        <v>-4.17453916186736</v>
      </c>
      <c r="W182" s="0">
        <f t="shared" si="77"/>
        <v>94.640852507838318</v>
      </c>
      <c r="X182" s="8">
        <f t="shared" si="78"/>
        <v>10.733496292195742</v>
      </c>
      <c r="Y182" s="8">
        <f t="shared" si="79"/>
        <v>10.470605035229525</v>
      </c>
      <c r="Z182" s="8">
        <f t="shared" si="80"/>
        <v>10.996387549161959</v>
      </c>
      <c r="AA182" s="9">
        <f t="shared" si="81"/>
        <v>757.12682006270654</v>
      </c>
      <c r="AB182" s="0">
        <f t="shared" si="82"/>
        <v>281.76533923812349</v>
      </c>
      <c r="AC182" s="0">
        <f t="shared" si="83"/>
        <v>-109.55866519046913</v>
      </c>
      <c r="AD182" s="0">
        <f t="shared" si="84"/>
        <v>102.03162019099925</v>
      </c>
      <c r="AE182" s="0">
        <f t="shared" si="85"/>
        <v>-12.031620190999249</v>
      </c>
      <c r="AF182" s="0">
        <f t="shared" si="86"/>
        <v>0.027072241718269635</v>
      </c>
      <c r="AG182" s="0">
        <f t="shared" si="87"/>
        <v>-12.00454794928098</v>
      </c>
      <c r="AH182" s="0">
        <f t="shared" si="88"/>
        <v>73.916066004345282</v>
      </c>
    </row>
    <row r="183">
      <c r="D183" s="2" t="str">
        <f t="shared" si="61"/>
        <v>4/9/2018</v>
      </c>
      <c r="E183" s="8">
        <f t="shared" si="89"/>
        <v>1.4333333333333269</v>
      </c>
      <c r="F183" s="3">
        <f t="shared" si="62"/>
        <v>2458208.9333333331</v>
      </c>
      <c r="G183" s="4">
        <f t="shared" si="63"/>
        <v>0.1824485512206192</v>
      </c>
      <c r="I183" s="0">
        <f t="shared" si="64"/>
        <v>8.7547684032388133</v>
      </c>
      <c r="J183" s="0">
        <f t="shared" si="65"/>
        <v>6925.5036756124273</v>
      </c>
      <c r="K183" s="0">
        <f t="shared" si="66"/>
        <v>0.016700960192729403</v>
      </c>
      <c r="L183" s="0">
        <f t="shared" si="67"/>
        <v>1.9106740917527283</v>
      </c>
      <c r="M183" s="0">
        <f t="shared" si="68"/>
        <v>10.665442494991542</v>
      </c>
      <c r="N183" s="0">
        <f t="shared" si="69"/>
        <v>6927.41434970418</v>
      </c>
      <c r="O183" s="0">
        <f t="shared" si="70"/>
        <v>0.9989694451000195</v>
      </c>
      <c r="P183" s="0">
        <f t="shared" si="71"/>
        <v>10.656209190887733</v>
      </c>
      <c r="Q183" s="0">
        <f t="shared" si="72"/>
        <v>23.436918517346054</v>
      </c>
      <c r="R183" s="0">
        <f t="shared" si="73"/>
        <v>23.4352002473376</v>
      </c>
      <c r="S183" s="0">
        <f t="shared" si="60"/>
        <v>9.7949498125665</v>
      </c>
      <c r="T183" s="0">
        <f t="shared" si="74"/>
        <v>4.2175151960909831</v>
      </c>
      <c r="U183" s="0">
        <f t="shared" si="75"/>
        <v>0.043019081801542847</v>
      </c>
      <c r="V183" s="0">
        <f t="shared" si="76"/>
        <v>-4.1732975289718421</v>
      </c>
      <c r="W183" s="0">
        <f t="shared" si="77"/>
        <v>94.642220294211015</v>
      </c>
      <c r="X183" s="8">
        <f t="shared" si="78"/>
        <v>10.733495429950676</v>
      </c>
      <c r="Y183" s="8">
        <f t="shared" si="79"/>
        <v>10.470600373577867</v>
      </c>
      <c r="Z183" s="8">
        <f t="shared" si="80"/>
        <v>10.996390486323484</v>
      </c>
      <c r="AA183" s="9">
        <f t="shared" si="81"/>
        <v>757.13776235368812</v>
      </c>
      <c r="AB183" s="0">
        <f t="shared" si="82"/>
        <v>287.76658087101896</v>
      </c>
      <c r="AC183" s="0">
        <f t="shared" si="83"/>
        <v>-108.05835478224526</v>
      </c>
      <c r="AD183" s="0">
        <f t="shared" si="84"/>
        <v>100.92359369155676</v>
      </c>
      <c r="AE183" s="0">
        <f t="shared" si="85"/>
        <v>-10.923593691556761</v>
      </c>
      <c r="AF183" s="0">
        <f t="shared" si="86"/>
        <v>0.029896878180526321</v>
      </c>
      <c r="AG183" s="0">
        <f t="shared" si="87"/>
        <v>-10.893696813376234</v>
      </c>
      <c r="AH183" s="0">
        <f t="shared" si="88"/>
        <v>74.942107607694652</v>
      </c>
    </row>
    <row r="184">
      <c r="D184" s="2" t="str">
        <f t="shared" si="61"/>
        <v>4/9/2018</v>
      </c>
      <c r="E184" s="8">
        <f t="shared" si="89"/>
        <v>1.4374999999999936</v>
      </c>
      <c r="F184" s="3">
        <f t="shared" si="62"/>
        <v>2458208.9375</v>
      </c>
      <c r="G184" s="4">
        <f t="shared" si="63"/>
        <v>0.18244866529774129</v>
      </c>
      <c r="I184" s="0">
        <f t="shared" si="64"/>
        <v>8.7588752674664647</v>
      </c>
      <c r="J184" s="0">
        <f t="shared" si="65"/>
        <v>6925.5077822804751</v>
      </c>
      <c r="K184" s="0">
        <f t="shared" si="66"/>
        <v>0.01670096018792867</v>
      </c>
      <c r="L184" s="0">
        <f t="shared" si="67"/>
        <v>1.9106819967617836</v>
      </c>
      <c r="M184" s="0">
        <f t="shared" si="68"/>
        <v>10.669557264228249</v>
      </c>
      <c r="N184" s="0">
        <f t="shared" si="69"/>
        <v>6927.418464277237</v>
      </c>
      <c r="O184" s="0">
        <f t="shared" si="70"/>
        <v>0.998970641090396</v>
      </c>
      <c r="P184" s="0">
        <f t="shared" si="71"/>
        <v>10.660323947769481</v>
      </c>
      <c r="Q184" s="0">
        <f t="shared" si="72"/>
        <v>23.436918515862576</v>
      </c>
      <c r="R184" s="0">
        <f t="shared" si="73"/>
        <v>23.435200253161881</v>
      </c>
      <c r="S184" s="0">
        <f t="shared" si="60"/>
        <v>9.7987456827440234</v>
      </c>
      <c r="T184" s="0">
        <f t="shared" si="74"/>
        <v>4.2191278193624679</v>
      </c>
      <c r="U184" s="0">
        <f t="shared" si="75"/>
        <v>0.043019081823533714</v>
      </c>
      <c r="V184" s="0">
        <f t="shared" si="76"/>
        <v>-4.1720559238359058</v>
      </c>
      <c r="W184" s="0">
        <f t="shared" si="77"/>
        <v>94.643588071014065</v>
      </c>
      <c r="X184" s="8">
        <f t="shared" si="78"/>
        <v>10.733494567724886</v>
      </c>
      <c r="Y184" s="8">
        <f t="shared" si="79"/>
        <v>10.47059571197207</v>
      </c>
      <c r="Z184" s="8">
        <f t="shared" si="80"/>
        <v>10.996393423477702</v>
      </c>
      <c r="AA184" s="9">
        <f t="shared" si="81"/>
        <v>757.14870456811252</v>
      </c>
      <c r="AB184" s="0">
        <f t="shared" si="82"/>
        <v>293.76782247615483</v>
      </c>
      <c r="AC184" s="0">
        <f t="shared" si="83"/>
        <v>-106.55804438096129</v>
      </c>
      <c r="AD184" s="0">
        <f t="shared" si="84"/>
        <v>99.810252653063188</v>
      </c>
      <c r="AE184" s="0">
        <f t="shared" si="85"/>
        <v>-9.8102526530631877</v>
      </c>
      <c r="AF184" s="0">
        <f t="shared" si="86"/>
        <v>0.033369135297626695</v>
      </c>
      <c r="AG184" s="0">
        <f t="shared" si="87"/>
        <v>-9.7768835177655617</v>
      </c>
      <c r="AH184" s="0">
        <f t="shared" si="88"/>
        <v>75.958327495950812</v>
      </c>
    </row>
    <row r="185">
      <c r="D185" s="2" t="str">
        <f t="shared" si="61"/>
        <v>4/9/2018</v>
      </c>
      <c r="E185" s="8">
        <f t="shared" si="89"/>
        <v>1.4416666666666602</v>
      </c>
      <c r="F185" s="3">
        <f t="shared" si="62"/>
        <v>2458208.9416666669</v>
      </c>
      <c r="G185" s="4">
        <f t="shared" si="63"/>
        <v>0.18244877937486334</v>
      </c>
      <c r="I185" s="0">
        <f t="shared" si="64"/>
        <v>8.7629821316932066</v>
      </c>
      <c r="J185" s="0">
        <f t="shared" si="65"/>
        <v>6925.5118889485229</v>
      </c>
      <c r="K185" s="0">
        <f t="shared" si="66"/>
        <v>0.016700960183127934</v>
      </c>
      <c r="L185" s="0">
        <f t="shared" si="67"/>
        <v>1.9106898919185857</v>
      </c>
      <c r="M185" s="0">
        <f t="shared" si="68"/>
        <v>10.673672023611793</v>
      </c>
      <c r="N185" s="0">
        <f t="shared" si="69"/>
        <v>6927.4225788404419</v>
      </c>
      <c r="O185" s="0">
        <f t="shared" si="70"/>
        <v>0.99897183708464377</v>
      </c>
      <c r="P185" s="0">
        <f t="shared" si="71"/>
        <v>10.664438694798118</v>
      </c>
      <c r="Q185" s="0">
        <f t="shared" si="72"/>
        <v>23.436918514379098</v>
      </c>
      <c r="R185" s="0">
        <f t="shared" si="73"/>
        <v>23.435200258986185</v>
      </c>
      <c r="S185" s="0">
        <f t="shared" si="60"/>
        <v>9.8025415595945518</v>
      </c>
      <c r="T185" s="0">
        <f t="shared" si="74"/>
        <v>4.2207404203217633</v>
      </c>
      <c r="U185" s="0">
        <f t="shared" si="75"/>
        <v>0.043019081845524686</v>
      </c>
      <c r="V185" s="0">
        <f t="shared" si="76"/>
        <v>-4.1708143466212482</v>
      </c>
      <c r="W185" s="0">
        <f t="shared" si="77"/>
        <v>94.644955838091192</v>
      </c>
      <c r="X185" s="8">
        <f t="shared" si="78"/>
        <v>10.733493705518487</v>
      </c>
      <c r="Y185" s="8">
        <f t="shared" si="79"/>
        <v>10.470591050412679</v>
      </c>
      <c r="Z185" s="8">
        <f t="shared" si="80"/>
        <v>10.996396360624296</v>
      </c>
      <c r="AA185" s="9">
        <f t="shared" si="81"/>
        <v>757.15964670472954</v>
      </c>
      <c r="AB185" s="0">
        <f t="shared" si="82"/>
        <v>299.76906405336922</v>
      </c>
      <c r="AC185" s="0">
        <f t="shared" si="83"/>
        <v>-105.05773398665769</v>
      </c>
      <c r="AD185" s="0">
        <f t="shared" si="84"/>
        <v>98.691994069656729</v>
      </c>
      <c r="AE185" s="0">
        <f t="shared" si="85"/>
        <v>-8.69199406965673</v>
      </c>
      <c r="AF185" s="0">
        <f t="shared" si="86"/>
        <v>0.0377423891277269</v>
      </c>
      <c r="AG185" s="0">
        <f t="shared" si="87"/>
        <v>-8.6542516805290024</v>
      </c>
      <c r="AH185" s="0">
        <f t="shared" si="88"/>
        <v>76.965549517555132</v>
      </c>
    </row>
    <row r="186">
      <c r="D186" s="2" t="str">
        <f t="shared" si="61"/>
        <v>4/9/2018</v>
      </c>
      <c r="E186" s="8">
        <f t="shared" si="89"/>
        <v>1.4458333333333269</v>
      </c>
      <c r="F186" s="3">
        <f t="shared" si="62"/>
        <v>2458208.9458333333</v>
      </c>
      <c r="G186" s="4">
        <f t="shared" si="63"/>
        <v>0.18244889345197268</v>
      </c>
      <c r="I186" s="0">
        <f t="shared" si="64"/>
        <v>8.7670889954615632</v>
      </c>
      <c r="J186" s="0">
        <f t="shared" si="65"/>
        <v>6925.5159956161133</v>
      </c>
      <c r="K186" s="0">
        <f t="shared" si="66"/>
        <v>0.0167009601783272</v>
      </c>
      <c r="L186" s="0">
        <f t="shared" si="67"/>
        <v>1.9106977772222631</v>
      </c>
      <c r="M186" s="0">
        <f t="shared" si="68"/>
        <v>10.677786772683826</v>
      </c>
      <c r="N186" s="0">
        <f t="shared" si="69"/>
        <v>6927.4266933933359</v>
      </c>
      <c r="O186" s="0">
        <f t="shared" si="70"/>
        <v>0.99897303308262386</v>
      </c>
      <c r="P186" s="0">
        <f t="shared" si="71"/>
        <v>10.668553431515296</v>
      </c>
      <c r="Q186" s="0">
        <f t="shared" si="72"/>
        <v>23.43691851289562</v>
      </c>
      <c r="R186" s="0">
        <f t="shared" si="73"/>
        <v>23.435200264810518</v>
      </c>
      <c r="S186" s="0">
        <f t="shared" si="60"/>
        <v>9.80633744270107</v>
      </c>
      <c r="T186" s="0">
        <f t="shared" si="74"/>
        <v>4.222352998782223</v>
      </c>
      <c r="U186" s="0">
        <f t="shared" si="75"/>
        <v>0.043019081867515761</v>
      </c>
      <c r="V186" s="0">
        <f t="shared" si="76"/>
        <v>-4.1695727974890149</v>
      </c>
      <c r="W186" s="0">
        <f t="shared" si="77"/>
        <v>94.6463235952867</v>
      </c>
      <c r="X186" s="8">
        <f t="shared" si="78"/>
        <v>10.733492843331589</v>
      </c>
      <c r="Y186" s="8">
        <f t="shared" si="79"/>
        <v>10.470586388900237</v>
      </c>
      <c r="Z186" s="8">
        <f t="shared" si="80"/>
        <v>10.996399297762942</v>
      </c>
      <c r="AA186" s="9">
        <f t="shared" si="81"/>
        <v>757.17058876229362</v>
      </c>
      <c r="AB186" s="0">
        <f t="shared" si="82"/>
        <v>305.77030560250205</v>
      </c>
      <c r="AC186" s="0">
        <f t="shared" si="83"/>
        <v>-103.55742359937449</v>
      </c>
      <c r="AD186" s="0">
        <f t="shared" si="84"/>
        <v>97.56920321508801</v>
      </c>
      <c r="AE186" s="0">
        <f t="shared" si="85"/>
        <v>-7.5692032150880095</v>
      </c>
      <c r="AF186" s="0">
        <f t="shared" si="86"/>
        <v>0.043422162476939134</v>
      </c>
      <c r="AG186" s="0">
        <f t="shared" si="87"/>
        <v>-7.52578105261107</v>
      </c>
      <c r="AH186" s="0">
        <f t="shared" si="88"/>
        <v>77.964585994063555</v>
      </c>
    </row>
    <row r="187">
      <c r="D187" s="2" t="str">
        <f t="shared" si="61"/>
        <v>4/9/2018</v>
      </c>
      <c r="E187" s="8">
        <f t="shared" si="89"/>
        <v>1.4499999999999935</v>
      </c>
      <c r="F187" s="3">
        <f t="shared" si="62"/>
        <v>2458208.95</v>
      </c>
      <c r="G187" s="4">
        <f t="shared" si="63"/>
        <v>0.18244900752909476</v>
      </c>
      <c r="I187" s="0">
        <f t="shared" si="64"/>
        <v>8.7711958596892146</v>
      </c>
      <c r="J187" s="0">
        <f t="shared" si="65"/>
        <v>6925.5201022841611</v>
      </c>
      <c r="K187" s="0">
        <f t="shared" si="66"/>
        <v>0.016700960173526468</v>
      </c>
      <c r="L187" s="0">
        <f t="shared" si="67"/>
        <v>1.9107056526745758</v>
      </c>
      <c r="M187" s="0">
        <f t="shared" si="68"/>
        <v>10.68190151236379</v>
      </c>
      <c r="N187" s="0">
        <f t="shared" si="69"/>
        <v>6927.4308079368357</v>
      </c>
      <c r="O187" s="0">
        <f t="shared" si="70"/>
        <v>0.99897422908459654</v>
      </c>
      <c r="P187" s="0">
        <f t="shared" si="71"/>
        <v>10.672668158840459</v>
      </c>
      <c r="Q187" s="0">
        <f t="shared" si="72"/>
        <v>23.436918511412141</v>
      </c>
      <c r="R187" s="0">
        <f t="shared" si="73"/>
        <v>23.435200270634873</v>
      </c>
      <c r="S187" s="0">
        <f t="shared" si="60"/>
        <v>9.8101333329175944</v>
      </c>
      <c r="T187" s="0">
        <f t="shared" si="74"/>
        <v>4.2239655550971564</v>
      </c>
      <c r="U187" s="0">
        <f t="shared" si="75"/>
        <v>0.043019081889506913</v>
      </c>
      <c r="V187" s="0">
        <f t="shared" si="76"/>
        <v>-4.1683312761845972</v>
      </c>
      <c r="W187" s="0">
        <f t="shared" si="77"/>
        <v>94.647691342902974</v>
      </c>
      <c r="X187" s="8">
        <f t="shared" si="78"/>
        <v>10.733491981164017</v>
      </c>
      <c r="Y187" s="8">
        <f t="shared" si="79"/>
        <v>10.47058172743373</v>
      </c>
      <c r="Z187" s="8">
        <f t="shared" si="80"/>
        <v>10.996402234894303</v>
      </c>
      <c r="AA187" s="9">
        <f t="shared" si="81"/>
        <v>757.18153074322379</v>
      </c>
      <c r="AB187" s="0">
        <f t="shared" si="82"/>
        <v>311.77154712380616</v>
      </c>
      <c r="AC187" s="0">
        <f t="shared" si="83"/>
        <v>-102.05711321904846</v>
      </c>
      <c r="AD187" s="0">
        <f t="shared" si="84"/>
        <v>96.442254701666585</v>
      </c>
      <c r="AE187" s="0">
        <f t="shared" si="85"/>
        <v>-6.4422547016665845</v>
      </c>
      <c r="AF187" s="0">
        <f t="shared" si="86"/>
        <v>0.0511004773757524</v>
      </c>
      <c r="AG187" s="0">
        <f t="shared" si="87"/>
        <v>-6.3911542242908324</v>
      </c>
      <c r="AH187" s="0">
        <f t="shared" si="88"/>
        <v>78.956238818347629</v>
      </c>
    </row>
    <row r="188">
      <c r="D188" s="2" t="str">
        <f t="shared" si="61"/>
        <v>4/9/2018</v>
      </c>
      <c r="E188" s="8">
        <f t="shared" si="89"/>
        <v>1.4541666666666602</v>
      </c>
      <c r="F188" s="3">
        <f t="shared" si="62"/>
        <v>2458208.9541666666</v>
      </c>
      <c r="G188" s="4">
        <f t="shared" si="63"/>
        <v>0.18244912160620411</v>
      </c>
      <c r="I188" s="0">
        <f t="shared" si="64"/>
        <v>8.77530272345848</v>
      </c>
      <c r="J188" s="0">
        <f t="shared" si="65"/>
        <v>6925.5242089517515</v>
      </c>
      <c r="K188" s="0">
        <f t="shared" si="66"/>
        <v>0.016700960168725732</v>
      </c>
      <c r="L188" s="0">
        <f t="shared" si="67"/>
        <v>1.9107135182737716</v>
      </c>
      <c r="M188" s="0">
        <f t="shared" si="68"/>
        <v>10.686016241732252</v>
      </c>
      <c r="N188" s="0">
        <f t="shared" si="69"/>
        <v>6927.4349224700254</v>
      </c>
      <c r="O188" s="0">
        <f t="shared" si="70"/>
        <v>0.99897542509028914</v>
      </c>
      <c r="P188" s="0">
        <f t="shared" si="71"/>
        <v>10.676782875854173</v>
      </c>
      <c r="Q188" s="0">
        <f t="shared" si="72"/>
        <v>23.43691850992866</v>
      </c>
      <c r="R188" s="0">
        <f t="shared" si="73"/>
        <v>23.435200276459252</v>
      </c>
      <c r="S188" s="0">
        <f t="shared" si="60"/>
        <v>9.8139292294017526</v>
      </c>
      <c r="T188" s="0">
        <f t="shared" si="74"/>
        <v>4.2255780888992174</v>
      </c>
      <c r="U188" s="0">
        <f t="shared" si="75"/>
        <v>0.043019081911498162</v>
      </c>
      <c r="V188" s="0">
        <f t="shared" si="76"/>
        <v>-4.1670897830082572</v>
      </c>
      <c r="W188" s="0">
        <f t="shared" si="77"/>
        <v>94.649059080631062</v>
      </c>
      <c r="X188" s="8">
        <f t="shared" si="78"/>
        <v>10.733491119015978</v>
      </c>
      <c r="Y188" s="8">
        <f t="shared" si="79"/>
        <v>10.470577066014226</v>
      </c>
      <c r="Z188" s="8">
        <f t="shared" si="80"/>
        <v>10.996405172017731</v>
      </c>
      <c r="AA188" s="9">
        <f t="shared" si="81"/>
        <v>757.1924726450485</v>
      </c>
      <c r="AB188" s="0">
        <f t="shared" si="82"/>
        <v>317.77278861698142</v>
      </c>
      <c r="AC188" s="0">
        <f t="shared" si="83"/>
        <v>-100.55680284575465</v>
      </c>
      <c r="AD188" s="0">
        <f t="shared" si="84"/>
        <v>95.311513515887981</v>
      </c>
      <c r="AE188" s="0">
        <f t="shared" si="85"/>
        <v>-5.3115135158879809</v>
      </c>
      <c r="AF188" s="0">
        <f t="shared" si="86"/>
        <v>0.062063113154086677</v>
      </c>
      <c r="AG188" s="0">
        <f t="shared" si="87"/>
        <v>-5.2494504027338946</v>
      </c>
      <c r="AH188" s="0">
        <f t="shared" si="88"/>
        <v>79.941300628835677</v>
      </c>
    </row>
    <row r="189">
      <c r="D189" s="2" t="str">
        <f t="shared" si="61"/>
        <v>4/9/2018</v>
      </c>
      <c r="E189" s="8">
        <f t="shared" si="89"/>
        <v>1.4583333333333268</v>
      </c>
      <c r="F189" s="3">
        <f t="shared" si="62"/>
        <v>2458208.9583333335</v>
      </c>
      <c r="G189" s="4">
        <f t="shared" si="63"/>
        <v>0.18244923568332619</v>
      </c>
      <c r="I189" s="0">
        <f t="shared" si="64"/>
        <v>8.779409587686132</v>
      </c>
      <c r="J189" s="0">
        <f t="shared" si="65"/>
        <v>6925.5283156197984</v>
      </c>
      <c r="K189" s="0">
        <f t="shared" si="66"/>
        <v>0.016700960163925</v>
      </c>
      <c r="L189" s="0">
        <f t="shared" si="67"/>
        <v>1.910721374021604</v>
      </c>
      <c r="M189" s="0">
        <f t="shared" si="68"/>
        <v>10.690130961707736</v>
      </c>
      <c r="N189" s="0">
        <f t="shared" si="69"/>
        <v>6927.43903699382</v>
      </c>
      <c r="O189" s="0">
        <f t="shared" si="70"/>
        <v>0.99897662109996155</v>
      </c>
      <c r="P189" s="0">
        <f t="shared" si="71"/>
        <v>10.680897583474957</v>
      </c>
      <c r="Q189" s="0">
        <f t="shared" si="72"/>
        <v>23.436918508445181</v>
      </c>
      <c r="R189" s="0">
        <f t="shared" si="73"/>
        <v>23.43520028228366</v>
      </c>
      <c r="S189" s="0">
        <f t="shared" si="60"/>
        <v>9.81772513300671</v>
      </c>
      <c r="T189" s="0">
        <f t="shared" si="74"/>
        <v>4.227190600541344</v>
      </c>
      <c r="U189" s="0">
        <f t="shared" si="75"/>
        <v>0.043019081933489509</v>
      </c>
      <c r="V189" s="0">
        <f t="shared" si="76"/>
        <v>-4.1658483177056747</v>
      </c>
      <c r="W189" s="0">
        <f t="shared" si="77"/>
        <v>94.650426808772991</v>
      </c>
      <c r="X189" s="8">
        <f t="shared" si="78"/>
        <v>10.733490256887295</v>
      </c>
      <c r="Y189" s="8">
        <f t="shared" si="79"/>
        <v>10.470572404640704</v>
      </c>
      <c r="Z189" s="8">
        <f t="shared" si="80"/>
        <v>10.996408109133887</v>
      </c>
      <c r="AA189" s="9">
        <f t="shared" si="81"/>
        <v>757.20341447018393</v>
      </c>
      <c r="AB189" s="0">
        <f t="shared" si="82"/>
        <v>323.7740300822843</v>
      </c>
      <c r="AC189" s="0">
        <f t="shared" si="83"/>
        <v>-99.056492479428925</v>
      </c>
      <c r="AD189" s="0">
        <f t="shared" si="84"/>
        <v>94.177336029238973</v>
      </c>
      <c r="AE189" s="0">
        <f t="shared" si="85"/>
        <v>-4.1773360292389725</v>
      </c>
      <c r="AF189" s="0">
        <f t="shared" si="86"/>
        <v>0.0790002678510865</v>
      </c>
      <c r="AG189" s="0">
        <f t="shared" si="87"/>
        <v>-4.0983357613878857</v>
      </c>
      <c r="AH189" s="0">
        <f t="shared" si="88"/>
        <v>80.920556047841615</v>
      </c>
    </row>
    <row r="190">
      <c r="D190" s="2" t="str">
        <f t="shared" si="61"/>
        <v>4/9/2018</v>
      </c>
      <c r="E190" s="8">
        <f t="shared" si="89"/>
        <v>1.4624999999999935</v>
      </c>
      <c r="F190" s="3">
        <f t="shared" si="62"/>
        <v>2458208.9625</v>
      </c>
      <c r="G190" s="4">
        <f t="shared" si="63"/>
        <v>0.1824493497604355</v>
      </c>
      <c r="I190" s="0">
        <f t="shared" si="64"/>
        <v>8.7835164514535791</v>
      </c>
      <c r="J190" s="0">
        <f t="shared" si="65"/>
        <v>6925.5324222873878</v>
      </c>
      <c r="K190" s="0">
        <f t="shared" si="66"/>
        <v>0.016700960159124267</v>
      </c>
      <c r="L190" s="0">
        <f t="shared" si="67"/>
        <v>1.9107292199163317</v>
      </c>
      <c r="M190" s="0">
        <f t="shared" si="68"/>
        <v>10.694245671369911</v>
      </c>
      <c r="N190" s="0">
        <f t="shared" si="69"/>
        <v>6927.4431515073038</v>
      </c>
      <c r="O190" s="0">
        <f t="shared" si="70"/>
        <v>0.99897781711334155</v>
      </c>
      <c r="P190" s="0">
        <f t="shared" si="71"/>
        <v>10.685012280782489</v>
      </c>
      <c r="Q190" s="0">
        <f t="shared" si="72"/>
        <v>23.436918506961703</v>
      </c>
      <c r="R190" s="0">
        <f t="shared" si="73"/>
        <v>23.435200288108092</v>
      </c>
      <c r="S190" s="0">
        <f t="shared" si="60"/>
        <v>9.8215210428892732</v>
      </c>
      <c r="T190" s="0">
        <f t="shared" si="74"/>
        <v>4.2288030896558553</v>
      </c>
      <c r="U190" s="0">
        <f t="shared" si="75"/>
        <v>0.043019081955480952</v>
      </c>
      <c r="V190" s="0">
        <f t="shared" si="76"/>
        <v>-4.1646068805773968</v>
      </c>
      <c r="W190" s="0">
        <f t="shared" si="77"/>
        <v>94.651794527019547</v>
      </c>
      <c r="X190" s="8">
        <f t="shared" si="78"/>
        <v>10.733489394778179</v>
      </c>
      <c r="Y190" s="8">
        <f t="shared" si="79"/>
        <v>10.470567743314236</v>
      </c>
      <c r="Z190" s="8">
        <f t="shared" si="80"/>
        <v>10.996411046242121</v>
      </c>
      <c r="AA190" s="9">
        <f t="shared" si="81"/>
        <v>757.21435621615638</v>
      </c>
      <c r="AB190" s="0">
        <f t="shared" si="82"/>
        <v>329.77527151941285</v>
      </c>
      <c r="AC190" s="0">
        <f t="shared" si="83"/>
        <v>-97.556182120146786</v>
      </c>
      <c r="AD190" s="0">
        <f t="shared" si="84"/>
        <v>93.040070991069683</v>
      </c>
      <c r="AE190" s="0">
        <f t="shared" si="85"/>
        <v>-3.0400709910696833</v>
      </c>
      <c r="AF190" s="0">
        <f t="shared" si="86"/>
        <v>0.10864428803970837</v>
      </c>
      <c r="AG190" s="0">
        <f t="shared" si="87"/>
        <v>-2.9314267030299748</v>
      </c>
      <c r="AH190" s="0">
        <f t="shared" si="88"/>
        <v>81.894782980106243</v>
      </c>
    </row>
    <row r="191">
      <c r="D191" s="2" t="str">
        <f t="shared" si="61"/>
        <v>4/9/2018</v>
      </c>
      <c r="E191" s="8">
        <f t="shared" si="89"/>
        <v>1.4666666666666601</v>
      </c>
      <c r="F191" s="3">
        <f t="shared" si="62"/>
        <v>2458208.9666666668</v>
      </c>
      <c r="G191" s="4">
        <f t="shared" si="63"/>
        <v>0.18244946383755759</v>
      </c>
      <c r="I191" s="0">
        <f t="shared" si="64"/>
        <v>8.78762331568123</v>
      </c>
      <c r="J191" s="0">
        <f t="shared" si="65"/>
        <v>6925.5365289554366</v>
      </c>
      <c r="K191" s="0">
        <f t="shared" si="66"/>
        <v>0.01670096015432353</v>
      </c>
      <c r="L191" s="0">
        <f t="shared" si="67"/>
        <v>1.9107370559597079</v>
      </c>
      <c r="M191" s="0">
        <f t="shared" si="68"/>
        <v>10.698360371640938</v>
      </c>
      <c r="N191" s="0">
        <f t="shared" si="69"/>
        <v>6927.4472660113961</v>
      </c>
      <c r="O191" s="0">
        <f t="shared" si="70"/>
        <v>0.99897901313068993</v>
      </c>
      <c r="P191" s="0">
        <f t="shared" si="71"/>
        <v>10.689126968698924</v>
      </c>
      <c r="Q191" s="0">
        <f t="shared" si="72"/>
        <v>23.436918505478225</v>
      </c>
      <c r="R191" s="0">
        <f t="shared" si="73"/>
        <v>23.435200293932549</v>
      </c>
      <c r="S191" s="0">
        <f t="shared" si="60"/>
        <v>9.8253169599059618</v>
      </c>
      <c r="T191" s="0">
        <f t="shared" si="74"/>
        <v>4.2304155565971033</v>
      </c>
      <c r="U191" s="0">
        <f t="shared" si="75"/>
        <v>0.043019081977472486</v>
      </c>
      <c r="V191" s="0">
        <f t="shared" si="76"/>
        <v>-4.163365471368</v>
      </c>
      <c r="W191" s="0">
        <f t="shared" si="77"/>
        <v>94.65316223567396</v>
      </c>
      <c r="X191" s="8">
        <f t="shared" si="78"/>
        <v>10.733488532688449</v>
      </c>
      <c r="Y191" s="8">
        <f t="shared" si="79"/>
        <v>10.470563082033799</v>
      </c>
      <c r="Z191" s="8">
        <f t="shared" si="80"/>
        <v>10.9964139833431</v>
      </c>
      <c r="AA191" s="9">
        <f t="shared" si="81"/>
        <v>757.22529788539168</v>
      </c>
      <c r="AB191" s="0">
        <f t="shared" si="82"/>
        <v>335.77651292862356</v>
      </c>
      <c r="AC191" s="0">
        <f t="shared" si="83"/>
        <v>-96.05587176784411</v>
      </c>
      <c r="AD191" s="0">
        <f t="shared" si="84"/>
        <v>91.9000605015657</v>
      </c>
      <c r="AE191" s="0">
        <f t="shared" si="85"/>
        <v>-1.9000605015657044</v>
      </c>
      <c r="AF191" s="0">
        <f t="shared" si="86"/>
        <v>0.17392890838578781</v>
      </c>
      <c r="AG191" s="0">
        <f t="shared" si="87"/>
        <v>-1.7261315931799166</v>
      </c>
      <c r="AH191" s="0">
        <f t="shared" si="88"/>
        <v>82.864753962025247</v>
      </c>
    </row>
    <row r="192">
      <c r="D192" s="2" t="str">
        <f t="shared" si="61"/>
        <v>4/9/2018</v>
      </c>
      <c r="E192" s="8">
        <f t="shared" si="89"/>
        <v>1.4708333333333268</v>
      </c>
      <c r="F192" s="3">
        <f t="shared" si="62"/>
        <v>2458208.9708333332</v>
      </c>
      <c r="G192" s="4">
        <f t="shared" si="63"/>
        <v>0.18244957791466693</v>
      </c>
      <c r="I192" s="0">
        <f t="shared" si="64"/>
        <v>8.7917301794504965</v>
      </c>
      <c r="J192" s="0">
        <f t="shared" si="65"/>
        <v>6925.540635623026</v>
      </c>
      <c r="K192" s="0">
        <f t="shared" si="66"/>
        <v>0.016700960149522798</v>
      </c>
      <c r="L192" s="0">
        <f t="shared" si="67"/>
        <v>1.9107448821499846</v>
      </c>
      <c r="M192" s="0">
        <f t="shared" si="68"/>
        <v>10.702475061600481</v>
      </c>
      <c r="N192" s="0">
        <f t="shared" si="69"/>
        <v>6927.4513805051756</v>
      </c>
      <c r="O192" s="0">
        <f t="shared" si="70"/>
        <v>0.99898020915173313</v>
      </c>
      <c r="P192" s="0">
        <f t="shared" si="71"/>
        <v>10.693241646303928</v>
      </c>
      <c r="Q192" s="0">
        <f t="shared" si="72"/>
        <v>23.436918503994747</v>
      </c>
      <c r="R192" s="0">
        <f t="shared" si="73"/>
        <v>23.435200299757035</v>
      </c>
      <c r="S192" s="0">
        <f t="shared" si="60"/>
        <v>9.8291128832135648</v>
      </c>
      <c r="T192" s="0">
        <f t="shared" si="74"/>
        <v>4.2320280009974081</v>
      </c>
      <c r="U192" s="0">
        <f t="shared" si="75"/>
        <v>0.043019081999464137</v>
      </c>
      <c r="V192" s="0">
        <f t="shared" si="76"/>
        <v>-4.1621240903779846</v>
      </c>
      <c r="W192" s="0">
        <f t="shared" si="77"/>
        <v>94.654529934427</v>
      </c>
      <c r="X192" s="8">
        <f t="shared" si="78"/>
        <v>10.733487670618318</v>
      </c>
      <c r="Y192" s="8">
        <f t="shared" si="79"/>
        <v>10.470558420800465</v>
      </c>
      <c r="Z192" s="8">
        <f t="shared" si="80"/>
        <v>10.996416920436172</v>
      </c>
      <c r="AA192" s="9">
        <f t="shared" si="81"/>
        <v>757.236239475416</v>
      </c>
      <c r="AB192" s="0">
        <f t="shared" si="82"/>
        <v>341.77775430961265</v>
      </c>
      <c r="AC192" s="0">
        <f t="shared" si="83"/>
        <v>-94.555561422596838</v>
      </c>
      <c r="AD192" s="0">
        <f t="shared" si="84"/>
        <v>90.757640972301473</v>
      </c>
      <c r="AE192" s="0">
        <f t="shared" si="85"/>
        <v>-0.75764097230147343</v>
      </c>
      <c r="AF192" s="0">
        <f t="shared" si="86"/>
        <v>0.43632457940729891</v>
      </c>
      <c r="AG192" s="0">
        <f t="shared" si="87"/>
        <v>-0.32131639289417452</v>
      </c>
      <c r="AH192" s="0">
        <f t="shared" si="88"/>
        <v>83.831237560657428</v>
      </c>
    </row>
    <row r="193">
      <c r="D193" s="2" t="str">
        <f t="shared" si="61"/>
        <v>4/9/2018</v>
      </c>
      <c r="E193" s="8">
        <f t="shared" si="89"/>
        <v>1.4749999999999934</v>
      </c>
      <c r="F193" s="3">
        <f t="shared" si="62"/>
        <v>2458208.975</v>
      </c>
      <c r="G193" s="4">
        <f t="shared" si="63"/>
        <v>0.182449691991789</v>
      </c>
      <c r="I193" s="0">
        <f t="shared" si="64"/>
        <v>8.7958370436781479</v>
      </c>
      <c r="J193" s="0">
        <f t="shared" si="65"/>
        <v>6925.5447422910747</v>
      </c>
      <c r="K193" s="0">
        <f t="shared" si="66"/>
        <v>0.016700960144722065</v>
      </c>
      <c r="L193" s="0">
        <f t="shared" si="67"/>
        <v>1.9107526984889134</v>
      </c>
      <c r="M193" s="0">
        <f t="shared" si="68"/>
        <v>10.706589742167061</v>
      </c>
      <c r="N193" s="0">
        <f t="shared" si="69"/>
        <v>6927.4554949895637</v>
      </c>
      <c r="O193" s="0">
        <f t="shared" si="70"/>
        <v>0.9989814051767324</v>
      </c>
      <c r="P193" s="0">
        <f t="shared" si="71"/>
        <v>10.697356314516021</v>
      </c>
      <c r="Q193" s="0">
        <f t="shared" si="72"/>
        <v>23.436918502511269</v>
      </c>
      <c r="R193" s="0">
        <f t="shared" si="73"/>
        <v>23.435200305581542</v>
      </c>
      <c r="S193" s="0">
        <f t="shared" si="60"/>
        <v>9.83290881366526</v>
      </c>
      <c r="T193" s="0">
        <f t="shared" si="74"/>
        <v>4.2336404232096942</v>
      </c>
      <c r="U193" s="0">
        <f t="shared" si="75"/>
        <v>0.043019082021455879</v>
      </c>
      <c r="V193" s="0">
        <f t="shared" si="76"/>
        <v>-4.1608827373530737</v>
      </c>
      <c r="W193" s="0">
        <f t="shared" si="77"/>
        <v>94.655897623580714</v>
      </c>
      <c r="X193" s="8">
        <f t="shared" si="78"/>
        <v>10.733486808567607</v>
      </c>
      <c r="Y193" s="8">
        <f t="shared" si="79"/>
        <v>10.470553759613216</v>
      </c>
      <c r="Z193" s="8">
        <f t="shared" si="80"/>
        <v>10.996419857521998</v>
      </c>
      <c r="AA193" s="9">
        <f t="shared" si="81"/>
        <v>757.24718098864571</v>
      </c>
      <c r="AB193" s="0">
        <f t="shared" si="82"/>
        <v>347.77899566263659</v>
      </c>
      <c r="AC193" s="0">
        <f t="shared" si="83"/>
        <v>-93.055251084340853</v>
      </c>
      <c r="AD193" s="0">
        <f t="shared" si="84"/>
        <v>89.613144072826088</v>
      </c>
      <c r="AE193" s="0">
        <f t="shared" si="85"/>
        <v>0.3868559271739116</v>
      </c>
      <c r="AF193" s="0">
        <f t="shared" si="86"/>
        <v>0.43035591137486434</v>
      </c>
      <c r="AG193" s="0">
        <f t="shared" si="87"/>
        <v>0.81721183854877588</v>
      </c>
      <c r="AH193" s="0">
        <f t="shared" si="88"/>
        <v>84.794999815430288</v>
      </c>
    </row>
    <row r="194">
      <c r="D194" s="2" t="str">
        <f t="shared" si="61"/>
        <v>4/9/2018</v>
      </c>
      <c r="E194" s="8">
        <f t="shared" si="89"/>
        <v>1.47916666666666</v>
      </c>
      <c r="F194" s="3">
        <f t="shared" si="62"/>
        <v>2458208.9791666665</v>
      </c>
      <c r="G194" s="4">
        <f t="shared" si="63"/>
        <v>0.18244980606889832</v>
      </c>
      <c r="I194" s="0">
        <f t="shared" si="64"/>
        <v>8.799943907445595</v>
      </c>
      <c r="J194" s="0">
        <f t="shared" si="65"/>
        <v>6925.5488489586623</v>
      </c>
      <c r="K194" s="0">
        <f t="shared" si="66"/>
        <v>0.016700960139921332</v>
      </c>
      <c r="L194" s="0">
        <f t="shared" si="67"/>
        <v>1.9107605049747516</v>
      </c>
      <c r="M194" s="0">
        <f t="shared" si="68"/>
        <v>10.710704412420347</v>
      </c>
      <c r="N194" s="0">
        <f t="shared" si="69"/>
        <v>6927.4596094636372</v>
      </c>
      <c r="O194" s="0">
        <f t="shared" si="70"/>
        <v>0.99898260120541316</v>
      </c>
      <c r="P194" s="0">
        <f t="shared" si="71"/>
        <v>10.701470972414873</v>
      </c>
      <c r="Q194" s="0">
        <f t="shared" si="72"/>
        <v>23.436918501027787</v>
      </c>
      <c r="R194" s="0">
        <f t="shared" si="73"/>
        <v>23.435200311406074</v>
      </c>
      <c r="S194" s="0">
        <f ref="S194:S241" t="shared" si="90">DEGREES(ATAN2(COS(RADIANS(P194)),COS(RADIANS(R194))*SIN(RADIANS(P194))))</f>
        <v>9.8367047504178249</v>
      </c>
      <c r="T194" s="0">
        <f t="shared" si="74"/>
        <v>4.2352528228662845</v>
      </c>
      <c r="U194" s="0">
        <f t="shared" si="75"/>
        <v>0.04301908204344769</v>
      </c>
      <c r="V194" s="0">
        <f t="shared" si="76"/>
        <v>-4.1596414125937491</v>
      </c>
      <c r="W194" s="0">
        <f t="shared" si="77"/>
        <v>94.657265302825849</v>
      </c>
      <c r="X194" s="8">
        <f t="shared" si="78"/>
        <v>10.733485946536524</v>
      </c>
      <c r="Y194" s="8">
        <f t="shared" si="79"/>
        <v>10.470549098473118</v>
      </c>
      <c r="Z194" s="8">
        <f t="shared" si="80"/>
        <v>10.99642279459993</v>
      </c>
      <c r="AA194" s="9">
        <f t="shared" si="81"/>
        <v>757.25812242260679</v>
      </c>
      <c r="AB194" s="0">
        <f t="shared" si="82"/>
        <v>353.78023698739707</v>
      </c>
      <c r="AC194" s="0">
        <f t="shared" si="83"/>
        <v>-91.554940753150731</v>
      </c>
      <c r="AD194" s="0">
        <f t="shared" si="84"/>
        <v>88.4668976710991</v>
      </c>
      <c r="AE194" s="0">
        <f t="shared" si="85"/>
        <v>1.5331023289008954</v>
      </c>
      <c r="AF194" s="0">
        <f t="shared" si="86"/>
        <v>0.31706063157005271</v>
      </c>
      <c r="AG194" s="0">
        <f t="shared" si="87"/>
        <v>1.8501629604709482</v>
      </c>
      <c r="AH194" s="0">
        <f t="shared" si="88"/>
        <v>85.7568057237902</v>
      </c>
    </row>
    <row r="195">
      <c r="D195" s="2" t="str">
        <f ref="D195:D241" t="shared" si="91">$B$7</f>
        <v>4/9/2018</v>
      </c>
      <c r="E195" s="8">
        <f t="shared" si="89"/>
        <v>1.4833333333333267</v>
      </c>
      <c r="F195" s="3">
        <f ref="F195:F241" t="shared" si="92">D195+2415018.5+E195-$B$5/24</f>
        <v>2458208.9833333334</v>
      </c>
      <c r="G195" s="4">
        <f ref="G195:G241" t="shared" si="93">(F195-2451545)/36525</f>
        <v>0.18244992014602041</v>
      </c>
      <c r="I195" s="0">
        <f ref="I195:I241" t="shared" si="94">MOD(280.46646+G195*(36000.76983 + G195*0.0003032),360)</f>
        <v>8.8040507716732463</v>
      </c>
      <c r="J195" s="0">
        <f ref="J195:J241" t="shared" si="95">357.52911+G195*(35999.05029 - 0.0001537*G195)</f>
        <v>6925.552955626712</v>
      </c>
      <c r="K195" s="0">
        <f ref="K195:K241" t="shared" si="96">0.016708634-G195*(0.000042037+0.0000001267*G195)</f>
        <v>0.016700960135120596</v>
      </c>
      <c r="L195" s="0">
        <f ref="L195:L241" t="shared" si="97">SIN(RADIANS(J195))*(1.914602-G195*(0.004817+0.000014*G195))+SIN(RADIANS(2*J195))*(0.019993-0.000101*G195)+SIN(RADIANS(3*J195))*0.000289</f>
        <v>1.9107683016092545</v>
      </c>
      <c r="M195" s="0">
        <f ref="M195:M241" t="shared" si="98">I195+L195</f>
        <v>10.7148190732825</v>
      </c>
      <c r="N195" s="0">
        <f ref="N195:N241" t="shared" si="99">J195+L195</f>
        <v>6927.4637239283211</v>
      </c>
      <c r="O195" s="0">
        <f ref="O195:O241" t="shared" si="100">(1.000001018*(1-K195*K195))/(1+K195*COS(RADIANS(N195)))</f>
        <v>0.99898379723803832</v>
      </c>
      <c r="P195" s="0">
        <f ref="P195:P241" t="shared" si="101">M195-0.00569-0.00478*SIN(RADIANS(125.04-1934.136*G195))</f>
        <v>10.705585620922646</v>
      </c>
      <c r="Q195" s="0">
        <f ref="Q195:Q241" t="shared" si="102">23+(26+((21.448-G195*(46.815+G195*(0.00059-G195*0.001813))))/60)/60</f>
        <v>23.436918499544309</v>
      </c>
      <c r="R195" s="0">
        <f ref="R195:R241" t="shared" si="103">Q195+0.00256*COS(RADIANS(125.04-1934.136*G195))</f>
        <v>23.435200317230635</v>
      </c>
      <c r="S195" s="0">
        <f t="shared" si="90"/>
        <v>9.84050069432781</v>
      </c>
      <c r="T195" s="0">
        <f ref="T195:T241" t="shared" si="104">DEGREES(ASIN(SIN(RADIANS(R195))*SIN(RADIANS(P195))))</f>
        <v>4.2368652003215281</v>
      </c>
      <c r="U195" s="0">
        <f ref="U195:U241" t="shared" si="105">TAN(RADIANS(R195/2))*TAN(RADIANS(R195/2))</f>
        <v>0.043019082065439619</v>
      </c>
      <c r="V195" s="0">
        <f ref="V195:V241" t="shared" si="106">4*DEGREES(U195*SIN(2*RADIANS(I195))-2*K195*SIN(RADIANS(J195))+4*K195*U195*SIN(RADIANS(J195))*COS(2*RADIANS(I195))-0.5*U195*U195*SIN(4*RADIANS(I195))-1.25*K195*K195*SIN(2*RADIANS(J195)))</f>
        <v>-4.158400115844648</v>
      </c>
      <c r="W195" s="0">
        <f ref="W195:W241" t="shared" si="107">DEGREES(ACOS(COS(RADIANS(90.833))/(COS(RADIANS($B$3))*COS(RADIANS(T195)))-TAN(RADIANS($B$3))*TAN(RADIANS(T195))))</f>
        <v>94.658632972465639</v>
      </c>
      <c r="X195" s="8">
        <f ref="X195:X241" t="shared" si="108">(720-4*$B$4-V195+$B$5*60)/1440</f>
        <v>10.733485084524892</v>
      </c>
      <c r="Y195" s="8">
        <f ref="Y195:Y241" t="shared" si="109">X195-W195*4/1440</f>
        <v>10.470544437379154</v>
      </c>
      <c r="Z195" s="8">
        <f ref="Z195:Z241" t="shared" si="110">X195+W195*4/1440</f>
        <v>10.99642573167063</v>
      </c>
      <c r="AA195" s="9">
        <f ref="AA195:AA241" t="shared" si="111">8*W195</f>
        <v>757.26906377972512</v>
      </c>
      <c r="AB195" s="0">
        <f ref="AB195:AB241" t="shared" si="112">MOD(E195*1440+V195+4*$B$4-60*$B$5,1440)</f>
        <v>359.78147828414512</v>
      </c>
      <c r="AC195" s="0">
        <f ref="AC195:AC241" t="shared" si="113">IF(AB195/4&lt;0,AB195/4+180,AB195/4-180)</f>
        <v>-90.054630428963719</v>
      </c>
      <c r="AD195" s="0">
        <f ref="AD195:AD241" t="shared" si="114">DEGREES(ACOS(SIN(RADIANS($B$3))*SIN(RADIANS(T195))+COS(RADIANS($B$3))*COS(RADIANS(T195))*COS(RADIANS(AC195))))</f>
        <v>87.31922676657814</v>
      </c>
      <c r="AE195" s="0">
        <f ref="AE195:AE241" t="shared" si="115">90-AD195</f>
        <v>2.68077323342186</v>
      </c>
      <c r="AF195" s="0">
        <f ref="AF195:AF241" t="shared" si="116">IF(AE195&gt;85,0,IF(AE195&gt;5,58.1/TAN(RADIANS(AE195))-0.07/POWER(TAN(RADIANS(AE195)),3)+0.000086/POWER(TAN(RADIANS(AE195)),5),IF(AE195&gt;-0.575,1735+AE195*(-518.2+AE195*(103.4+AE195*(-12.79+AE195*0.711))),-20.772/TAN(RADIANS(AE195)))))/3600</f>
        <v>0.24422971444288794</v>
      </c>
      <c r="AG195" s="0">
        <f ref="AG195:AG241" t="shared" si="117">AE195+AF195</f>
        <v>2.9250029478647477</v>
      </c>
      <c r="AH195" s="0">
        <f ref="AH195:AH241" t="shared" si="118">IF(AC195&gt;0,MOD(DEGREES(ACOS(((SIN(RADIANS($B$3))*COS(RADIANS(AD195)))-SIN(RADIANS(T195)))/(COS(RADIANS($B$3))*SIN(RADIANS(AD195)))))+180,360),MOD(540-DEGREES(ACOS(((SIN(RADIANS($B$3))*COS(RADIANS(AD195)))-SIN(RADIANS(T195)))/(COS(RADIANS($B$3))*SIN(RADIANS(AD195))))),360))</f>
        <v>86.7174207655197</v>
      </c>
    </row>
    <row r="196">
      <c r="D196" s="2" t="str">
        <f t="shared" si="91"/>
        <v>4/9/2018</v>
      </c>
      <c r="E196" s="8">
        <f ref="E196:E241" t="shared" si="119">E195+0.1/24</f>
        <v>1.4874999999999934</v>
      </c>
      <c r="F196" s="3">
        <f t="shared" si="92"/>
        <v>2458208.9875</v>
      </c>
      <c r="G196" s="4">
        <f t="shared" si="93"/>
        <v>0.18245003422312975</v>
      </c>
      <c r="I196" s="0">
        <f t="shared" si="94"/>
        <v>8.8081576354425124</v>
      </c>
      <c r="J196" s="0">
        <f t="shared" si="95"/>
        <v>6925.5570622943005</v>
      </c>
      <c r="K196" s="0">
        <f t="shared" si="96"/>
        <v>0.016700960130319863</v>
      </c>
      <c r="L196" s="0">
        <f t="shared" si="97"/>
        <v>1.9107760883906737</v>
      </c>
      <c r="M196" s="0">
        <f t="shared" si="98"/>
        <v>10.718933723833185</v>
      </c>
      <c r="N196" s="0">
        <f t="shared" si="99"/>
        <v>6927.4678383826913</v>
      </c>
      <c r="O196" s="0">
        <f t="shared" si="100"/>
        <v>0.99898499327433343</v>
      </c>
      <c r="P196" s="0">
        <f t="shared" si="101"/>
        <v>10.709700259119002</v>
      </c>
      <c r="Q196" s="0">
        <f t="shared" si="102"/>
        <v>23.43691849806083</v>
      </c>
      <c r="R196" s="0">
        <f t="shared" si="103"/>
        <v>23.43520032305522</v>
      </c>
      <c r="S196" s="0">
        <f t="shared" si="90"/>
        <v>9.8442966445519762</v>
      </c>
      <c r="T196" s="0">
        <f t="shared" si="104"/>
        <v>4.2384775552077567</v>
      </c>
      <c r="U196" s="0">
        <f t="shared" si="105"/>
        <v>0.043019082087431659</v>
      </c>
      <c r="V196" s="0">
        <f t="shared" si="106"/>
        <v>-4.1571588474062047</v>
      </c>
      <c r="W196" s="0">
        <f t="shared" si="107"/>
        <v>94.660000632190886</v>
      </c>
      <c r="X196" s="8">
        <f t="shared" si="108"/>
        <v>10.733484222532921</v>
      </c>
      <c r="Y196" s="8">
        <f t="shared" si="109"/>
        <v>10.470539776332391</v>
      </c>
      <c r="Z196" s="8">
        <f t="shared" si="110"/>
        <v>10.996428668733451</v>
      </c>
      <c r="AA196" s="9">
        <f t="shared" si="111"/>
        <v>757.28000505752709</v>
      </c>
      <c r="AB196" s="0">
        <f t="shared" si="112"/>
        <v>365.78271955258424</v>
      </c>
      <c r="AC196" s="0">
        <f t="shared" si="113"/>
        <v>-88.55432011185394</v>
      </c>
      <c r="AD196" s="0">
        <f t="shared" si="114"/>
        <v>86.170454424047207</v>
      </c>
      <c r="AE196" s="0">
        <f t="shared" si="115"/>
        <v>3.8295455759527925</v>
      </c>
      <c r="AF196" s="0">
        <f t="shared" si="116"/>
        <v>0.19487256444563192</v>
      </c>
      <c r="AG196" s="0">
        <f t="shared" si="117"/>
        <v>4.0244181403984243</v>
      </c>
      <c r="AH196" s="0">
        <f t="shared" si="118"/>
        <v>87.677612468533539</v>
      </c>
    </row>
    <row r="197">
      <c r="D197" s="2" t="str">
        <f t="shared" si="91"/>
        <v>4/9/2018</v>
      </c>
      <c r="E197" s="8">
        <f t="shared" si="119"/>
        <v>1.49166666666666</v>
      </c>
      <c r="F197" s="3">
        <f t="shared" si="92"/>
        <v>2458208.9916666667</v>
      </c>
      <c r="G197" s="4">
        <f t="shared" si="93"/>
        <v>0.18245014830025183</v>
      </c>
      <c r="I197" s="0">
        <f t="shared" si="94"/>
        <v>8.8122644996701638</v>
      </c>
      <c r="J197" s="0">
        <f t="shared" si="95"/>
        <v>6925.5611689623493</v>
      </c>
      <c r="K197" s="0">
        <f t="shared" si="96"/>
        <v>0.016700960125519131</v>
      </c>
      <c r="L197" s="0">
        <f t="shared" si="97"/>
        <v>1.9107838653207627</v>
      </c>
      <c r="M197" s="0">
        <f t="shared" si="98"/>
        <v>10.723048364990927</v>
      </c>
      <c r="N197" s="0">
        <f t="shared" si="99"/>
        <v>6927.47195282767</v>
      </c>
      <c r="O197" s="0">
        <f t="shared" si="100"/>
        <v>0.99898618931455985</v>
      </c>
      <c r="P197" s="0">
        <f t="shared" si="101"/>
        <v>10.713814887922466</v>
      </c>
      <c r="Q197" s="0">
        <f t="shared" si="102"/>
        <v>23.436918496577352</v>
      </c>
      <c r="R197" s="0">
        <f t="shared" si="103"/>
        <v>23.43520032887983</v>
      </c>
      <c r="S197" s="0">
        <f t="shared" si="90"/>
        <v>9.8480926019435238</v>
      </c>
      <c r="T197" s="0">
        <f t="shared" si="104"/>
        <v>4.2400898878778772</v>
      </c>
      <c r="U197" s="0">
        <f t="shared" si="105"/>
        <v>0.043019082109423769</v>
      </c>
      <c r="V197" s="0">
        <f t="shared" si="106"/>
        <v>-4.1559176070242021</v>
      </c>
      <c r="W197" s="0">
        <f t="shared" si="107"/>
        <v>94.661368282303584</v>
      </c>
      <c r="X197" s="8">
        <f t="shared" si="108"/>
        <v>10.733483360560433</v>
      </c>
      <c r="Y197" s="8">
        <f t="shared" si="109"/>
        <v>10.470535115331812</v>
      </c>
      <c r="Z197" s="8">
        <f t="shared" si="110"/>
        <v>10.996431605789054</v>
      </c>
      <c r="AA197" s="9">
        <f t="shared" si="111"/>
        <v>757.29094625842868</v>
      </c>
      <c r="AB197" s="0">
        <f t="shared" si="112"/>
        <v>371.78396079296726</v>
      </c>
      <c r="AC197" s="0">
        <f t="shared" si="113"/>
        <v>-87.054009801758184</v>
      </c>
      <c r="AD197" s="0">
        <f t="shared" si="114"/>
        <v>85.020902707295775</v>
      </c>
      <c r="AE197" s="0">
        <f t="shared" si="115"/>
        <v>4.9790972927042247</v>
      </c>
      <c r="AF197" s="0">
        <f t="shared" si="116"/>
        <v>0.16013092560669892</v>
      </c>
      <c r="AG197" s="0">
        <f t="shared" si="117"/>
        <v>5.1392282183109232</v>
      </c>
      <c r="AH197" s="0">
        <f t="shared" si="118"/>
        <v>88.63815201210906</v>
      </c>
    </row>
    <row r="198">
      <c r="D198" s="2" t="str">
        <f t="shared" si="91"/>
        <v>4/9/2018</v>
      </c>
      <c r="E198" s="8">
        <f t="shared" si="119"/>
        <v>1.4958333333333267</v>
      </c>
      <c r="F198" s="3">
        <f t="shared" si="92"/>
        <v>2458208.9958333331</v>
      </c>
      <c r="G198" s="4">
        <f t="shared" si="93"/>
        <v>0.18245026237736114</v>
      </c>
      <c r="I198" s="0">
        <f t="shared" si="94"/>
        <v>8.81637136343761</v>
      </c>
      <c r="J198" s="0">
        <f t="shared" si="95"/>
        <v>6925.5652756299387</v>
      </c>
      <c r="K198" s="0">
        <f t="shared" si="96"/>
        <v>0.016700960120718394</v>
      </c>
      <c r="L198" s="0">
        <f t="shared" si="97"/>
        <v>1.9107916323977832</v>
      </c>
      <c r="M198" s="0">
        <f t="shared" si="98"/>
        <v>10.727162995835394</v>
      </c>
      <c r="N198" s="0">
        <f t="shared" si="99"/>
        <v>6927.4760672623361</v>
      </c>
      <c r="O198" s="0">
        <f t="shared" si="100"/>
        <v>0.99898738535844356</v>
      </c>
      <c r="P198" s="0">
        <f t="shared" si="101"/>
        <v>10.717929506412711</v>
      </c>
      <c r="Q198" s="0">
        <f t="shared" si="102"/>
        <v>23.436918495093874</v>
      </c>
      <c r="R198" s="0">
        <f t="shared" si="103"/>
        <v>23.435200334704469</v>
      </c>
      <c r="S198" s="0">
        <f t="shared" si="90"/>
        <v>9.8518885656592179</v>
      </c>
      <c r="T198" s="0">
        <f t="shared" si="104"/>
        <v>4.241702197964238</v>
      </c>
      <c r="U198" s="0">
        <f t="shared" si="105"/>
        <v>0.043019082131415982</v>
      </c>
      <c r="V198" s="0">
        <f t="shared" si="106"/>
        <v>-4.15467639499908</v>
      </c>
      <c r="W198" s="0">
        <f t="shared" si="107"/>
        <v>94.662735922494534</v>
      </c>
      <c r="X198" s="8">
        <f t="shared" si="108"/>
        <v>10.733482498607637</v>
      </c>
      <c r="Y198" s="8">
        <f t="shared" si="109"/>
        <v>10.470530454378485</v>
      </c>
      <c r="Z198" s="8">
        <f t="shared" si="110"/>
        <v>10.99643454283679</v>
      </c>
      <c r="AA198" s="9">
        <f t="shared" si="111"/>
        <v>757.30188737995627</v>
      </c>
      <c r="AB198" s="0">
        <f t="shared" si="112"/>
        <v>377.78520200499042</v>
      </c>
      <c r="AC198" s="0">
        <f t="shared" si="113"/>
        <v>-85.5536994987524</v>
      </c>
      <c r="AD198" s="0">
        <f t="shared" si="114"/>
        <v>83.870893620999027</v>
      </c>
      <c r="AE198" s="0">
        <f t="shared" si="115"/>
        <v>6.129106379000973</v>
      </c>
      <c r="AF198" s="0">
        <f t="shared" si="116"/>
        <v>0.13626262871379971</v>
      </c>
      <c r="AG198" s="0">
        <f t="shared" si="117"/>
        <v>6.2653690077147726</v>
      </c>
      <c r="AH198" s="0">
        <f t="shared" si="118"/>
        <v>89.5998158713868</v>
      </c>
    </row>
    <row r="199">
      <c r="D199" s="2" t="str">
        <f t="shared" si="91"/>
        <v>4/9/2018</v>
      </c>
      <c r="E199" s="8">
        <f t="shared" si="119"/>
        <v>1.4999999999999933</v>
      </c>
      <c r="F199" s="3">
        <f t="shared" si="92"/>
        <v>2458209</v>
      </c>
      <c r="G199" s="4">
        <f t="shared" si="93"/>
        <v>0.18245037645448323</v>
      </c>
      <c r="I199" s="0">
        <f t="shared" si="94"/>
        <v>8.8204782276652622</v>
      </c>
      <c r="J199" s="0">
        <f t="shared" si="95"/>
        <v>6925.5693822979865</v>
      </c>
      <c r="K199" s="0">
        <f t="shared" si="96"/>
        <v>0.016700960115917662</v>
      </c>
      <c r="L199" s="0">
        <f t="shared" si="97"/>
        <v>1.9107993896234745</v>
      </c>
      <c r="M199" s="0">
        <f t="shared" si="98"/>
        <v>10.731277617288736</v>
      </c>
      <c r="N199" s="0">
        <f t="shared" si="99"/>
        <v>6927.48018168761</v>
      </c>
      <c r="O199" s="0">
        <f t="shared" si="100"/>
        <v>0.99898858140624636</v>
      </c>
      <c r="P199" s="0">
        <f t="shared" si="101"/>
        <v>10.722044115511881</v>
      </c>
      <c r="Q199" s="0">
        <f t="shared" si="102"/>
        <v>23.436918493610392</v>
      </c>
      <c r="R199" s="0">
        <f t="shared" si="103"/>
        <v>23.435200340529125</v>
      </c>
      <c r="S199" s="0">
        <f t="shared" si="90"/>
        <v>9.8556845365556054</v>
      </c>
      <c r="T199" s="0">
        <f t="shared" si="104"/>
        <v>4.2433144858211573</v>
      </c>
      <c r="U199" s="0">
        <f t="shared" si="105"/>
        <v>0.043019082153408286</v>
      </c>
      <c r="V199" s="0">
        <f t="shared" si="106"/>
        <v>-4.1534352110754709</v>
      </c>
      <c r="W199" s="0">
        <f t="shared" si="107"/>
        <v>94.664103553066951</v>
      </c>
      <c r="X199" s="8">
        <f t="shared" si="108"/>
        <v>10.733481636674357</v>
      </c>
      <c r="Y199" s="8">
        <f t="shared" si="109"/>
        <v>10.470525793471394</v>
      </c>
      <c r="Z199" s="8">
        <f t="shared" si="110"/>
        <v>10.99643747987732</v>
      </c>
      <c r="AA199" s="9">
        <f t="shared" si="111"/>
        <v>757.31282842453561</v>
      </c>
      <c r="AB199" s="0">
        <f t="shared" si="112"/>
        <v>383.78644318891565</v>
      </c>
      <c r="AC199" s="0">
        <f t="shared" si="113"/>
        <v>-84.053389202771086</v>
      </c>
      <c r="AD199" s="0">
        <f t="shared" si="114"/>
        <v>82.720750060192373</v>
      </c>
      <c r="AE199" s="0">
        <f t="shared" si="115"/>
        <v>7.2792499398076274</v>
      </c>
      <c r="AF199" s="0">
        <f t="shared" si="116"/>
        <v>0.11771958936944805</v>
      </c>
      <c r="AG199" s="0">
        <f t="shared" si="117"/>
        <v>7.3969695291770758</v>
      </c>
      <c r="AH199" s="0">
        <f t="shared" si="118"/>
        <v>90.563387499839166</v>
      </c>
    </row>
    <row r="200">
      <c r="D200" s="2" t="str">
        <f t="shared" si="91"/>
        <v>4/9/2018</v>
      </c>
      <c r="E200" s="8">
        <f t="shared" si="119"/>
        <v>1.50416666666666</v>
      </c>
      <c r="F200" s="3">
        <f t="shared" si="92"/>
        <v>2458209.0041666669</v>
      </c>
      <c r="G200" s="4">
        <f t="shared" si="93"/>
        <v>0.18245049053160531</v>
      </c>
      <c r="I200" s="0">
        <f t="shared" si="94"/>
        <v>8.8245850918929136</v>
      </c>
      <c r="J200" s="0">
        <f t="shared" si="95"/>
        <v>6925.5734889660353</v>
      </c>
      <c r="K200" s="0">
        <f t="shared" si="96"/>
        <v>0.016700960111116929</v>
      </c>
      <c r="L200" s="0">
        <f t="shared" si="97"/>
        <v>1.9108071369969744</v>
      </c>
      <c r="M200" s="0">
        <f t="shared" si="98"/>
        <v>10.735392228889888</v>
      </c>
      <c r="N200" s="0">
        <f t="shared" si="99"/>
        <v>6927.4842961030326</v>
      </c>
      <c r="O200" s="0">
        <f t="shared" si="100"/>
        <v>0.99898977745782835</v>
      </c>
      <c r="P200" s="0">
        <f t="shared" si="101"/>
        <v>10.726158714758913</v>
      </c>
      <c r="Q200" s="0">
        <f t="shared" si="102"/>
        <v>23.436918492126914</v>
      </c>
      <c r="R200" s="0">
        <f t="shared" si="103"/>
        <v>23.435200346353813</v>
      </c>
      <c r="S200" s="0">
        <f t="shared" si="90"/>
        <v>9.859480514213141</v>
      </c>
      <c r="T200" s="0">
        <f t="shared" si="104"/>
        <v>4.2449267512609481</v>
      </c>
      <c r="U200" s="0">
        <f t="shared" si="105"/>
        <v>0.0430190821754007</v>
      </c>
      <c r="V200" s="0">
        <f t="shared" si="106"/>
        <v>-4.1521940554152934</v>
      </c>
      <c r="W200" s="0">
        <f t="shared" si="107"/>
        <v>94.665471173864262</v>
      </c>
      <c r="X200" s="8">
        <f t="shared" si="108"/>
        <v>10.733480774760706</v>
      </c>
      <c r="Y200" s="8">
        <f t="shared" si="109"/>
        <v>10.470521132611083</v>
      </c>
      <c r="Z200" s="8">
        <f t="shared" si="110"/>
        <v>10.996440416910328</v>
      </c>
      <c r="AA200" s="9">
        <f t="shared" si="111"/>
        <v>757.32376939091409</v>
      </c>
      <c r="AB200" s="0">
        <f t="shared" si="112"/>
        <v>389.78768434457561</v>
      </c>
      <c r="AC200" s="0">
        <f t="shared" si="113"/>
        <v>-82.5530789138561</v>
      </c>
      <c r="AD200" s="0">
        <f t="shared" si="114"/>
        <v>81.570796775838417</v>
      </c>
      <c r="AE200" s="0">
        <f t="shared" si="115"/>
        <v>8.4292032241615829</v>
      </c>
      <c r="AF200" s="0">
        <f t="shared" si="116"/>
        <v>0.10326724557172129</v>
      </c>
      <c r="AG200" s="0">
        <f t="shared" si="117"/>
        <v>8.5324704697333047</v>
      </c>
      <c r="AH200" s="0">
        <f t="shared" si="118"/>
        <v>91.529659053918465</v>
      </c>
    </row>
    <row r="201">
      <c r="D201" s="2" t="str">
        <f t="shared" si="91"/>
        <v>4/9/2018</v>
      </c>
      <c r="E201" s="8">
        <f t="shared" si="119"/>
        <v>1.5083333333333266</v>
      </c>
      <c r="F201" s="3">
        <f t="shared" si="92"/>
        <v>2458209.0083333333</v>
      </c>
      <c r="G201" s="4">
        <f t="shared" si="93"/>
        <v>0.18245060460871465</v>
      </c>
      <c r="I201" s="0">
        <f t="shared" si="94"/>
        <v>8.82869195566218</v>
      </c>
      <c r="J201" s="0">
        <f t="shared" si="95"/>
        <v>6925.5775956336247</v>
      </c>
      <c r="K201" s="0">
        <f t="shared" si="96"/>
        <v>0.016700960106316193</v>
      </c>
      <c r="L201" s="0">
        <f t="shared" si="97"/>
        <v>1.9108148745174232</v>
      </c>
      <c r="M201" s="0">
        <f t="shared" si="98"/>
        <v>10.739506830179604</v>
      </c>
      <c r="N201" s="0">
        <f t="shared" si="99"/>
        <v>6927.4884105081419</v>
      </c>
      <c r="O201" s="0">
        <f t="shared" si="100"/>
        <v>0.99899097351304933</v>
      </c>
      <c r="P201" s="0">
        <f t="shared" si="101"/>
        <v>10.730273303694563</v>
      </c>
      <c r="Q201" s="0">
        <f t="shared" si="102"/>
        <v>23.436918490643436</v>
      </c>
      <c r="R201" s="0">
        <f t="shared" si="103"/>
        <v>23.435200352178526</v>
      </c>
      <c r="S201" s="0">
        <f t="shared" si="90"/>
        <v>9.863276498213958</v>
      </c>
      <c r="T201" s="0">
        <f t="shared" si="104"/>
        <v>4.2465389940966416</v>
      </c>
      <c r="U201" s="0">
        <f t="shared" si="105"/>
        <v>0.0430190821973932</v>
      </c>
      <c r="V201" s="0">
        <f t="shared" si="106"/>
        <v>-4.1509529281799</v>
      </c>
      <c r="W201" s="0">
        <f t="shared" si="107"/>
        <v>94.666838784730544</v>
      </c>
      <c r="X201" s="8">
        <f t="shared" si="108"/>
        <v>10.733479912866793</v>
      </c>
      <c r="Y201" s="8">
        <f t="shared" si="109"/>
        <v>10.470516471798097</v>
      </c>
      <c r="Z201" s="8">
        <f t="shared" si="110"/>
        <v>10.996443353935488</v>
      </c>
      <c r="AA201" s="9">
        <f t="shared" si="111"/>
        <v>757.33471027784435</v>
      </c>
      <c r="AB201" s="0">
        <f t="shared" si="112"/>
        <v>395.78892547181022</v>
      </c>
      <c r="AC201" s="0">
        <f t="shared" si="113"/>
        <v>-81.052768632047446</v>
      </c>
      <c r="AD201" s="0">
        <f t="shared" si="114"/>
        <v>80.421361357142828</v>
      </c>
      <c r="AE201" s="0">
        <f t="shared" si="115"/>
        <v>9.5786386428571717</v>
      </c>
      <c r="AF201" s="0">
        <f t="shared" si="116"/>
        <v>0.09176414005338332</v>
      </c>
      <c r="AG201" s="0">
        <f t="shared" si="117"/>
        <v>9.6704027829105552</v>
      </c>
      <c r="AH201" s="0">
        <f t="shared" si="118"/>
        <v>92.499433157622548</v>
      </c>
    </row>
    <row r="202">
      <c r="D202" s="2" t="str">
        <f t="shared" si="91"/>
        <v>4/9/2018</v>
      </c>
      <c r="E202" s="8">
        <f t="shared" si="119"/>
        <v>1.5124999999999933</v>
      </c>
      <c r="F202" s="3">
        <f t="shared" si="92"/>
        <v>2458209.0125</v>
      </c>
      <c r="G202" s="4">
        <f t="shared" si="93"/>
        <v>0.18245071868583673</v>
      </c>
      <c r="I202" s="0">
        <f t="shared" si="94"/>
        <v>8.8327988198889216</v>
      </c>
      <c r="J202" s="0">
        <f t="shared" si="95"/>
        <v>6925.5817023016734</v>
      </c>
      <c r="K202" s="0">
        <f t="shared" si="96"/>
        <v>0.01670096010151546</v>
      </c>
      <c r="L202" s="0">
        <f t="shared" si="97"/>
        <v>1.9108226021865549</v>
      </c>
      <c r="M202" s="0">
        <f t="shared" si="98"/>
        <v>10.743621422075476</v>
      </c>
      <c r="N202" s="0">
        <f t="shared" si="99"/>
        <v>6927.49252490386</v>
      </c>
      <c r="O202" s="0">
        <f t="shared" si="100"/>
        <v>0.99899216957217074</v>
      </c>
      <c r="P202" s="0">
        <f t="shared" si="101"/>
        <v>10.734387883236421</v>
      </c>
      <c r="Q202" s="0">
        <f t="shared" si="102"/>
        <v>23.436918489159957</v>
      </c>
      <c r="R202" s="0">
        <f t="shared" si="103"/>
        <v>23.435200358003264</v>
      </c>
      <c r="S202" s="0">
        <f t="shared" si="90"/>
        <v>9.86707248941041</v>
      </c>
      <c r="T202" s="0">
        <f t="shared" si="104"/>
        <v>4.2481512146807594</v>
      </c>
      <c r="U202" s="0">
        <f t="shared" si="105"/>
        <v>0.043019082219385808</v>
      </c>
      <c r="V202" s="0">
        <f t="shared" si="106"/>
        <v>-4.149711829115339</v>
      </c>
      <c r="W202" s="0">
        <f t="shared" si="107"/>
        <v>94.668206385967466</v>
      </c>
      <c r="X202" s="8">
        <f t="shared" si="108"/>
        <v>10.733479050992441</v>
      </c>
      <c r="Y202" s="8">
        <f t="shared" si="109"/>
        <v>10.47051181103142</v>
      </c>
      <c r="Z202" s="8">
        <f t="shared" si="110"/>
        <v>10.996446290953463</v>
      </c>
      <c r="AA202" s="9">
        <f t="shared" si="111"/>
        <v>757.34565108773972</v>
      </c>
      <c r="AB202" s="0">
        <f t="shared" si="112"/>
        <v>401.79016657087413</v>
      </c>
      <c r="AC202" s="0">
        <f t="shared" si="113"/>
        <v>-79.552458357281466</v>
      </c>
      <c r="AD202" s="0">
        <f t="shared" si="114"/>
        <v>79.272775236434683</v>
      </c>
      <c r="AE202" s="0">
        <f t="shared" si="115"/>
        <v>10.727224763565317</v>
      </c>
      <c r="AF202" s="0">
        <f t="shared" si="116"/>
        <v>0.082428749916134386</v>
      </c>
      <c r="AG202" s="0">
        <f t="shared" si="117"/>
        <v>10.809653513481452</v>
      </c>
      <c r="AH202" s="0">
        <f t="shared" si="118"/>
        <v>93.473524708684863</v>
      </c>
    </row>
    <row r="203">
      <c r="D203" s="2" t="str">
        <f t="shared" si="91"/>
        <v>4/9/2018</v>
      </c>
      <c r="E203" s="8">
        <f t="shared" si="119"/>
        <v>1.51666666666666</v>
      </c>
      <c r="F203" s="3">
        <f t="shared" si="92"/>
        <v>2458209.0166666666</v>
      </c>
      <c r="G203" s="4">
        <f t="shared" si="93"/>
        <v>0.18245083276294605</v>
      </c>
      <c r="I203" s="0">
        <f t="shared" si="94"/>
        <v>8.8369056836572781</v>
      </c>
      <c r="J203" s="0">
        <f t="shared" si="95"/>
        <v>6925.5858089692629</v>
      </c>
      <c r="K203" s="0">
        <f t="shared" si="96"/>
        <v>0.016700960096714727</v>
      </c>
      <c r="L203" s="0">
        <f t="shared" si="97"/>
        <v>1.9108303200026453</v>
      </c>
      <c r="M203" s="0">
        <f t="shared" si="98"/>
        <v>10.747736003659924</v>
      </c>
      <c r="N203" s="0">
        <f t="shared" si="99"/>
        <v>6927.4966392892657</v>
      </c>
      <c r="O203" s="0">
        <f t="shared" si="100"/>
        <v>0.99899336563491892</v>
      </c>
      <c r="P203" s="0">
        <f t="shared" si="101"/>
        <v>10.738502452466909</v>
      </c>
      <c r="Q203" s="0">
        <f t="shared" si="102"/>
        <v>23.436918487676479</v>
      </c>
      <c r="R203" s="0">
        <f t="shared" si="103"/>
        <v>23.435200363828027</v>
      </c>
      <c r="S203" s="0">
        <f t="shared" si="90"/>
        <v>9.8708684869617738</v>
      </c>
      <c r="T203" s="0">
        <f t="shared" si="104"/>
        <v>4.2497634126467458</v>
      </c>
      <c r="U203" s="0">
        <f t="shared" si="105"/>
        <v>0.043019082241378508</v>
      </c>
      <c r="V203" s="0">
        <f t="shared" si="106"/>
        <v>-4.1484707585211886</v>
      </c>
      <c r="W203" s="0">
        <f t="shared" si="107"/>
        <v>94.669573977266765</v>
      </c>
      <c r="X203" s="8">
        <f t="shared" si="108"/>
        <v>10.733478189137863</v>
      </c>
      <c r="Y203" s="8">
        <f t="shared" si="109"/>
        <v>10.470507150312121</v>
      </c>
      <c r="Z203" s="8">
        <f t="shared" si="110"/>
        <v>10.996449227963604</v>
      </c>
      <c r="AA203" s="9">
        <f t="shared" si="111"/>
        <v>757.35659181813412</v>
      </c>
      <c r="AB203" s="0">
        <f t="shared" si="112"/>
        <v>407.79140764146905</v>
      </c>
      <c r="AC203" s="0">
        <f t="shared" si="113"/>
        <v>-78.052148089632738</v>
      </c>
      <c r="AD203" s="0">
        <f t="shared" si="114"/>
        <v>78.125374722549466</v>
      </c>
      <c r="AE203" s="0">
        <f t="shared" si="115"/>
        <v>11.874625277450534</v>
      </c>
      <c r="AF203" s="0">
        <f t="shared" si="116"/>
        <v>0.074719572334569467</v>
      </c>
      <c r="AG203" s="0">
        <f t="shared" si="117"/>
        <v>11.949344849785103</v>
      </c>
      <c r="AH203" s="0">
        <f t="shared" si="118"/>
        <v>94.452762727861682</v>
      </c>
    </row>
    <row r="204">
      <c r="D204" s="2" t="str">
        <f t="shared" si="91"/>
        <v>4/9/2018</v>
      </c>
      <c r="E204" s="8">
        <f t="shared" si="119"/>
        <v>1.5208333333333266</v>
      </c>
      <c r="F204" s="3">
        <f t="shared" si="92"/>
        <v>2458209.0208333335</v>
      </c>
      <c r="G204" s="4">
        <f t="shared" si="93"/>
        <v>0.18245094684006813</v>
      </c>
      <c r="I204" s="0">
        <f t="shared" si="94"/>
        <v>8.84101254788493</v>
      </c>
      <c r="J204" s="0">
        <f t="shared" si="95"/>
        <v>6925.58991563731</v>
      </c>
      <c r="K204" s="0">
        <f t="shared" si="96"/>
        <v>0.016700960091913991</v>
      </c>
      <c r="L204" s="0">
        <f t="shared" si="97"/>
        <v>1.9108380279674209</v>
      </c>
      <c r="M204" s="0">
        <f t="shared" si="98"/>
        <v>10.75185057585235</v>
      </c>
      <c r="N204" s="0">
        <f t="shared" si="99"/>
        <v>6927.5007536652774</v>
      </c>
      <c r="O204" s="0">
        <f t="shared" si="100"/>
        <v>0.99899456170155465</v>
      </c>
      <c r="P204" s="0">
        <f t="shared" si="101"/>
        <v>10.742617012305425</v>
      </c>
      <c r="Q204" s="0">
        <f t="shared" si="102"/>
        <v>23.436918486192997</v>
      </c>
      <c r="R204" s="0">
        <f t="shared" si="103"/>
        <v>23.435200369652815</v>
      </c>
      <c r="S204" s="0">
        <f t="shared" si="90"/>
        <v>9.8746644917220809</v>
      </c>
      <c r="T204" s="0">
        <f t="shared" si="104"/>
        <v>4.2513755883478277</v>
      </c>
      <c r="U204" s="0">
        <f t="shared" si="105"/>
        <v>0.0430190822633713</v>
      </c>
      <c r="V204" s="0">
        <f t="shared" si="106"/>
        <v>-4.1472297161429372</v>
      </c>
      <c r="W204" s="0">
        <f t="shared" si="107"/>
        <v>94.6709415589307</v>
      </c>
      <c r="X204" s="8">
        <f t="shared" si="108"/>
        <v>10.733477327302877</v>
      </c>
      <c r="Y204" s="8">
        <f t="shared" si="109"/>
        <v>10.470502489639181</v>
      </c>
      <c r="Z204" s="8">
        <f t="shared" si="110"/>
        <v>10.996452164966573</v>
      </c>
      <c r="AA204" s="9">
        <f t="shared" si="111"/>
        <v>757.36753247144566</v>
      </c>
      <c r="AB204" s="0">
        <f t="shared" si="112"/>
        <v>413.7926486838478</v>
      </c>
      <c r="AC204" s="0">
        <f t="shared" si="113"/>
        <v>-76.55183782903805</v>
      </c>
      <c r="AD204" s="0">
        <f t="shared" si="114"/>
        <v>76.979502063857154</v>
      </c>
      <c r="AE204" s="0">
        <f t="shared" si="115"/>
        <v>13.020497936142846</v>
      </c>
      <c r="AF204" s="0">
        <f t="shared" si="116"/>
        <v>0.0682549567192308</v>
      </c>
      <c r="AG204" s="0">
        <f t="shared" si="117"/>
        <v>13.088752892862077</v>
      </c>
      <c r="AH204" s="0">
        <f t="shared" si="118"/>
        <v>95.437992248236355</v>
      </c>
    </row>
    <row r="205">
      <c r="D205" s="2" t="str">
        <f t="shared" si="91"/>
        <v>4/9/2018</v>
      </c>
      <c r="E205" s="8">
        <f t="shared" si="119"/>
        <v>1.5249999999999932</v>
      </c>
      <c r="F205" s="3">
        <f t="shared" si="92"/>
        <v>2458209.025</v>
      </c>
      <c r="G205" s="4">
        <f t="shared" si="93"/>
        <v>0.18245106091717747</v>
      </c>
      <c r="I205" s="0">
        <f t="shared" si="94"/>
        <v>8.8451194116541956</v>
      </c>
      <c r="J205" s="0">
        <f t="shared" si="95"/>
        <v>6925.5940223049</v>
      </c>
      <c r="K205" s="0">
        <f t="shared" si="96"/>
        <v>0.016700960087113258</v>
      </c>
      <c r="L205" s="0">
        <f t="shared" si="97"/>
        <v>1.9108457260791727</v>
      </c>
      <c r="M205" s="0">
        <f t="shared" si="98"/>
        <v>10.755965137733368</v>
      </c>
      <c r="N205" s="0">
        <f t="shared" si="99"/>
        <v>6927.5048680309792</v>
      </c>
      <c r="O205" s="0">
        <f t="shared" si="100"/>
        <v>0.9989957577718056</v>
      </c>
      <c r="P205" s="0">
        <f t="shared" si="101"/>
        <v>10.746731561832588</v>
      </c>
      <c r="Q205" s="0">
        <f t="shared" si="102"/>
        <v>23.436918484709519</v>
      </c>
      <c r="R205" s="0">
        <f t="shared" si="103"/>
        <v>23.435200375477631</v>
      </c>
      <c r="S205" s="0">
        <f t="shared" si="90"/>
        <v>9.8784605028489434</v>
      </c>
      <c r="T205" s="0">
        <f t="shared" si="104"/>
        <v>4.2529877414167467</v>
      </c>
      <c r="U205" s="0">
        <f t="shared" si="105"/>
        <v>0.043019082285364191</v>
      </c>
      <c r="V205" s="0">
        <f t="shared" si="106"/>
        <v>-4.1459887022807473</v>
      </c>
      <c r="W205" s="0">
        <f t="shared" si="107"/>
        <v>94.672309130650419</v>
      </c>
      <c r="X205" s="8">
        <f t="shared" si="108"/>
        <v>10.733476465487694</v>
      </c>
      <c r="Y205" s="8">
        <f t="shared" si="109"/>
        <v>10.470497829013665</v>
      </c>
      <c r="Z205" s="8">
        <f t="shared" si="110"/>
        <v>10.996455101961724</v>
      </c>
      <c r="AA205" s="9">
        <f t="shared" si="111"/>
        <v>757.37847304520335</v>
      </c>
      <c r="AB205" s="0">
        <f t="shared" si="112"/>
        <v>419.79388969771026</v>
      </c>
      <c r="AC205" s="0">
        <f t="shared" si="113"/>
        <v>-75.051527575572436</v>
      </c>
      <c r="AD205" s="0">
        <f t="shared" si="114"/>
        <v>75.835506550175822</v>
      </c>
      <c r="AE205" s="0">
        <f t="shared" si="115"/>
        <v>14.164493449824178</v>
      </c>
      <c r="AF205" s="0">
        <f t="shared" si="116"/>
        <v>0.062760634523172182</v>
      </c>
      <c r="AG205" s="0">
        <f t="shared" si="117"/>
        <v>14.227254084347351</v>
      </c>
      <c r="AH205" s="0">
        <f t="shared" si="118"/>
        <v>96.430076247415741</v>
      </c>
    </row>
    <row r="206">
      <c r="D206" s="2" t="str">
        <f t="shared" si="91"/>
        <v>4/9/2018</v>
      </c>
      <c r="E206" s="8">
        <f t="shared" si="119"/>
        <v>1.52916666666666</v>
      </c>
      <c r="F206" s="3">
        <f t="shared" si="92"/>
        <v>2458209.0291666668</v>
      </c>
      <c r="G206" s="4">
        <f t="shared" si="93"/>
        <v>0.18245117499429955</v>
      </c>
      <c r="I206" s="0">
        <f t="shared" si="94"/>
        <v>8.8492262758809375</v>
      </c>
      <c r="J206" s="0">
        <f t="shared" si="95"/>
        <v>6925.598128972948</v>
      </c>
      <c r="K206" s="0">
        <f t="shared" si="96"/>
        <v>0.016700960082312526</v>
      </c>
      <c r="L206" s="0">
        <f t="shared" si="97"/>
        <v>1.9108534143396181</v>
      </c>
      <c r="M206" s="0">
        <f t="shared" si="98"/>
        <v>10.760079690220556</v>
      </c>
      <c r="N206" s="0">
        <f t="shared" si="99"/>
        <v>6927.5089823872877</v>
      </c>
      <c r="O206" s="0">
        <f t="shared" si="100"/>
        <v>0.99899695384593157</v>
      </c>
      <c r="P206" s="0">
        <f t="shared" si="101"/>
        <v>10.750846101965971</v>
      </c>
      <c r="Q206" s="0">
        <f t="shared" si="102"/>
        <v>23.436918483226041</v>
      </c>
      <c r="R206" s="0">
        <f t="shared" si="103"/>
        <v>23.435200381302472</v>
      </c>
      <c r="S206" s="0">
        <f t="shared" si="90"/>
        <v>9.882256521194714</v>
      </c>
      <c r="T206" s="0">
        <f t="shared" si="104"/>
        <v>4.2545998722060041</v>
      </c>
      <c r="U206" s="0">
        <f t="shared" si="105"/>
        <v>0.043019082307357175</v>
      </c>
      <c r="V206" s="0">
        <f t="shared" si="106"/>
        <v>-4.1447477166806621</v>
      </c>
      <c r="W206" s="0">
        <f t="shared" si="107"/>
        <v>94.673676692727568</v>
      </c>
      <c r="X206" s="8">
        <f t="shared" si="108"/>
        <v>10.733475603692138</v>
      </c>
      <c r="Y206" s="8">
        <f t="shared" si="109"/>
        <v>10.470493168434562</v>
      </c>
      <c r="Z206" s="8">
        <f t="shared" si="110"/>
        <v>10.996458038949715</v>
      </c>
      <c r="AA206" s="9">
        <f t="shared" si="111"/>
        <v>757.38941354182055</v>
      </c>
      <c r="AB206" s="0">
        <f t="shared" si="112"/>
        <v>425.79513068330925</v>
      </c>
      <c r="AC206" s="0">
        <f t="shared" si="113"/>
        <v>-73.551217329172687</v>
      </c>
      <c r="AD206" s="0">
        <f t="shared" si="114"/>
        <v>74.693745654019381</v>
      </c>
      <c r="AE206" s="0">
        <f t="shared" si="115"/>
        <v>15.306254345980619</v>
      </c>
      <c r="AF206" s="0">
        <f t="shared" si="116"/>
        <v>0.058035610788998229</v>
      </c>
      <c r="AG206" s="0">
        <f t="shared" si="117"/>
        <v>15.364289956769618</v>
      </c>
      <c r="AH206" s="0">
        <f t="shared" si="118"/>
        <v>97.429897617206848</v>
      </c>
    </row>
    <row r="207">
      <c r="D207" s="2" t="str">
        <f t="shared" si="91"/>
        <v>4/9/2018</v>
      </c>
      <c r="E207" s="8">
        <f t="shared" si="119"/>
        <v>1.5333333333333266</v>
      </c>
      <c r="F207" s="3">
        <f t="shared" si="92"/>
        <v>2458209.0333333332</v>
      </c>
      <c r="G207" s="4">
        <f t="shared" si="93"/>
        <v>0.18245128907140887</v>
      </c>
      <c r="I207" s="0">
        <f t="shared" si="94"/>
        <v>8.853333139649294</v>
      </c>
      <c r="J207" s="0">
        <f t="shared" si="95"/>
        <v>6925.6022356405374</v>
      </c>
      <c r="K207" s="0">
        <f t="shared" si="96"/>
        <v>0.016700960077511789</v>
      </c>
      <c r="L207" s="0">
        <f t="shared" si="97"/>
        <v>1.9108610927470457</v>
      </c>
      <c r="M207" s="0">
        <f t="shared" si="98"/>
        <v>10.76419423239634</v>
      </c>
      <c r="N207" s="0">
        <f t="shared" si="99"/>
        <v>6927.5130967332843</v>
      </c>
      <c r="O207" s="0">
        <f t="shared" si="100"/>
        <v>0.99899814992365976</v>
      </c>
      <c r="P207" s="0">
        <f t="shared" si="101"/>
        <v>10.754960631788006</v>
      </c>
      <c r="Q207" s="0">
        <f t="shared" si="102"/>
        <v>23.436918481742563</v>
      </c>
      <c r="R207" s="0">
        <f t="shared" si="103"/>
        <v>23.435200387127335</v>
      </c>
      <c r="S207" s="0">
        <f t="shared" si="90"/>
        <v>9.8860525459186661</v>
      </c>
      <c r="T207" s="0">
        <f t="shared" si="104"/>
        <v>4.2562119803490637</v>
      </c>
      <c r="U207" s="0">
        <f t="shared" si="105"/>
        <v>0.043019082329350249</v>
      </c>
      <c r="V207" s="0">
        <f t="shared" si="106"/>
        <v>-4.1435067596422428</v>
      </c>
      <c r="W207" s="0">
        <f t="shared" si="107"/>
        <v>94.675044244853879</v>
      </c>
      <c r="X207" s="8">
        <f t="shared" si="108"/>
        <v>10.733474741916419</v>
      </c>
      <c r="Y207" s="8">
        <f t="shared" si="109"/>
        <v>10.470488507902935</v>
      </c>
      <c r="Z207" s="8">
        <f t="shared" si="110"/>
        <v>10.996460975929903</v>
      </c>
      <c r="AA207" s="9">
        <f t="shared" si="111"/>
        <v>757.400353958831</v>
      </c>
      <c r="AB207" s="0">
        <f t="shared" si="112"/>
        <v>431.7963716403483</v>
      </c>
      <c r="AC207" s="0">
        <f t="shared" si="113"/>
        <v>-72.050907089912926</v>
      </c>
      <c r="AD207" s="0">
        <f t="shared" si="114"/>
        <v>73.5545862208736</v>
      </c>
      <c r="AE207" s="0">
        <f t="shared" si="115"/>
        <v>16.445413779126397</v>
      </c>
      <c r="AF207" s="0">
        <f t="shared" si="116"/>
        <v>0.0539298216417024</v>
      </c>
      <c r="AG207" s="0">
        <f t="shared" si="117"/>
        <v>16.4993436007681</v>
      </c>
      <c r="AH207" s="0">
        <f t="shared" si="118"/>
        <v>98.438361171797737</v>
      </c>
    </row>
    <row r="208">
      <c r="D208" s="2" t="str">
        <f t="shared" si="91"/>
        <v>4/9/2018</v>
      </c>
      <c r="E208" s="8">
        <f t="shared" si="119"/>
        <v>1.5374999999999932</v>
      </c>
      <c r="F208" s="3">
        <f t="shared" si="92"/>
        <v>2458209.0375</v>
      </c>
      <c r="G208" s="4">
        <f t="shared" si="93"/>
        <v>0.18245140314853095</v>
      </c>
      <c r="I208" s="0">
        <f t="shared" si="94"/>
        <v>8.8574400038769454</v>
      </c>
      <c r="J208" s="0">
        <f t="shared" si="95"/>
        <v>6925.6063423085861</v>
      </c>
      <c r="K208" s="0">
        <f t="shared" si="96"/>
        <v>0.016700960072711057</v>
      </c>
      <c r="L208" s="0">
        <f t="shared" si="97"/>
        <v>1.9108687613031781</v>
      </c>
      <c r="M208" s="0">
        <f t="shared" si="98"/>
        <v>10.768308765180123</v>
      </c>
      <c r="N208" s="0">
        <f t="shared" si="99"/>
        <v>6927.5172110698895</v>
      </c>
      <c r="O208" s="0">
        <f t="shared" si="100"/>
        <v>0.99899934600525153</v>
      </c>
      <c r="P208" s="0">
        <f t="shared" si="101"/>
        <v>10.75907515221809</v>
      </c>
      <c r="Q208" s="0">
        <f t="shared" si="102"/>
        <v>23.436918480259084</v>
      </c>
      <c r="R208" s="0">
        <f t="shared" si="103"/>
        <v>23.435200392952229</v>
      </c>
      <c r="S208" s="0">
        <f t="shared" si="90"/>
        <v>9.8898485778748366</v>
      </c>
      <c r="T208" s="0">
        <f t="shared" si="104"/>
        <v>4.2578240661991362</v>
      </c>
      <c r="U208" s="0">
        <f t="shared" si="105"/>
        <v>0.043019082351343434</v>
      </c>
      <c r="V208" s="0">
        <f t="shared" si="106"/>
        <v>-4.1422658309110245</v>
      </c>
      <c r="W208" s="0">
        <f t="shared" si="107"/>
        <v>94.676411787331645</v>
      </c>
      <c r="X208" s="8">
        <f t="shared" si="108"/>
        <v>10.733473880160355</v>
      </c>
      <c r="Y208" s="8">
        <f t="shared" si="109"/>
        <v>10.470483847417768</v>
      </c>
      <c r="Z208" s="8">
        <f t="shared" si="110"/>
        <v>10.996463912902943</v>
      </c>
      <c r="AA208" s="9">
        <f t="shared" si="111"/>
        <v>757.41129429865316</v>
      </c>
      <c r="AB208" s="0">
        <f t="shared" si="112"/>
        <v>437.79761256907841</v>
      </c>
      <c r="AC208" s="0">
        <f t="shared" si="113"/>
        <v>-70.5505968577304</v>
      </c>
      <c r="AD208" s="0">
        <f t="shared" si="114"/>
        <v>72.418405709219073</v>
      </c>
      <c r="AE208" s="0">
        <f t="shared" si="115"/>
        <v>17.581594290780927</v>
      </c>
      <c r="AF208" s="0">
        <f t="shared" si="116"/>
        <v>0.050329281603169206</v>
      </c>
      <c r="AG208" s="0">
        <f t="shared" si="117"/>
        <v>17.631923572384096</v>
      </c>
      <c r="AH208" s="0">
        <f t="shared" si="118"/>
        <v>99.45639568645845</v>
      </c>
    </row>
    <row r="209">
      <c r="D209" s="2" t="str">
        <f t="shared" si="91"/>
        <v>4/9/2018</v>
      </c>
      <c r="E209" s="8">
        <f t="shared" si="119"/>
        <v>1.5416666666666599</v>
      </c>
      <c r="F209" s="3">
        <f t="shared" si="92"/>
        <v>2458209.0416666665</v>
      </c>
      <c r="G209" s="4">
        <f t="shared" si="93"/>
        <v>0.18245151722564029</v>
      </c>
      <c r="I209" s="0">
        <f t="shared" si="94"/>
        <v>8.8615468676462115</v>
      </c>
      <c r="J209" s="0">
        <f t="shared" si="95"/>
        <v>6925.6104489761747</v>
      </c>
      <c r="K209" s="0">
        <f t="shared" si="96"/>
        <v>0.016700960067910324</v>
      </c>
      <c r="L209" s="0">
        <f t="shared" si="97"/>
        <v>1.9108764200063029</v>
      </c>
      <c r="M209" s="0">
        <f t="shared" si="98"/>
        <v>10.772423287652515</v>
      </c>
      <c r="N209" s="0">
        <f t="shared" si="99"/>
        <v>6927.5213253961811</v>
      </c>
      <c r="O209" s="0">
        <f t="shared" si="100"/>
        <v>0.99900054209043287</v>
      </c>
      <c r="P209" s="0">
        <f t="shared" si="101"/>
        <v>10.763189662336837</v>
      </c>
      <c r="Q209" s="0">
        <f t="shared" si="102"/>
        <v>23.436918478775603</v>
      </c>
      <c r="R209" s="0">
        <f t="shared" si="103"/>
        <v>23.435200398777141</v>
      </c>
      <c r="S209" s="0">
        <f t="shared" si="90"/>
        <v>9.8936446162208185</v>
      </c>
      <c r="T209" s="0">
        <f t="shared" si="104"/>
        <v>4.259436129388976</v>
      </c>
      <c r="U209" s="0">
        <f t="shared" si="105"/>
        <v>0.043019082373336695</v>
      </c>
      <c r="V209" s="0">
        <f t="shared" si="106"/>
        <v>-4.1410249307870872</v>
      </c>
      <c r="W209" s="0">
        <f t="shared" si="107"/>
        <v>94.677779319851965</v>
      </c>
      <c r="X209" s="8">
        <f t="shared" si="108"/>
        <v>10.733473018424158</v>
      </c>
      <c r="Y209" s="8">
        <f t="shared" si="109"/>
        <v>10.470479186980125</v>
      </c>
      <c r="Z209" s="8">
        <f t="shared" si="110"/>
        <v>10.996466849868192</v>
      </c>
      <c r="AA209" s="9">
        <f t="shared" si="111"/>
        <v>757.42223455881572</v>
      </c>
      <c r="AB209" s="0">
        <f t="shared" si="112"/>
        <v>443.7988534692031</v>
      </c>
      <c r="AC209" s="0">
        <f t="shared" si="113"/>
        <v>-69.050286632699226</v>
      </c>
      <c r="AD209" s="0">
        <f t="shared" si="114"/>
        <v>71.285593490246669</v>
      </c>
      <c r="AE209" s="0">
        <f t="shared" si="115"/>
        <v>18.714406509753331</v>
      </c>
      <c r="AF209" s="0">
        <f t="shared" si="116"/>
        <v>0.047146035189599679</v>
      </c>
      <c r="AG209" s="0">
        <f t="shared" si="117"/>
        <v>18.76155254494293</v>
      </c>
      <c r="AH209" s="0">
        <f t="shared" si="118"/>
        <v>100.48495596458497</v>
      </c>
    </row>
    <row r="210">
      <c r="D210" s="2" t="str">
        <f t="shared" si="91"/>
        <v>4/9/2018</v>
      </c>
      <c r="E210" s="8">
        <f t="shared" si="119"/>
        <v>1.5458333333333265</v>
      </c>
      <c r="F210" s="3">
        <f t="shared" si="92"/>
        <v>2458209.0458333334</v>
      </c>
      <c r="G210" s="4">
        <f t="shared" si="93"/>
        <v>0.18245163130276237</v>
      </c>
      <c r="I210" s="0">
        <f t="shared" si="94"/>
        <v>8.8656537318729534</v>
      </c>
      <c r="J210" s="0">
        <f t="shared" si="95"/>
        <v>6925.6145556442243</v>
      </c>
      <c r="K210" s="0">
        <f t="shared" si="96"/>
        <v>0.016700960063109588</v>
      </c>
      <c r="L210" s="0">
        <f t="shared" si="97"/>
        <v>1.9108840688581421</v>
      </c>
      <c r="M210" s="0">
        <f t="shared" si="98"/>
        <v>10.776537800731095</v>
      </c>
      <c r="N210" s="0">
        <f t="shared" si="99"/>
        <v>6927.5254397130821</v>
      </c>
      <c r="O210" s="0">
        <f t="shared" si="100"/>
        <v>0.99900173817946536</v>
      </c>
      <c r="P210" s="0">
        <f t="shared" si="101"/>
        <v>10.767304163061823</v>
      </c>
      <c r="Q210" s="0">
        <f t="shared" si="102"/>
        <v>23.436918477292124</v>
      </c>
      <c r="R210" s="0">
        <f t="shared" si="103"/>
        <v>23.435200404602085</v>
      </c>
      <c r="S210" s="0">
        <f t="shared" si="90"/>
        <v>9.8974406618089876</v>
      </c>
      <c r="T210" s="0">
        <f t="shared" si="104"/>
        <v>4.2610481702710743</v>
      </c>
      <c r="U210" s="0">
        <f t="shared" si="105"/>
        <v>0.043019082395330074</v>
      </c>
      <c r="V210" s="0">
        <f t="shared" si="106"/>
        <v>-4.1397840590165469</v>
      </c>
      <c r="W210" s="0">
        <f t="shared" si="107"/>
        <v>94.679146842716534</v>
      </c>
      <c r="X210" s="8">
        <f t="shared" si="108"/>
        <v>10.73347215670765</v>
      </c>
      <c r="Y210" s="8">
        <f t="shared" si="109"/>
        <v>10.470474526588994</v>
      </c>
      <c r="Z210" s="8">
        <f t="shared" si="110"/>
        <v>10.996469786826307</v>
      </c>
      <c r="AA210" s="9">
        <f t="shared" si="111"/>
        <v>757.43317474173227</v>
      </c>
      <c r="AB210" s="0">
        <f t="shared" si="112"/>
        <v>449.80009434097337</v>
      </c>
      <c r="AC210" s="0">
        <f t="shared" si="113"/>
        <v>-67.549976414756657</v>
      </c>
      <c r="AD210" s="0">
        <f t="shared" si="114"/>
        <v>70.156552208157862</v>
      </c>
      <c r="AE210" s="0">
        <f t="shared" si="115"/>
        <v>19.843447791842138</v>
      </c>
      <c r="AF210" s="0">
        <f t="shared" si="116"/>
        <v>0.044311233983485861</v>
      </c>
      <c r="AG210" s="0">
        <f t="shared" si="117"/>
        <v>19.887759025825623</v>
      </c>
      <c r="AH210" s="0">
        <f t="shared" si="118"/>
        <v>101.52502492108198</v>
      </c>
    </row>
    <row r="211">
      <c r="D211" s="2" t="str">
        <f t="shared" si="91"/>
        <v>4/9/2018</v>
      </c>
      <c r="E211" s="8">
        <f t="shared" si="119"/>
        <v>1.5499999999999932</v>
      </c>
      <c r="F211" s="3">
        <f t="shared" si="92"/>
        <v>2458209.05</v>
      </c>
      <c r="G211" s="4">
        <f t="shared" si="93"/>
        <v>0.18245174537987169</v>
      </c>
      <c r="I211" s="0">
        <f t="shared" si="94"/>
        <v>8.86976059564131</v>
      </c>
      <c r="J211" s="0">
        <f t="shared" si="95"/>
        <v>6925.6186623118119</v>
      </c>
      <c r="K211" s="0">
        <f t="shared" si="96"/>
        <v>0.016700960058308855</v>
      </c>
      <c r="L211" s="0">
        <f t="shared" si="97"/>
        <v>1.9108917078569809</v>
      </c>
      <c r="M211" s="0">
        <f t="shared" si="98"/>
        <v>10.780652303498291</v>
      </c>
      <c r="N211" s="0">
        <f t="shared" si="99"/>
        <v>6927.5295540196685</v>
      </c>
      <c r="O211" s="0">
        <f t="shared" si="100"/>
        <v>0.99900293427207443</v>
      </c>
      <c r="P211" s="0">
        <f t="shared" si="101"/>
        <v>10.771418653475479</v>
      </c>
      <c r="Q211" s="0">
        <f t="shared" si="102"/>
        <v>23.436918475808646</v>
      </c>
      <c r="R211" s="0">
        <f t="shared" si="103"/>
        <v>23.435200410427051</v>
      </c>
      <c r="S211" s="0">
        <f t="shared" si="90"/>
        <v>9.90123671379859</v>
      </c>
      <c r="T211" s="0">
        <f t="shared" si="104"/>
        <v>4.2626601884789075</v>
      </c>
      <c r="U211" s="0">
        <f t="shared" si="105"/>
        <v>0.04301908241732353</v>
      </c>
      <c r="V211" s="0">
        <f t="shared" si="106"/>
        <v>-4.138543215898892</v>
      </c>
      <c r="W211" s="0">
        <f t="shared" si="107"/>
        <v>94.680514355617049</v>
      </c>
      <c r="X211" s="8">
        <f t="shared" si="108"/>
        <v>10.733471295011041</v>
      </c>
      <c r="Y211" s="8">
        <f t="shared" si="109"/>
        <v>10.470469866245438</v>
      </c>
      <c r="Z211" s="8">
        <f t="shared" si="110"/>
        <v>10.996472723776645</v>
      </c>
      <c r="AA211" s="9">
        <f t="shared" si="111"/>
        <v>757.44411484493639</v>
      </c>
      <c r="AB211" s="0">
        <f t="shared" si="112"/>
        <v>455.80133518409093</v>
      </c>
      <c r="AC211" s="0">
        <f t="shared" si="113"/>
        <v>-66.049666203977267</v>
      </c>
      <c r="AD211" s="0">
        <f t="shared" si="114"/>
        <v>69.031699211126252</v>
      </c>
      <c r="AE211" s="0">
        <f t="shared" si="115"/>
        <v>20.968300788873748</v>
      </c>
      <c r="AF211" s="0">
        <f t="shared" si="116"/>
        <v>0.041770281387769795</v>
      </c>
      <c r="AG211" s="0">
        <f t="shared" si="117"/>
        <v>21.010071070261517</v>
      </c>
      <c r="AH211" s="0">
        <f t="shared" si="118"/>
        <v>102.577615675029</v>
      </c>
    </row>
    <row r="212">
      <c r="D212" s="2" t="str">
        <f t="shared" si="91"/>
        <v>4/9/2018</v>
      </c>
      <c r="E212" s="8">
        <f t="shared" si="119"/>
        <v>1.5541666666666598</v>
      </c>
      <c r="F212" s="3">
        <f t="shared" si="92"/>
        <v>2458209.0541666667</v>
      </c>
      <c r="G212" s="4">
        <f t="shared" si="93"/>
        <v>0.18245185945699377</v>
      </c>
      <c r="I212" s="0">
        <f t="shared" si="94"/>
        <v>8.8738674598689613</v>
      </c>
      <c r="J212" s="0">
        <f t="shared" si="95"/>
        <v>6925.6227689798607</v>
      </c>
      <c r="K212" s="0">
        <f t="shared" si="96"/>
        <v>0.016700960053508122</v>
      </c>
      <c r="L212" s="0">
        <f t="shared" si="97"/>
        <v>1.9108993370045424</v>
      </c>
      <c r="M212" s="0">
        <f t="shared" si="98"/>
        <v>10.784766796873503</v>
      </c>
      <c r="N212" s="0">
        <f t="shared" si="99"/>
        <v>6927.5336683168653</v>
      </c>
      <c r="O212" s="0">
        <f t="shared" si="100"/>
        <v>0.999004130368523</v>
      </c>
      <c r="P212" s="0">
        <f t="shared" si="101"/>
        <v>10.775533134497202</v>
      </c>
      <c r="Q212" s="0">
        <f t="shared" si="102"/>
        <v>23.436918474325168</v>
      </c>
      <c r="R212" s="0">
        <f t="shared" si="103"/>
        <v>23.435200416252044</v>
      </c>
      <c r="S212" s="0">
        <f t="shared" si="90"/>
        <v>9.9050327730436862</v>
      </c>
      <c r="T212" s="0">
        <f t="shared" si="104"/>
        <v>4.26427218436567</v>
      </c>
      <c r="U212" s="0">
        <f t="shared" si="105"/>
        <v>0.043019082439317104</v>
      </c>
      <c r="V212" s="0">
        <f t="shared" si="106"/>
        <v>-4.1373024011797073</v>
      </c>
      <c r="W212" s="0">
        <f t="shared" si="107"/>
        <v>94.681881858855817</v>
      </c>
      <c r="X212" s="8">
        <f t="shared" si="108"/>
        <v>10.733470433334153</v>
      </c>
      <c r="Y212" s="8">
        <f t="shared" si="109"/>
        <v>10.470465205948443</v>
      </c>
      <c r="Z212" s="8">
        <f t="shared" si="110"/>
        <v>10.996475660719863</v>
      </c>
      <c r="AA212" s="9">
        <f t="shared" si="111"/>
        <v>757.45505487084654</v>
      </c>
      <c r="AB212" s="0">
        <f t="shared" si="112"/>
        <v>461.80257599881043</v>
      </c>
      <c r="AC212" s="0">
        <f t="shared" si="113"/>
        <v>-64.5493560002974</v>
      </c>
      <c r="AD212" s="0">
        <f t="shared" si="114"/>
        <v>67.911468053790657</v>
      </c>
      <c r="AE212" s="0">
        <f t="shared" si="115"/>
        <v>22.088531946209343</v>
      </c>
      <c r="AF212" s="0">
        <f t="shared" si="116"/>
        <v>0.039479369352632014</v>
      </c>
      <c r="AG212" s="0">
        <f t="shared" si="117"/>
        <v>22.128011315561974</v>
      </c>
      <c r="AH212" s="0">
        <f t="shared" si="118"/>
        <v>103.64377363365895</v>
      </c>
    </row>
    <row r="213">
      <c r="D213" s="2" t="str">
        <f t="shared" si="91"/>
        <v>4/9/2018</v>
      </c>
      <c r="E213" s="8">
        <f t="shared" si="119"/>
        <v>1.5583333333333265</v>
      </c>
      <c r="F213" s="3">
        <f t="shared" si="92"/>
        <v>2458209.0583333331</v>
      </c>
      <c r="G213" s="4">
        <f t="shared" si="93"/>
        <v>0.18245197353410311</v>
      </c>
      <c r="I213" s="0">
        <f t="shared" si="94"/>
        <v>8.8779743236382274</v>
      </c>
      <c r="J213" s="0">
        <f t="shared" si="95"/>
        <v>6925.626875647451</v>
      </c>
      <c r="K213" s="0">
        <f t="shared" si="96"/>
        <v>0.016700960048707386</v>
      </c>
      <c r="L213" s="0">
        <f t="shared" si="97"/>
        <v>1.9109069562991241</v>
      </c>
      <c r="M213" s="0">
        <f t="shared" si="98"/>
        <v>10.788881279937351</v>
      </c>
      <c r="N213" s="0">
        <f t="shared" si="99"/>
        <v>6927.53778260375</v>
      </c>
      <c r="O213" s="0">
        <f t="shared" si="100"/>
        <v>0.99900532646853646</v>
      </c>
      <c r="P213" s="0">
        <f t="shared" si="101"/>
        <v>10.779647605207616</v>
      </c>
      <c r="Q213" s="0">
        <f t="shared" si="102"/>
        <v>23.43691847284169</v>
      </c>
      <c r="R213" s="0">
        <f t="shared" si="103"/>
        <v>23.435200422077063</v>
      </c>
      <c r="S213" s="0">
        <f t="shared" si="90"/>
        <v>9.9088288387018668</v>
      </c>
      <c r="T213" s="0">
        <f t="shared" si="104"/>
        <v>4.26588415756414</v>
      </c>
      <c r="U213" s="0">
        <f t="shared" si="105"/>
        <v>0.043019082461310754</v>
      </c>
      <c r="V213" s="0">
        <f t="shared" si="106"/>
        <v>-4.1360616151590506</v>
      </c>
      <c r="W213" s="0">
        <f t="shared" si="107"/>
        <v>94.683249352123923</v>
      </c>
      <c r="X213" s="8">
        <f t="shared" si="108"/>
        <v>10.733469571677194</v>
      </c>
      <c r="Y213" s="8">
        <f t="shared" si="109"/>
        <v>10.470460545699073</v>
      </c>
      <c r="Z213" s="8">
        <f t="shared" si="110"/>
        <v>10.996478597655315</v>
      </c>
      <c r="AA213" s="9">
        <f t="shared" si="111"/>
        <v>757.46599481699138</v>
      </c>
      <c r="AB213" s="0">
        <f t="shared" si="112"/>
        <v>467.80381678483172</v>
      </c>
      <c r="AC213" s="0">
        <f t="shared" si="113"/>
        <v>-63.049045803792069</v>
      </c>
      <c r="AD213" s="0">
        <f t="shared" si="114"/>
        <v>66.79631008124052</v>
      </c>
      <c r="AE213" s="0">
        <f t="shared" si="115"/>
        <v>23.20368991875948</v>
      </c>
      <c r="AF213" s="0">
        <f t="shared" si="116"/>
        <v>0.037402968486118585</v>
      </c>
      <c r="AG213" s="0">
        <f t="shared" si="117"/>
        <v>23.2410928872456</v>
      </c>
      <c r="AH213" s="0">
        <f t="shared" si="118"/>
        <v>104.72457855341838</v>
      </c>
    </row>
    <row r="214">
      <c r="D214" s="2" t="str">
        <f t="shared" si="91"/>
        <v>4/9/2018</v>
      </c>
      <c r="E214" s="8">
        <f t="shared" si="119"/>
        <v>1.5624999999999931</v>
      </c>
      <c r="F214" s="3">
        <f t="shared" si="92"/>
        <v>2458209.0625</v>
      </c>
      <c r="G214" s="4">
        <f t="shared" si="93"/>
        <v>0.18245208761122519</v>
      </c>
      <c r="I214" s="0">
        <f t="shared" si="94"/>
        <v>8.88208118786497</v>
      </c>
      <c r="J214" s="0">
        <f t="shared" si="95"/>
        <v>6925.6309823154988</v>
      </c>
      <c r="K214" s="0">
        <f t="shared" si="96"/>
        <v>0.016700960043906653</v>
      </c>
      <c r="L214" s="0">
        <f t="shared" si="97"/>
        <v>1.9109145657424278</v>
      </c>
      <c r="M214" s="0">
        <f t="shared" si="98"/>
        <v>10.792995753607396</v>
      </c>
      <c r="N214" s="0">
        <f t="shared" si="99"/>
        <v>6927.541896881241</v>
      </c>
      <c r="O214" s="0">
        <f t="shared" si="100"/>
        <v>0.99900652257237588</v>
      </c>
      <c r="P214" s="0">
        <f t="shared" si="101"/>
        <v>10.783762066524277</v>
      </c>
      <c r="Q214" s="0">
        <f t="shared" si="102"/>
        <v>23.436918471358208</v>
      </c>
      <c r="R214" s="0">
        <f t="shared" si="103"/>
        <v>23.435200427902103</v>
      </c>
      <c r="S214" s="0">
        <f t="shared" si="90"/>
        <v>9.9126249116254819</v>
      </c>
      <c r="T214" s="0">
        <f t="shared" si="104"/>
        <v>4.2674961084267791</v>
      </c>
      <c r="U214" s="0">
        <f t="shared" si="105"/>
        <v>0.0430190824833045</v>
      </c>
      <c r="V214" s="0">
        <f t="shared" si="106"/>
        <v>-4.13482085758302</v>
      </c>
      <c r="W214" s="0">
        <f t="shared" si="107"/>
        <v>94.684616835723062</v>
      </c>
      <c r="X214" s="8">
        <f t="shared" si="108"/>
        <v>10.733468710039988</v>
      </c>
      <c r="Y214" s="8">
        <f t="shared" si="109"/>
        <v>10.470455885496312</v>
      </c>
      <c r="Z214" s="8">
        <f t="shared" si="110"/>
        <v>10.996481534583664</v>
      </c>
      <c r="AA214" s="9">
        <f t="shared" si="111"/>
        <v>757.4769346857845</v>
      </c>
      <c r="AB214" s="0">
        <f t="shared" si="112"/>
        <v>473.80505754240585</v>
      </c>
      <c r="AC214" s="0">
        <f t="shared" si="113"/>
        <v>-61.548735614398538</v>
      </c>
      <c r="AD214" s="0">
        <f t="shared" si="114"/>
        <v>65.686696094988008</v>
      </c>
      <c r="AE214" s="0">
        <f t="shared" si="115"/>
        <v>24.313303905011992</v>
      </c>
      <c r="AF214" s="0">
        <f t="shared" si="116"/>
        <v>0.035511982024373445</v>
      </c>
      <c r="AG214" s="0">
        <f t="shared" si="117"/>
        <v>24.348815887036366</v>
      </c>
      <c r="AH214" s="0">
        <f t="shared" si="118"/>
        <v>105.82114655152162</v>
      </c>
    </row>
    <row r="215">
      <c r="D215" s="2" t="str">
        <f t="shared" si="91"/>
        <v>4/9/2018</v>
      </c>
      <c r="E215" s="8">
        <f t="shared" si="119"/>
        <v>1.5666666666666598</v>
      </c>
      <c r="F215" s="3">
        <f t="shared" si="92"/>
        <v>2458209.0666666669</v>
      </c>
      <c r="G215" s="4">
        <f t="shared" si="93"/>
        <v>0.18245220168834728</v>
      </c>
      <c r="I215" s="0">
        <f t="shared" si="94"/>
        <v>8.88618805209262</v>
      </c>
      <c r="J215" s="0">
        <f t="shared" si="95"/>
        <v>6925.6350889835476</v>
      </c>
      <c r="K215" s="0">
        <f t="shared" si="96"/>
        <v>0.016700960039105921</v>
      </c>
      <c r="L215" s="0">
        <f t="shared" si="97"/>
        <v>1.9109221653336135</v>
      </c>
      <c r="M215" s="0">
        <f t="shared" si="98"/>
        <v>10.797110217426233</v>
      </c>
      <c r="N215" s="0">
        <f t="shared" si="99"/>
        <v>6927.546011148881</v>
      </c>
      <c r="O215" s="0">
        <f t="shared" si="100"/>
        <v>0.99900771867990168</v>
      </c>
      <c r="P215" s="0">
        <f t="shared" si="101"/>
        <v>10.787876517989783</v>
      </c>
      <c r="Q215" s="0">
        <f t="shared" si="102"/>
        <v>23.43691846987473</v>
      </c>
      <c r="R215" s="0">
        <f t="shared" si="103"/>
        <v>23.435200433727175</v>
      </c>
      <c r="S215" s="0">
        <f t="shared" si="90"/>
        <v>9.9164209913983434</v>
      </c>
      <c r="T215" s="0">
        <f t="shared" si="104"/>
        <v>4.2691080367673671</v>
      </c>
      <c r="U215" s="0">
        <f t="shared" si="105"/>
        <v>0.043019082505298359</v>
      </c>
      <c r="V215" s="0">
        <f t="shared" si="106"/>
        <v>-4.1335801286123752</v>
      </c>
      <c r="W215" s="0">
        <f t="shared" si="107"/>
        <v>94.685984309497911</v>
      </c>
      <c r="X215" s="8">
        <f t="shared" si="108"/>
        <v>10.733467848422647</v>
      </c>
      <c r="Y215" s="8">
        <f t="shared" si="109"/>
        <v>10.470451225340708</v>
      </c>
      <c r="Z215" s="8">
        <f t="shared" si="110"/>
        <v>10.996484471504585</v>
      </c>
      <c r="AA215" s="9">
        <f t="shared" si="111"/>
        <v>757.48787447598329</v>
      </c>
      <c r="AB215" s="0">
        <f t="shared" si="112"/>
        <v>479.80629827137818</v>
      </c>
      <c r="AC215" s="0">
        <f t="shared" si="113"/>
        <v>-60.048425432155454</v>
      </c>
      <c r="AD215" s="0">
        <f t="shared" si="114"/>
        <v>64.583118110186362</v>
      </c>
      <c r="AE215" s="0">
        <f t="shared" si="115"/>
        <v>25.416881889813638</v>
      </c>
      <c r="AF215" s="0">
        <f t="shared" si="116"/>
        <v>0.033782369362536958</v>
      </c>
      <c r="AG215" s="0">
        <f t="shared" si="117"/>
        <v>25.450664259176175</v>
      </c>
      <c r="AH215" s="0">
        <f t="shared" si="118"/>
        <v>106.93463204340713</v>
      </c>
    </row>
    <row r="216">
      <c r="D216" s="2" t="str">
        <f t="shared" si="91"/>
        <v>4/9/2018</v>
      </c>
      <c r="E216" s="8">
        <f t="shared" si="119"/>
        <v>1.5708333333333264</v>
      </c>
      <c r="F216" s="3">
        <f t="shared" si="92"/>
        <v>2458209.0708333333</v>
      </c>
      <c r="G216" s="4">
        <f t="shared" si="93"/>
        <v>0.18245231576545659</v>
      </c>
      <c r="I216" s="0">
        <f t="shared" si="94"/>
        <v>8.8902949158609772</v>
      </c>
      <c r="J216" s="0">
        <f t="shared" si="95"/>
        <v>6925.6391956511361</v>
      </c>
      <c r="K216" s="0">
        <f t="shared" si="96"/>
        <v>0.016700960034305184</v>
      </c>
      <c r="L216" s="0">
        <f t="shared" si="97"/>
        <v>1.9109297550718345</v>
      </c>
      <c r="M216" s="0">
        <f t="shared" si="98"/>
        <v>10.801224670932811</v>
      </c>
      <c r="N216" s="0">
        <f t="shared" si="99"/>
        <v>6927.5501254062083</v>
      </c>
      <c r="O216" s="0">
        <f t="shared" si="100"/>
        <v>0.99900891479097409</v>
      </c>
      <c r="P216" s="0">
        <f t="shared" si="101"/>
        <v>10.791990959143083</v>
      </c>
      <c r="Q216" s="0">
        <f t="shared" si="102"/>
        <v>23.436918468391251</v>
      </c>
      <c r="R216" s="0">
        <f t="shared" si="103"/>
        <v>23.435200439552268</v>
      </c>
      <c r="S216" s="0">
        <f t="shared" si="90"/>
        <v>9.9202170776008813</v>
      </c>
      <c r="T216" s="0">
        <f t="shared" si="104"/>
        <v>4.2707199423982569</v>
      </c>
      <c r="U216" s="0">
        <f t="shared" si="105"/>
        <v>0.0430190825272923</v>
      </c>
      <c r="V216" s="0">
        <f t="shared" si="106"/>
        <v>-4.13233942840894</v>
      </c>
      <c r="W216" s="0">
        <f t="shared" si="107"/>
        <v>94.68735177329188</v>
      </c>
      <c r="X216" s="8">
        <f t="shared" si="108"/>
        <v>10.733466986825285</v>
      </c>
      <c r="Y216" s="8">
        <f t="shared" si="109"/>
        <v>10.470446565232807</v>
      </c>
      <c r="Z216" s="8">
        <f t="shared" si="110"/>
        <v>10.996487408417762</v>
      </c>
      <c r="AA216" s="9">
        <f t="shared" si="111"/>
        <v>757.498814186335</v>
      </c>
      <c r="AB216" s="0">
        <f t="shared" si="112"/>
        <v>485.80753897158138</v>
      </c>
      <c r="AC216" s="0">
        <f t="shared" si="113"/>
        <v>-58.548115257104655</v>
      </c>
      <c r="AD216" s="0">
        <f t="shared" si="114"/>
        <v>63.486091204688293</v>
      </c>
      <c r="AE216" s="0">
        <f t="shared" si="115"/>
        <v>26.513908795311707</v>
      </c>
      <c r="AF216" s="0">
        <f t="shared" si="116"/>
        <v>0.032194106616111044</v>
      </c>
      <c r="AG216" s="0">
        <f t="shared" si="117"/>
        <v>26.546102901927817</v>
      </c>
      <c r="AH216" s="0">
        <f t="shared" si="118"/>
        <v>108.06622956819263</v>
      </c>
    </row>
    <row r="217">
      <c r="D217" s="2" t="str">
        <f t="shared" si="91"/>
        <v>4/9/2018</v>
      </c>
      <c r="E217" s="8">
        <f t="shared" si="119"/>
        <v>1.5749999999999931</v>
      </c>
      <c r="F217" s="3">
        <f t="shared" si="92"/>
        <v>2458209.075</v>
      </c>
      <c r="G217" s="4">
        <f t="shared" si="93"/>
        <v>0.18245242984257867</v>
      </c>
      <c r="I217" s="0">
        <f t="shared" si="94"/>
        <v>8.8944017800886286</v>
      </c>
      <c r="J217" s="0">
        <f t="shared" si="95"/>
        <v>6925.6433023191848</v>
      </c>
      <c r="K217" s="0">
        <f t="shared" si="96"/>
        <v>0.016700960029504452</v>
      </c>
      <c r="L217" s="0">
        <f t="shared" si="97"/>
        <v>1.9109373349587959</v>
      </c>
      <c r="M217" s="0">
        <f t="shared" si="98"/>
        <v>10.805339115047424</v>
      </c>
      <c r="N217" s="0">
        <f t="shared" si="99"/>
        <v>6927.5542396541432</v>
      </c>
      <c r="O217" s="0">
        <f t="shared" si="100"/>
        <v>0.9990101109058539</v>
      </c>
      <c r="P217" s="0">
        <f t="shared" si="101"/>
        <v>10.79610539090447</v>
      </c>
      <c r="Q217" s="0">
        <f t="shared" si="102"/>
        <v>23.436918466907773</v>
      </c>
      <c r="R217" s="0">
        <f t="shared" si="103"/>
        <v>23.43520044537739</v>
      </c>
      <c r="S217" s="0">
        <f t="shared" si="90"/>
        <v>9.9240131710879957</v>
      </c>
      <c r="T217" s="0">
        <f t="shared" si="104"/>
        <v>4.27233182567297</v>
      </c>
      <c r="U217" s="0">
        <f t="shared" si="105"/>
        <v>0.043019082549286346</v>
      </c>
      <c r="V217" s="0">
        <f t="shared" si="106"/>
        <v>-4.1310987567180266</v>
      </c>
      <c r="W217" s="0">
        <f t="shared" si="107"/>
        <v>94.688719227407574</v>
      </c>
      <c r="X217" s="8">
        <f t="shared" si="108"/>
        <v>10.733466125247721</v>
      </c>
      <c r="Y217" s="8">
        <f t="shared" si="109"/>
        <v>10.47044190517159</v>
      </c>
      <c r="Z217" s="8">
        <f t="shared" si="110"/>
        <v>10.996490345323853</v>
      </c>
      <c r="AA217" s="9">
        <f t="shared" si="111"/>
        <v>757.5097538192606</v>
      </c>
      <c r="AB217" s="0">
        <f t="shared" si="112"/>
        <v>491.80877964327192</v>
      </c>
      <c r="AC217" s="0">
        <f t="shared" si="113"/>
        <v>-57.04780508918202</v>
      </c>
      <c r="AD217" s="0">
        <f t="shared" si="114"/>
        <v>62.396155464814122</v>
      </c>
      <c r="AE217" s="0">
        <f t="shared" si="115"/>
        <v>27.603844535185878</v>
      </c>
      <c r="AF217" s="0">
        <f t="shared" si="116"/>
        <v>0.030730392438597723</v>
      </c>
      <c r="AG217" s="0">
        <f t="shared" si="117"/>
        <v>27.634574927624477</v>
      </c>
      <c r="AH217" s="0">
        <f t="shared" si="118"/>
        <v>109.21717546071494</v>
      </c>
    </row>
    <row r="218">
      <c r="D218" s="2" t="str">
        <f t="shared" si="91"/>
        <v>4/9/2018</v>
      </c>
      <c r="E218" s="8">
        <f t="shared" si="119"/>
        <v>1.5791666666666597</v>
      </c>
      <c r="F218" s="3">
        <f t="shared" si="92"/>
        <v>2458209.0791666666</v>
      </c>
      <c r="G218" s="4">
        <f t="shared" si="93"/>
        <v>0.18245254391968801</v>
      </c>
      <c r="I218" s="0">
        <f t="shared" si="94"/>
        <v>8.8985086438569851</v>
      </c>
      <c r="J218" s="0">
        <f t="shared" si="95"/>
        <v>6925.6474089867734</v>
      </c>
      <c r="K218" s="0">
        <f t="shared" si="96"/>
        <v>0.016700960024703719</v>
      </c>
      <c r="L218" s="0">
        <f t="shared" si="97"/>
        <v>1.9109449049928033</v>
      </c>
      <c r="M218" s="0">
        <f t="shared" si="98"/>
        <v>10.809453548849788</v>
      </c>
      <c r="N218" s="0">
        <f t="shared" si="99"/>
        <v>6927.5583538917663</v>
      </c>
      <c r="O218" s="0">
        <f t="shared" si="100"/>
        <v>0.99901130702426821</v>
      </c>
      <c r="P218" s="0">
        <f t="shared" si="101"/>
        <v>10.800219812353662</v>
      </c>
      <c r="Q218" s="0">
        <f t="shared" si="102"/>
        <v>23.436918465424295</v>
      </c>
      <c r="R218" s="0">
        <f t="shared" si="103"/>
        <v>23.435200451202537</v>
      </c>
      <c r="S218" s="0">
        <f t="shared" si="90"/>
        <v>9.9278092710164128</v>
      </c>
      <c r="T218" s="0">
        <f t="shared" si="104"/>
        <v>4.2739436862239568</v>
      </c>
      <c r="U218" s="0">
        <f t="shared" si="105"/>
        <v>0.043019082571280495</v>
      </c>
      <c r="V218" s="0">
        <f t="shared" si="106"/>
        <v>-4.129858113839922</v>
      </c>
      <c r="W218" s="0">
        <f t="shared" si="107"/>
        <v>94.690086671535823</v>
      </c>
      <c r="X218" s="8">
        <f t="shared" si="108"/>
        <v>10.733465263690166</v>
      </c>
      <c r="Y218" s="8">
        <f t="shared" si="109"/>
        <v>10.470437245158122</v>
      </c>
      <c r="Z218" s="8">
        <f t="shared" si="110"/>
        <v>10.996493282222209</v>
      </c>
      <c r="AA218" s="9">
        <f t="shared" si="111"/>
        <v>757.52069337228659</v>
      </c>
      <c r="AB218" s="0">
        <f t="shared" si="112"/>
        <v>497.81002028614967</v>
      </c>
      <c r="AC218" s="0">
        <f t="shared" si="113"/>
        <v>-55.547494928462584</v>
      </c>
      <c r="AD218" s="0">
        <f t="shared" si="114"/>
        <v>61.313878031744892</v>
      </c>
      <c r="AE218" s="0">
        <f t="shared" si="115"/>
        <v>28.686121968255108</v>
      </c>
      <c r="AF218" s="0">
        <f t="shared" si="116"/>
        <v>0.029377034612321769</v>
      </c>
      <c r="AG218" s="0">
        <f t="shared" si="117"/>
        <v>28.715499002867428</v>
      </c>
      <c r="AH218" s="0">
        <f t="shared" si="118"/>
        <v>110.38874931970918</v>
      </c>
    </row>
    <row r="219">
      <c r="D219" s="2" t="str">
        <f t="shared" si="91"/>
        <v>4/9/2018</v>
      </c>
      <c r="E219" s="8">
        <f t="shared" si="119"/>
        <v>1.5833333333333264</v>
      </c>
      <c r="F219" s="3">
        <f t="shared" si="92"/>
        <v>2458209.0833333335</v>
      </c>
      <c r="G219" s="4">
        <f t="shared" si="93"/>
        <v>0.1824526579968101</v>
      </c>
      <c r="I219" s="0">
        <f t="shared" si="94"/>
        <v>8.9026155080846365</v>
      </c>
      <c r="J219" s="0">
        <f t="shared" si="95"/>
        <v>6925.6515156548221</v>
      </c>
      <c r="K219" s="0">
        <f t="shared" si="96"/>
        <v>0.016700960019902983</v>
      </c>
      <c r="L219" s="0">
        <f t="shared" si="97"/>
        <v>1.9109524651755609</v>
      </c>
      <c r="M219" s="0">
        <f t="shared" si="98"/>
        <v>10.813567973260197</v>
      </c>
      <c r="N219" s="0">
        <f t="shared" si="99"/>
        <v>6927.5624681199979</v>
      </c>
      <c r="O219" s="0">
        <f t="shared" si="100"/>
        <v>0.99901250314647794</v>
      </c>
      <c r="P219" s="0">
        <f t="shared" si="101"/>
        <v>10.804334224410949</v>
      </c>
      <c r="Q219" s="0">
        <f t="shared" si="102"/>
        <v>23.436918463940813</v>
      </c>
      <c r="R219" s="0">
        <f t="shared" si="103"/>
        <v>23.435200457027705</v>
      </c>
      <c r="S219" s="0">
        <f t="shared" si="90"/>
        <v>9.9316053782410343</v>
      </c>
      <c r="T219" s="0">
        <f t="shared" si="104"/>
        <v>4.2755555244047256</v>
      </c>
      <c r="U219" s="0">
        <f t="shared" si="105"/>
        <v>0.043019082593274714</v>
      </c>
      <c r="V219" s="0">
        <f t="shared" si="106"/>
        <v>-4.1286174995199589</v>
      </c>
      <c r="W219" s="0">
        <f t="shared" si="107"/>
        <v>94.691454105979176</v>
      </c>
      <c r="X219" s="8">
        <f t="shared" si="108"/>
        <v>10.733464402152444</v>
      </c>
      <c r="Y219" s="8">
        <f t="shared" si="109"/>
        <v>10.470432585191391</v>
      </c>
      <c r="Z219" s="8">
        <f t="shared" si="110"/>
        <v>10.996496219113498</v>
      </c>
      <c r="AA219" s="9">
        <f t="shared" si="111"/>
        <v>757.53163284783341</v>
      </c>
      <c r="AB219" s="0">
        <f t="shared" si="112"/>
        <v>503.8112609004711</v>
      </c>
      <c r="AC219" s="0">
        <f t="shared" si="113"/>
        <v>-54.047184774882226</v>
      </c>
      <c r="AD219" s="0">
        <f t="shared" si="114"/>
        <v>60.239855245823819</v>
      </c>
      <c r="AE219" s="0">
        <f t="shared" si="115"/>
        <v>29.760144754176181</v>
      </c>
      <c r="AF219" s="0">
        <f t="shared" si="116"/>
        <v>0.028121971478700891</v>
      </c>
      <c r="AG219" s="0">
        <f t="shared" si="117"/>
        <v>29.788266725654882</v>
      </c>
      <c r="AH219" s="0">
        <f t="shared" si="118"/>
        <v>111.58227520699904</v>
      </c>
    </row>
    <row r="220">
      <c r="D220" s="2" t="str">
        <f t="shared" si="91"/>
        <v>4/9/2018</v>
      </c>
      <c r="E220" s="8">
        <f t="shared" si="119"/>
        <v>1.587499999999993</v>
      </c>
      <c r="F220" s="3">
        <f t="shared" si="92"/>
        <v>2458209.0875</v>
      </c>
      <c r="G220" s="4">
        <f t="shared" si="93"/>
        <v>0.18245277207391941</v>
      </c>
      <c r="I220" s="0">
        <f t="shared" si="94"/>
        <v>8.9067223718529931</v>
      </c>
      <c r="J220" s="0">
        <f t="shared" si="95"/>
        <v>6925.6556223224115</v>
      </c>
      <c r="K220" s="0">
        <f t="shared" si="96"/>
        <v>0.01670096001510225</v>
      </c>
      <c r="L220" s="0">
        <f t="shared" si="97"/>
        <v>1.9109600155053807</v>
      </c>
      <c r="M220" s="0">
        <f t="shared" si="98"/>
        <v>10.817682387358374</v>
      </c>
      <c r="N220" s="0">
        <f t="shared" si="99"/>
        <v>6927.5665823379168</v>
      </c>
      <c r="O220" s="0">
        <f t="shared" si="100"/>
        <v>0.99901369927220929</v>
      </c>
      <c r="P220" s="0">
        <f t="shared" si="101"/>
        <v>10.808448626156061</v>
      </c>
      <c r="Q220" s="0">
        <f t="shared" si="102"/>
        <v>23.436918462457335</v>
      </c>
      <c r="R220" s="0">
        <f t="shared" si="103"/>
        <v>23.4352004628529</v>
      </c>
      <c r="S220" s="0">
        <f t="shared" si="90"/>
        <v>9.9354014919185971</v>
      </c>
      <c r="T220" s="0">
        <f t="shared" si="104"/>
        <v>4.2771673398477406</v>
      </c>
      <c r="U220" s="0">
        <f t="shared" si="105"/>
        <v>0.043019082615269058</v>
      </c>
      <c r="V220" s="0">
        <f t="shared" si="106"/>
        <v>-4.1273769140584164</v>
      </c>
      <c r="W220" s="0">
        <f t="shared" si="107"/>
        <v>94.692821530428461</v>
      </c>
      <c r="X220" s="8">
        <f t="shared" si="108"/>
        <v>10.733463540634762</v>
      </c>
      <c r="Y220" s="8">
        <f t="shared" si="109"/>
        <v>10.47042792527246</v>
      </c>
      <c r="Z220" s="8">
        <f t="shared" si="110"/>
        <v>10.996499155997064</v>
      </c>
      <c r="AA220" s="9">
        <f t="shared" si="111"/>
        <v>757.54257224342768</v>
      </c>
      <c r="AB220" s="0">
        <f t="shared" si="112"/>
        <v>509.81250148593244</v>
      </c>
      <c r="AC220" s="0">
        <f t="shared" si="113"/>
        <v>-52.546874628516889</v>
      </c>
      <c r="AD220" s="0">
        <f t="shared" si="114"/>
        <v>59.174714892579161</v>
      </c>
      <c r="AE220" s="0">
        <f t="shared" si="115"/>
        <v>30.825285107420839</v>
      </c>
      <c r="AF220" s="0">
        <f t="shared" si="116"/>
        <v>0.0269548950818606</v>
      </c>
      <c r="AG220" s="0">
        <f t="shared" si="117"/>
        <v>30.8522400025027</v>
      </c>
      <c r="AH220" s="0">
        <f t="shared" si="118"/>
        <v>112.7991225072501</v>
      </c>
    </row>
    <row r="221">
      <c r="D221" s="2" t="str">
        <f t="shared" si="91"/>
        <v>4/9/2018</v>
      </c>
      <c r="E221" s="8">
        <f t="shared" si="119"/>
        <v>1.5916666666666597</v>
      </c>
      <c r="F221" s="3">
        <f t="shared" si="92"/>
        <v>2458209.0916666668</v>
      </c>
      <c r="G221" s="4">
        <f t="shared" si="93"/>
        <v>0.18245288615104149</v>
      </c>
      <c r="I221" s="0">
        <f t="shared" si="94"/>
        <v>8.9108292360806445</v>
      </c>
      <c r="J221" s="0">
        <f t="shared" si="95"/>
        <v>6925.6597289904594</v>
      </c>
      <c r="K221" s="0">
        <f t="shared" si="96"/>
        <v>0.016700960010301517</v>
      </c>
      <c r="L221" s="0">
        <f t="shared" si="97"/>
        <v>1.9109675559839536</v>
      </c>
      <c r="M221" s="0">
        <f t="shared" si="98"/>
        <v>10.821796792064598</v>
      </c>
      <c r="N221" s="0">
        <f t="shared" si="99"/>
        <v>6927.5706965464433</v>
      </c>
      <c r="O221" s="0">
        <f t="shared" si="100"/>
        <v>0.99901489540172361</v>
      </c>
      <c r="P221" s="0">
        <f t="shared" si="101"/>
        <v>10.812563018509268</v>
      </c>
      <c r="Q221" s="0">
        <f t="shared" si="102"/>
        <v>23.436918460973857</v>
      </c>
      <c r="R221" s="0">
        <f t="shared" si="103"/>
        <v>23.435200468678122</v>
      </c>
      <c r="S221" s="0">
        <f t="shared" si="90"/>
        <v>9.93919761290398</v>
      </c>
      <c r="T221" s="0">
        <f t="shared" si="104"/>
        <v>4.2787791329064939</v>
      </c>
      <c r="U221" s="0">
        <f t="shared" si="105"/>
        <v>0.043019082637263485</v>
      </c>
      <c r="V221" s="0">
        <f t="shared" si="106"/>
        <v>-4.1261363572006093</v>
      </c>
      <c r="W221" s="0">
        <f t="shared" si="107"/>
        <v>94.694188945186241</v>
      </c>
      <c r="X221" s="8">
        <f t="shared" si="108"/>
        <v>10.733462679136945</v>
      </c>
      <c r="Y221" s="8">
        <f t="shared" si="109"/>
        <v>10.470423265400317</v>
      </c>
      <c r="Z221" s="8">
        <f t="shared" si="110"/>
        <v>10.996502092873573</v>
      </c>
      <c r="AA221" s="9">
        <f t="shared" si="111"/>
        <v>757.55351156148993</v>
      </c>
      <c r="AB221" s="0">
        <f t="shared" si="112"/>
        <v>515.81374204278836</v>
      </c>
      <c r="AC221" s="0">
        <f t="shared" si="113"/>
        <v>-51.046564489302909</v>
      </c>
      <c r="AD221" s="0">
        <f t="shared" si="114"/>
        <v>58.11911854254469</v>
      </c>
      <c r="AE221" s="0">
        <f t="shared" si="115"/>
        <v>31.88088145745531</v>
      </c>
      <c r="AF221" s="0">
        <f t="shared" si="116"/>
        <v>0.025866951830604532</v>
      </c>
      <c r="AG221" s="0">
        <f t="shared" si="117"/>
        <v>31.906748409285914</v>
      </c>
      <c r="AH221" s="0">
        <f t="shared" si="118"/>
        <v>114.0407063564565</v>
      </c>
    </row>
    <row r="222">
      <c r="D222" s="2" t="str">
        <f t="shared" si="91"/>
        <v>4/9/2018</v>
      </c>
      <c r="E222" s="8">
        <f t="shared" si="119"/>
        <v>1.5958333333333263</v>
      </c>
      <c r="F222" s="3">
        <f t="shared" si="92"/>
        <v>2458209.0958333332</v>
      </c>
      <c r="G222" s="4">
        <f t="shared" si="93"/>
        <v>0.18245300022815084</v>
      </c>
      <c r="I222" s="0">
        <f t="shared" si="94"/>
        <v>8.91493609984991</v>
      </c>
      <c r="J222" s="0">
        <f t="shared" si="95"/>
        <v>6925.66383565805</v>
      </c>
      <c r="K222" s="0">
        <f t="shared" si="96"/>
        <v>0.016700960005500781</v>
      </c>
      <c r="L222" s="0">
        <f t="shared" si="97"/>
        <v>1.9109750866096058</v>
      </c>
      <c r="M222" s="0">
        <f t="shared" si="98"/>
        <v>10.825911186459516</v>
      </c>
      <c r="N222" s="0">
        <f t="shared" si="99"/>
        <v>6927.57481074466</v>
      </c>
      <c r="O222" s="0">
        <f t="shared" si="100"/>
        <v>0.99901609153474791</v>
      </c>
      <c r="P222" s="0">
        <f t="shared" si="101"/>
        <v>10.816677400551225</v>
      </c>
      <c r="Q222" s="0">
        <f t="shared" si="102"/>
        <v>23.436918459490379</v>
      </c>
      <c r="R222" s="0">
        <f t="shared" si="103"/>
        <v>23.435200474503372</v>
      </c>
      <c r="S222" s="0">
        <f t="shared" si="90"/>
        <v>9.9429937403547743</v>
      </c>
      <c r="T222" s="0">
        <f t="shared" si="104"/>
        <v>4.28039090321382</v>
      </c>
      <c r="U222" s="0">
        <f t="shared" si="105"/>
        <v>0.043019082659258009</v>
      </c>
      <c r="V222" s="0">
        <f t="shared" si="106"/>
        <v>-4.12489582924656</v>
      </c>
      <c r="W222" s="0">
        <f t="shared" si="107"/>
        <v>94.695556349943658</v>
      </c>
      <c r="X222" s="8">
        <f t="shared" si="108"/>
        <v>10.7334618176592</v>
      </c>
      <c r="Y222" s="8">
        <f t="shared" si="109"/>
        <v>10.470418605576022</v>
      </c>
      <c r="Z222" s="8">
        <f t="shared" si="110"/>
        <v>10.996505029742377</v>
      </c>
      <c r="AA222" s="9">
        <f t="shared" si="111"/>
        <v>757.56445079954926</v>
      </c>
      <c r="AB222" s="0">
        <f t="shared" si="112"/>
        <v>521.81498257074418</v>
      </c>
      <c r="AC222" s="0">
        <f t="shared" si="113"/>
        <v>-49.546254357313956</v>
      </c>
      <c r="AD222" s="0">
        <f t="shared" si="114"/>
        <v>57.073763983630215</v>
      </c>
      <c r="AE222" s="0">
        <f t="shared" si="115"/>
        <v>32.926236016369785</v>
      </c>
      <c r="AF222" s="0">
        <f t="shared" si="116"/>
        <v>0.024850502825302892</v>
      </c>
      <c r="AG222" s="0">
        <f t="shared" si="117"/>
        <v>32.951086519195087</v>
      </c>
      <c r="AH222" s="0">
        <f t="shared" si="118"/>
        <v>115.30848753941018</v>
      </c>
    </row>
    <row r="223">
      <c r="D223" s="2" t="str">
        <f t="shared" si="91"/>
        <v>4/9/2018</v>
      </c>
      <c r="E223" s="8">
        <f t="shared" si="119"/>
        <v>1.599999999999993</v>
      </c>
      <c r="F223" s="3">
        <f t="shared" si="92"/>
        <v>2458209.1</v>
      </c>
      <c r="G223" s="4">
        <f t="shared" si="93"/>
        <v>0.18245311430527292</v>
      </c>
      <c r="I223" s="0">
        <f t="shared" si="94"/>
        <v>8.9190429640766524</v>
      </c>
      <c r="J223" s="0">
        <f t="shared" si="95"/>
        <v>6925.6679423260975</v>
      </c>
      <c r="K223" s="0">
        <f t="shared" si="96"/>
        <v>0.016700960000700048</v>
      </c>
      <c r="L223" s="0">
        <f t="shared" si="97"/>
        <v>1.9109826073840197</v>
      </c>
      <c r="M223" s="0">
        <f t="shared" si="98"/>
        <v>10.830025571460672</v>
      </c>
      <c r="N223" s="0">
        <f t="shared" si="99"/>
        <v>6927.5789249334812</v>
      </c>
      <c r="O223" s="0">
        <f t="shared" si="100"/>
        <v>0.999017287671542</v>
      </c>
      <c r="P223" s="0">
        <f t="shared" si="101"/>
        <v>10.820791773199469</v>
      </c>
      <c r="Q223" s="0">
        <f t="shared" si="102"/>
        <v>23.4369184580069</v>
      </c>
      <c r="R223" s="0">
        <f t="shared" si="103"/>
        <v>23.435200480328646</v>
      </c>
      <c r="S223" s="0">
        <f t="shared" si="90"/>
        <v>9.9467898751233434</v>
      </c>
      <c r="T223" s="0">
        <f t="shared" si="104"/>
        <v>4.2820026511221325</v>
      </c>
      <c r="U223" s="0">
        <f t="shared" si="105"/>
        <v>0.043019082681252645</v>
      </c>
      <c r="V223" s="0">
        <f t="shared" si="106"/>
        <v>-4.1236553299424106</v>
      </c>
      <c r="W223" s="0">
        <f t="shared" si="107"/>
        <v>94.696923745002366</v>
      </c>
      <c r="X223" s="8">
        <f t="shared" si="108"/>
        <v>10.733460956201348</v>
      </c>
      <c r="Y223" s="8">
        <f t="shared" si="109"/>
        <v>10.470413945798564</v>
      </c>
      <c r="Z223" s="8">
        <f t="shared" si="110"/>
        <v>10.996507966604133</v>
      </c>
      <c r="AA223" s="9">
        <f t="shared" si="111"/>
        <v>757.57538996001892</v>
      </c>
      <c r="AB223" s="0">
        <f t="shared" si="112"/>
        <v>527.81622307004727</v>
      </c>
      <c r="AC223" s="0">
        <f t="shared" si="113"/>
        <v>-48.045944232488182</v>
      </c>
      <c r="AD223" s="0">
        <f t="shared" si="114"/>
        <v>56.039387731475017</v>
      </c>
      <c r="AE223" s="0">
        <f t="shared" si="115"/>
        <v>33.960612268524983</v>
      </c>
      <c r="AF223" s="0">
        <f t="shared" si="116"/>
        <v>0.023898930518880951</v>
      </c>
      <c r="AG223" s="0">
        <f t="shared" si="117"/>
        <v>33.984511199043865</v>
      </c>
      <c r="AH223" s="0">
        <f t="shared" si="118"/>
        <v>116.60397173119401</v>
      </c>
    </row>
    <row r="224">
      <c r="D224" s="2" t="str">
        <f t="shared" si="91"/>
        <v>4/9/2018</v>
      </c>
      <c r="E224" s="8">
        <f t="shared" si="119"/>
        <v>1.6041666666666596</v>
      </c>
      <c r="F224" s="3">
        <f t="shared" si="92"/>
        <v>2458209.1041666665</v>
      </c>
      <c r="G224" s="4">
        <f t="shared" si="93"/>
        <v>0.18245322838238223</v>
      </c>
      <c r="I224" s="0">
        <f t="shared" si="94"/>
        <v>8.923149827845009</v>
      </c>
      <c r="J224" s="0">
        <f t="shared" si="95"/>
        <v>6925.6720489936861</v>
      </c>
      <c r="K224" s="0">
        <f t="shared" si="96"/>
        <v>0.016700959995899316</v>
      </c>
      <c r="L224" s="0">
        <f t="shared" si="97"/>
        <v>1.9109901183055218</v>
      </c>
      <c r="M224" s="0">
        <f t="shared" si="98"/>
        <v>10.834139946150531</v>
      </c>
      <c r="N224" s="0">
        <f t="shared" si="99"/>
        <v>6927.5830391119916</v>
      </c>
      <c r="O224" s="0">
        <f t="shared" si="100"/>
        <v>0.99901848381183334</v>
      </c>
      <c r="P224" s="0">
        <f t="shared" si="101"/>
        <v>10.824906135536471</v>
      </c>
      <c r="Q224" s="0">
        <f t="shared" si="102"/>
        <v>23.436918456523422</v>
      </c>
      <c r="R224" s="0">
        <f t="shared" si="103"/>
        <v>23.435200486153946</v>
      </c>
      <c r="S224" s="0">
        <f t="shared" si="90"/>
        <v>9.950586016368943</v>
      </c>
      <c r="T224" s="0">
        <f t="shared" si="104"/>
        <v>4.2836143762649854</v>
      </c>
      <c r="U224" s="0">
        <f t="shared" si="105"/>
        <v>0.043019082703247356</v>
      </c>
      <c r="V224" s="0">
        <f t="shared" si="106"/>
        <v>-4.1224148595875985</v>
      </c>
      <c r="W224" s="0">
        <f t="shared" si="107"/>
        <v>94.698291130054088</v>
      </c>
      <c r="X224" s="8">
        <f t="shared" si="108"/>
        <v>10.733460094763602</v>
      </c>
      <c r="Y224" s="8">
        <f t="shared" si="109"/>
        <v>10.470409286069007</v>
      </c>
      <c r="Z224" s="8">
        <f t="shared" si="110"/>
        <v>10.996510903458198</v>
      </c>
      <c r="AA224" s="9">
        <f t="shared" si="111"/>
        <v>757.5863290404327</v>
      </c>
      <c r="AB224" s="0">
        <f t="shared" si="112"/>
        <v>533.817463540403</v>
      </c>
      <c r="AC224" s="0">
        <f t="shared" si="113"/>
        <v>-46.545634114899258</v>
      </c>
      <c r="AD224" s="0">
        <f t="shared" si="114"/>
        <v>55.016767608397643</v>
      </c>
      <c r="AE224" s="0">
        <f t="shared" si="115"/>
        <v>34.983232391602357</v>
      </c>
      <c r="AF224" s="0">
        <f t="shared" si="116"/>
        <v>0.023006481674974162</v>
      </c>
      <c r="AG224" s="0">
        <f t="shared" si="117"/>
        <v>35.006238873277333</v>
      </c>
      <c r="AH224" s="0">
        <f t="shared" si="118"/>
        <v>117.92870794606267</v>
      </c>
    </row>
    <row r="225">
      <c r="D225" s="2" t="str">
        <f t="shared" si="91"/>
        <v>4/9/2018</v>
      </c>
      <c r="E225" s="8">
        <f t="shared" si="119"/>
        <v>1.6083333333333263</v>
      </c>
      <c r="F225" s="3">
        <f t="shared" si="92"/>
        <v>2458209.1083333334</v>
      </c>
      <c r="G225" s="4">
        <f t="shared" si="93"/>
        <v>0.18245334245950431</v>
      </c>
      <c r="I225" s="0">
        <f t="shared" si="94"/>
        <v>8.92725669207266</v>
      </c>
      <c r="J225" s="0">
        <f t="shared" si="95"/>
        <v>6925.6761556617357</v>
      </c>
      <c r="K225" s="0">
        <f t="shared" si="96"/>
        <v>0.01670095999109858</v>
      </c>
      <c r="L225" s="0">
        <f t="shared" si="97"/>
        <v>1.9109976193757992</v>
      </c>
      <c r="M225" s="0">
        <f t="shared" si="98"/>
        <v>10.838254311448459</v>
      </c>
      <c r="N225" s="0">
        <f t="shared" si="99"/>
        <v>6927.5871532811116</v>
      </c>
      <c r="O225" s="0">
        <f t="shared" si="100"/>
        <v>0.99901967995588359</v>
      </c>
      <c r="P225" s="0">
        <f t="shared" si="101"/>
        <v>10.829020488481593</v>
      </c>
      <c r="Q225" s="0">
        <f t="shared" si="102"/>
        <v>23.43691845503994</v>
      </c>
      <c r="R225" s="0">
        <f t="shared" si="103"/>
        <v>23.435200491979266</v>
      </c>
      <c r="S225" s="0">
        <f t="shared" si="90"/>
        <v>9.9543821649456277</v>
      </c>
      <c r="T225" s="0">
        <f t="shared" si="104"/>
        <v>4.2852260789955006</v>
      </c>
      <c r="U225" s="0">
        <f t="shared" si="105"/>
        <v>0.043019082725242158</v>
      </c>
      <c r="V225" s="0">
        <f t="shared" si="106"/>
        <v>-4.1211744179277456</v>
      </c>
      <c r="W225" s="0">
        <f t="shared" si="107"/>
        <v>94.699658505401075</v>
      </c>
      <c r="X225" s="8">
        <f t="shared" si="108"/>
        <v>10.733459233345782</v>
      </c>
      <c r="Y225" s="8">
        <f t="shared" si="109"/>
        <v>10.470404626386335</v>
      </c>
      <c r="Z225" s="8">
        <f t="shared" si="110"/>
        <v>10.996513840305228</v>
      </c>
      <c r="AA225" s="9">
        <f t="shared" si="111"/>
        <v>757.5972680432086</v>
      </c>
      <c r="AB225" s="0">
        <f t="shared" si="112"/>
        <v>539.81870398206229</v>
      </c>
      <c r="AC225" s="0">
        <f t="shared" si="113"/>
        <v>-45.045324004484428</v>
      </c>
      <c r="AD225" s="0">
        <f t="shared" si="114"/>
        <v>54.0067253663106</v>
      </c>
      <c r="AE225" s="0">
        <f t="shared" si="115"/>
        <v>35.9932746336894</v>
      </c>
      <c r="AF225" s="0">
        <f t="shared" si="116"/>
        <v>0.022168138979672042</v>
      </c>
      <c r="AG225" s="0">
        <f t="shared" si="117"/>
        <v>36.015442772669076</v>
      </c>
      <c r="AH225" s="0">
        <f t="shared" si="118"/>
        <v>119.2842860282924</v>
      </c>
    </row>
    <row r="226">
      <c r="D226" s="2" t="str">
        <f t="shared" si="91"/>
        <v>4/9/2018</v>
      </c>
      <c r="E226" s="8">
        <f t="shared" si="119"/>
        <v>1.6124999999999929</v>
      </c>
      <c r="F226" s="3">
        <f t="shared" si="92"/>
        <v>2458209.1125</v>
      </c>
      <c r="G226" s="4">
        <f t="shared" si="93"/>
        <v>0.18245345653661366</v>
      </c>
      <c r="I226" s="0">
        <f t="shared" si="94"/>
        <v>8.9313635558419264</v>
      </c>
      <c r="J226" s="0">
        <f t="shared" si="95"/>
        <v>6925.6802623293243</v>
      </c>
      <c r="K226" s="0">
        <f t="shared" si="96"/>
        <v>0.016700959986297847</v>
      </c>
      <c r="L226" s="0">
        <f t="shared" si="97"/>
        <v>1.9110051105931773</v>
      </c>
      <c r="M226" s="0">
        <f t="shared" si="98"/>
        <v>10.842368666435103</v>
      </c>
      <c r="N226" s="0">
        <f t="shared" si="99"/>
        <v>6927.5912674399178</v>
      </c>
      <c r="O226" s="0">
        <f t="shared" si="100"/>
        <v>0.99902087610341794</v>
      </c>
      <c r="P226" s="0">
        <f t="shared" si="101"/>
        <v>10.833134831115485</v>
      </c>
      <c r="Q226" s="0">
        <f t="shared" si="102"/>
        <v>23.436918453556462</v>
      </c>
      <c r="R226" s="0">
        <f t="shared" si="103"/>
        <v>23.435200497804615</v>
      </c>
      <c r="S226" s="0">
        <f t="shared" si="90"/>
        <v>9.95817832001097</v>
      </c>
      <c r="T226" s="0">
        <f t="shared" si="104"/>
        <v>4.2868377589465281</v>
      </c>
      <c r="U226" s="0">
        <f t="shared" si="105"/>
        <v>0.043019082747237057</v>
      </c>
      <c r="V226" s="0">
        <f t="shared" si="106"/>
        <v>-4.1199340052628193</v>
      </c>
      <c r="W226" s="0">
        <f t="shared" si="107"/>
        <v>94.7010258707345</v>
      </c>
      <c r="X226" s="8">
        <f t="shared" si="108"/>
        <v>10.7334583719481</v>
      </c>
      <c r="Y226" s="8">
        <f t="shared" si="109"/>
        <v>10.470399966751614</v>
      </c>
      <c r="Z226" s="8">
        <f t="shared" si="110"/>
        <v>10.996516777144585</v>
      </c>
      <c r="AA226" s="9">
        <f t="shared" si="111"/>
        <v>757.608206965876</v>
      </c>
      <c r="AB226" s="0">
        <f t="shared" si="112"/>
        <v>545.81994439472692</v>
      </c>
      <c r="AC226" s="0">
        <f t="shared" si="113"/>
        <v>-43.545013901318271</v>
      </c>
      <c r="AD226" s="0">
        <f t="shared" si="114"/>
        <v>53.010129332115234</v>
      </c>
      <c r="AE226" s="0">
        <f t="shared" si="115"/>
        <v>36.989870667884766</v>
      </c>
      <c r="AF226" s="0">
        <f t="shared" si="116"/>
        <v>0.021379515448741171</v>
      </c>
      <c r="AG226" s="0">
        <f t="shared" si="117"/>
        <v>37.011250183333509</v>
      </c>
      <c r="AH226" s="0">
        <f t="shared" si="118"/>
        <v>120.67233300470173</v>
      </c>
    </row>
    <row r="227">
      <c r="D227" s="2" t="str">
        <f t="shared" si="91"/>
        <v>4/9/2018</v>
      </c>
      <c r="E227" s="8">
        <f t="shared" si="119"/>
        <v>1.6166666666666596</v>
      </c>
      <c r="F227" s="3">
        <f t="shared" si="92"/>
        <v>2458209.1166666667</v>
      </c>
      <c r="G227" s="4">
        <f t="shared" si="93"/>
        <v>0.18245357061373574</v>
      </c>
      <c r="I227" s="0">
        <f t="shared" si="94"/>
        <v>8.9354704200686683</v>
      </c>
      <c r="J227" s="0">
        <f t="shared" si="95"/>
        <v>6925.684368997373</v>
      </c>
      <c r="K227" s="0">
        <f t="shared" si="96"/>
        <v>0.016700959981497114</v>
      </c>
      <c r="L227" s="0">
        <f t="shared" si="97"/>
        <v>1.9110125919593395</v>
      </c>
      <c r="M227" s="0">
        <f t="shared" si="98"/>
        <v>10.846483012028008</v>
      </c>
      <c r="N227" s="0">
        <f t="shared" si="99"/>
        <v>6927.5953815893326</v>
      </c>
      <c r="O227" s="0">
        <f t="shared" si="100"/>
        <v>0.99902207225469875</v>
      </c>
      <c r="P227" s="0">
        <f t="shared" si="101"/>
        <v>10.83724916435569</v>
      </c>
      <c r="Q227" s="0">
        <f t="shared" si="102"/>
        <v>23.436918452072984</v>
      </c>
      <c r="R227" s="0">
        <f t="shared" si="103"/>
        <v>23.435200503629989</v>
      </c>
      <c r="S227" s="0">
        <f t="shared" si="90"/>
        <v>9.96197448241735</v>
      </c>
      <c r="T227" s="0">
        <f t="shared" si="104"/>
        <v>4.2884494164704652</v>
      </c>
      <c r="U227" s="0">
        <f t="shared" si="105"/>
        <v>0.04301908276923206</v>
      </c>
      <c r="V227" s="0">
        <f t="shared" si="106"/>
        <v>-4.1186936213390162</v>
      </c>
      <c r="W227" s="0">
        <f t="shared" si="107"/>
        <v>94.702393226355966</v>
      </c>
      <c r="X227" s="8">
        <f t="shared" si="108"/>
        <v>10.733457510570375</v>
      </c>
      <c r="Y227" s="8">
        <f t="shared" si="109"/>
        <v>10.47039530716383</v>
      </c>
      <c r="Z227" s="8">
        <f t="shared" si="110"/>
        <v>10.99651971397692</v>
      </c>
      <c r="AA227" s="9">
        <f t="shared" si="111"/>
        <v>757.61914581084773</v>
      </c>
      <c r="AB227" s="0">
        <f t="shared" si="112"/>
        <v>551.82118477865151</v>
      </c>
      <c r="AC227" s="0">
        <f t="shared" si="113"/>
        <v>-42.044703805337122</v>
      </c>
      <c r="AD227" s="0">
        <f t="shared" si="114"/>
        <v>52.027897036293055</v>
      </c>
      <c r="AE227" s="0">
        <f t="shared" si="115"/>
        <v>37.972102963706945</v>
      </c>
      <c r="AF227" s="0">
        <f t="shared" si="116"/>
        <v>0.020636767088194053</v>
      </c>
      <c r="AG227" s="0">
        <f t="shared" si="117"/>
        <v>37.992739730795137</v>
      </c>
      <c r="AH227" s="0">
        <f t="shared" si="118"/>
        <v>122.09450808747459</v>
      </c>
    </row>
    <row r="228">
      <c r="D228" s="2" t="str">
        <f t="shared" si="91"/>
        <v>4/9/2018</v>
      </c>
      <c r="E228" s="8">
        <f t="shared" si="119"/>
        <v>1.6208333333333262</v>
      </c>
      <c r="F228" s="3">
        <f t="shared" si="92"/>
        <v>2458209.1208333331</v>
      </c>
      <c r="G228" s="4">
        <f t="shared" si="93"/>
        <v>0.18245368469084505</v>
      </c>
      <c r="I228" s="0">
        <f t="shared" si="94"/>
        <v>8.9395772838370249</v>
      </c>
      <c r="J228" s="0">
        <f t="shared" si="95"/>
        <v>6925.6884756649615</v>
      </c>
      <c r="K228" s="0">
        <f t="shared" si="96"/>
        <v>0.016700959976696378</v>
      </c>
      <c r="L228" s="0">
        <f t="shared" si="97"/>
        <v>1.911020063472614</v>
      </c>
      <c r="M228" s="0">
        <f t="shared" si="98"/>
        <v>10.850597347309639</v>
      </c>
      <c r="N228" s="0">
        <f t="shared" si="99"/>
        <v>6927.5994957284338</v>
      </c>
      <c r="O228" s="0">
        <f t="shared" si="100"/>
        <v>0.9990232684094511</v>
      </c>
      <c r="P228" s="0">
        <f t="shared" si="101"/>
        <v>10.841363487284674</v>
      </c>
      <c r="Q228" s="0">
        <f t="shared" si="102"/>
        <v>23.436918450589506</v>
      </c>
      <c r="R228" s="0">
        <f t="shared" si="103"/>
        <v>23.435200509455392</v>
      </c>
      <c r="S228" s="0">
        <f t="shared" si="90"/>
        <v>9.965770651324</v>
      </c>
      <c r="T228" s="0">
        <f t="shared" si="104"/>
        <v>4.2900610512008823</v>
      </c>
      <c r="U228" s="0">
        <f t="shared" si="105"/>
        <v>0.043019082791227174</v>
      </c>
      <c r="V228" s="0">
        <f t="shared" si="106"/>
        <v>-4.1174532664557129</v>
      </c>
      <c r="W228" s="0">
        <f t="shared" si="107"/>
        <v>94.703760571957233</v>
      </c>
      <c r="X228" s="8">
        <f t="shared" si="108"/>
        <v>10.733456649212815</v>
      </c>
      <c r="Y228" s="8">
        <f t="shared" si="109"/>
        <v>10.470390647624045</v>
      </c>
      <c r="Z228" s="8">
        <f t="shared" si="110"/>
        <v>10.996522650801586</v>
      </c>
      <c r="AA228" s="9">
        <f t="shared" si="111"/>
        <v>757.63008457565786</v>
      </c>
      <c r="AB228" s="0">
        <f t="shared" si="112"/>
        <v>557.82242513353413</v>
      </c>
      <c r="AC228" s="0">
        <f t="shared" si="113"/>
        <v>-40.544393716616469</v>
      </c>
      <c r="AD228" s="0">
        <f t="shared" si="114"/>
        <v>51.060997786002289</v>
      </c>
      <c r="AE228" s="0">
        <f t="shared" si="115"/>
        <v>38.939002213997711</v>
      </c>
      <c r="AF228" s="0">
        <f t="shared" si="116"/>
        <v>0.019936520271265717</v>
      </c>
      <c r="AG228" s="0">
        <f t="shared" si="117"/>
        <v>38.958938734268976</v>
      </c>
      <c r="AH228" s="0">
        <f t="shared" si="118"/>
        <v>123.5524960999</v>
      </c>
    </row>
    <row r="229">
      <c r="D229" s="2" t="str">
        <f t="shared" si="91"/>
        <v>4/9/2018</v>
      </c>
      <c r="E229" s="8">
        <f t="shared" si="119"/>
        <v>1.6249999999999929</v>
      </c>
      <c r="F229" s="3">
        <f t="shared" si="92"/>
        <v>2458209.125</v>
      </c>
      <c r="G229" s="4">
        <f t="shared" si="93"/>
        <v>0.18245379876796713</v>
      </c>
      <c r="I229" s="0">
        <f t="shared" si="94"/>
        <v>8.9436841480646763</v>
      </c>
      <c r="J229" s="0">
        <f t="shared" si="95"/>
        <v>6925.69258233301</v>
      </c>
      <c r="K229" s="0">
        <f t="shared" si="96"/>
        <v>0.016700959971895645</v>
      </c>
      <c r="L229" s="0">
        <f t="shared" si="97"/>
        <v>1.911027525134684</v>
      </c>
      <c r="M229" s="0">
        <f t="shared" si="98"/>
        <v>10.854711673199361</v>
      </c>
      <c r="N229" s="0">
        <f t="shared" si="99"/>
        <v>6927.6036098581453</v>
      </c>
      <c r="O229" s="0">
        <f t="shared" si="100"/>
        <v>0.99902446456793825</v>
      </c>
      <c r="P229" s="0">
        <f t="shared" si="101"/>
        <v>10.8454778008218</v>
      </c>
      <c r="Q229" s="0">
        <f t="shared" si="102"/>
        <v>23.436918449106027</v>
      </c>
      <c r="R229" s="0">
        <f t="shared" si="103"/>
        <v>23.435200515280819</v>
      </c>
      <c r="S229" s="0">
        <f t="shared" si="90"/>
        <v>9.9695668275849965</v>
      </c>
      <c r="T229" s="0">
        <f t="shared" si="104"/>
        <v>4.2916726634908873</v>
      </c>
      <c r="U229" s="0">
        <f t="shared" si="105"/>
        <v>0.043019082813222378</v>
      </c>
      <c r="V229" s="0">
        <f t="shared" si="106"/>
        <v>-4.1162129403585785</v>
      </c>
      <c r="W229" s="0">
        <f t="shared" si="107"/>
        <v>94.705127907840549</v>
      </c>
      <c r="X229" s="8">
        <f t="shared" si="108"/>
        <v>10.733455787875249</v>
      </c>
      <c r="Y229" s="8">
        <f t="shared" si="109"/>
        <v>10.470385988131246</v>
      </c>
      <c r="Z229" s="8">
        <f t="shared" si="110"/>
        <v>10.996525587619251</v>
      </c>
      <c r="AA229" s="9">
        <f t="shared" si="111"/>
        <v>757.64102326272439</v>
      </c>
      <c r="AB229" s="0">
        <f t="shared" si="112"/>
        <v>563.82366545963123</v>
      </c>
      <c r="AC229" s="0">
        <f t="shared" si="113"/>
        <v>-39.044083635092193</v>
      </c>
      <c r="AD229" s="0">
        <f t="shared" si="114"/>
        <v>50.110455123066266</v>
      </c>
      <c r="AE229" s="0">
        <f t="shared" si="115"/>
        <v>39.889544876933734</v>
      </c>
      <c r="AF229" s="0">
        <f t="shared" si="116"/>
        <v>0.019275811042498744</v>
      </c>
      <c r="AG229" s="0">
        <f t="shared" si="117"/>
        <v>39.908820687976231</v>
      </c>
      <c r="AH229" s="0">
        <f t="shared" si="118"/>
        <v>125.04799906761036</v>
      </c>
    </row>
    <row r="230">
      <c r="D230" s="2" t="str">
        <f t="shared" si="91"/>
        <v>4/9/2018</v>
      </c>
      <c r="E230" s="8">
        <f t="shared" si="119"/>
        <v>1.6291666666666595</v>
      </c>
      <c r="F230" s="3">
        <f t="shared" si="92"/>
        <v>2458209.1291666669</v>
      </c>
      <c r="G230" s="4">
        <f t="shared" si="93"/>
        <v>0.18245391284508922</v>
      </c>
      <c r="I230" s="0">
        <f t="shared" si="94"/>
        <v>8.9477910122923277</v>
      </c>
      <c r="J230" s="0">
        <f t="shared" si="95"/>
        <v>6925.696689001059</v>
      </c>
      <c r="K230" s="0">
        <f t="shared" si="96"/>
        <v>0.016700959967094909</v>
      </c>
      <c r="L230" s="0">
        <f t="shared" si="97"/>
        <v>1.9110349769447159</v>
      </c>
      <c r="M230" s="0">
        <f t="shared" si="98"/>
        <v>10.858825989237044</v>
      </c>
      <c r="N230" s="0">
        <f t="shared" si="99"/>
        <v>6927.6077239780034</v>
      </c>
      <c r="O230" s="0">
        <f t="shared" si="100"/>
        <v>0.99902566073001819</v>
      </c>
      <c r="P230" s="0">
        <f t="shared" si="101"/>
        <v>10.849592104506941</v>
      </c>
      <c r="Q230" s="0">
        <f t="shared" si="102"/>
        <v>23.436918447622546</v>
      </c>
      <c r="R230" s="0">
        <f t="shared" si="103"/>
        <v>23.435200521106268</v>
      </c>
      <c r="S230" s="0">
        <f t="shared" si="90"/>
        <v>9.9733630107816</v>
      </c>
      <c r="T230" s="0">
        <f t="shared" si="104"/>
        <v>4.2932842531532183</v>
      </c>
      <c r="U230" s="0">
        <f t="shared" si="105"/>
        <v>0.043019082835217673</v>
      </c>
      <c r="V230" s="0">
        <f t="shared" si="106"/>
        <v>-4.1149726432091125</v>
      </c>
      <c r="W230" s="0">
        <f t="shared" si="107"/>
        <v>94.7064952338497</v>
      </c>
      <c r="X230" s="8">
        <f t="shared" si="108"/>
        <v>10.733454926557783</v>
      </c>
      <c r="Y230" s="8">
        <f t="shared" si="109"/>
        <v>10.470381328685979</v>
      </c>
      <c r="Z230" s="8">
        <f t="shared" si="110"/>
        <v>10.996528524429587</v>
      </c>
      <c r="AA230" s="9">
        <f t="shared" si="111"/>
        <v>757.65196187079755</v>
      </c>
      <c r="AB230" s="0">
        <f t="shared" si="112"/>
        <v>569.82490575678094</v>
      </c>
      <c r="AC230" s="0">
        <f t="shared" si="113"/>
        <v>-37.543773560804766</v>
      </c>
      <c r="AD230" s="0">
        <f t="shared" si="114"/>
        <v>49.177349104674093</v>
      </c>
      <c r="AE230" s="0">
        <f t="shared" si="115"/>
        <v>40.822650895325907</v>
      </c>
      <c r="AF230" s="0">
        <f t="shared" si="116"/>
        <v>0.018652034144690657</v>
      </c>
      <c r="AG230" s="0">
        <f t="shared" si="117"/>
        <v>40.8413029294706</v>
      </c>
      <c r="AH230" s="0">
        <f t="shared" si="118"/>
        <v>126.58272570535149</v>
      </c>
    </row>
    <row r="231">
      <c r="D231" s="2" t="str">
        <f t="shared" si="91"/>
        <v>4/9/2018</v>
      </c>
      <c r="E231" s="8">
        <f t="shared" si="119"/>
        <v>1.6333333333333262</v>
      </c>
      <c r="F231" s="3">
        <f t="shared" si="92"/>
        <v>2458209.1333333333</v>
      </c>
      <c r="G231" s="4">
        <f t="shared" si="93"/>
        <v>0.18245402692219856</v>
      </c>
      <c r="I231" s="0">
        <f t="shared" si="94"/>
        <v>8.9518978760606842</v>
      </c>
      <c r="J231" s="0">
        <f t="shared" si="95"/>
        <v>6925.7007956686484</v>
      </c>
      <c r="K231" s="0">
        <f t="shared" si="96"/>
        <v>0.016700959962294176</v>
      </c>
      <c r="L231" s="0">
        <f t="shared" si="97"/>
        <v>1.9110424189018846</v>
      </c>
      <c r="M231" s="0">
        <f t="shared" si="98"/>
        <v>10.862940294962568</v>
      </c>
      <c r="N231" s="0">
        <f t="shared" si="99"/>
        <v>6927.6118380875505</v>
      </c>
      <c r="O231" s="0">
        <f t="shared" si="100"/>
        <v>0.99902685689555237</v>
      </c>
      <c r="P231" s="0">
        <f t="shared" si="101"/>
        <v>10.853706397879977</v>
      </c>
      <c r="Q231" s="0">
        <f t="shared" si="102"/>
        <v>23.436918446139067</v>
      </c>
      <c r="R231" s="0">
        <f t="shared" si="103"/>
        <v>23.435200526931744</v>
      </c>
      <c r="S231" s="0">
        <f t="shared" si="90"/>
        <v>9.9771592004950751</v>
      </c>
      <c r="T231" s="0">
        <f t="shared" si="104"/>
        <v>4.2948958200006313</v>
      </c>
      <c r="U231" s="0">
        <f t="shared" si="105"/>
        <v>0.043019082857213051</v>
      </c>
      <c r="V231" s="0">
        <f t="shared" si="106"/>
        <v>-4.1137323751688166</v>
      </c>
      <c r="W231" s="0">
        <f t="shared" si="107"/>
        <v>94.7078625498284</v>
      </c>
      <c r="X231" s="8">
        <f t="shared" si="108"/>
        <v>10.733454065260535</v>
      </c>
      <c r="Y231" s="8">
        <f t="shared" si="109"/>
        <v>10.47037666928879</v>
      </c>
      <c r="Z231" s="8">
        <f t="shared" si="110"/>
        <v>10.99653146123228</v>
      </c>
      <c r="AA231" s="9">
        <f t="shared" si="111"/>
        <v>757.66290039862724</v>
      </c>
      <c r="AB231" s="0">
        <f t="shared" si="112"/>
        <v>575.82614602482136</v>
      </c>
      <c r="AC231" s="0">
        <f t="shared" si="113"/>
        <v>-36.043463493794661</v>
      </c>
      <c r="AD231" s="0">
        <f t="shared" si="114"/>
        <v>48.262818321593386</v>
      </c>
      <c r="AE231" s="0">
        <f t="shared" si="115"/>
        <v>41.737181678406614</v>
      </c>
      <c r="AF231" s="0">
        <f t="shared" si="116"/>
        <v>0.018062900001701444</v>
      </c>
      <c r="AG231" s="0">
        <f t="shared" si="117"/>
        <v>41.755244578408316</v>
      </c>
      <c r="AH231" s="0">
        <f t="shared" si="118"/>
        <v>128.1583785078472</v>
      </c>
    </row>
    <row r="232">
      <c r="D232" s="2" t="str">
        <f t="shared" si="91"/>
        <v>4/9/2018</v>
      </c>
      <c r="E232" s="8">
        <f t="shared" si="119"/>
        <v>1.6374999999999929</v>
      </c>
      <c r="F232" s="3">
        <f t="shared" si="92"/>
        <v>2458209.1375</v>
      </c>
      <c r="G232" s="4">
        <f t="shared" si="93"/>
        <v>0.18245414099932064</v>
      </c>
      <c r="I232" s="0">
        <f t="shared" si="94"/>
        <v>8.9560047402883356</v>
      </c>
      <c r="J232" s="0">
        <f t="shared" si="95"/>
        <v>6925.7049023366972</v>
      </c>
      <c r="K232" s="0">
        <f t="shared" si="96"/>
        <v>0.016700959957493444</v>
      </c>
      <c r="L232" s="0">
        <f t="shared" si="97"/>
        <v>1.91104985100786</v>
      </c>
      <c r="M232" s="0">
        <f t="shared" si="98"/>
        <v>10.867054591296196</v>
      </c>
      <c r="N232" s="0">
        <f t="shared" si="99"/>
        <v>6927.6159521877053</v>
      </c>
      <c r="O232" s="0">
        <f t="shared" si="100"/>
        <v>0.9990280530648018</v>
      </c>
      <c r="P232" s="0">
        <f t="shared" si="101"/>
        <v>10.857820681861167</v>
      </c>
      <c r="Q232" s="0">
        <f t="shared" si="102"/>
        <v>23.436918444655589</v>
      </c>
      <c r="R232" s="0">
        <f t="shared" si="103"/>
        <v>23.435200532757246</v>
      </c>
      <c r="S232" s="0">
        <f t="shared" si="90"/>
        <v>9.9809553975803329</v>
      </c>
      <c r="T232" s="0">
        <f t="shared" si="104"/>
        <v>4.2965073643865734</v>
      </c>
      <c r="U232" s="0">
        <f t="shared" si="105"/>
        <v>0.043019082879208546</v>
      </c>
      <c r="V232" s="0">
        <f t="shared" si="106"/>
        <v>-4.1124921359830662</v>
      </c>
      <c r="W232" s="0">
        <f t="shared" si="107"/>
        <v>94.709229856079261</v>
      </c>
      <c r="X232" s="8">
        <f t="shared" si="108"/>
        <v>10.733453203983322</v>
      </c>
      <c r="Y232" s="8">
        <f t="shared" si="109"/>
        <v>10.470372009938657</v>
      </c>
      <c r="Z232" s="8">
        <f t="shared" si="110"/>
        <v>10.996534398027986</v>
      </c>
      <c r="AA232" s="9">
        <f t="shared" si="111"/>
        <v>757.67383884863409</v>
      </c>
      <c r="AB232" s="0">
        <f t="shared" si="112"/>
        <v>581.82738626400715</v>
      </c>
      <c r="AC232" s="0">
        <f t="shared" si="113"/>
        <v>-34.543153433998214</v>
      </c>
      <c r="AD232" s="0">
        <f t="shared" si="114"/>
        <v>47.368061558572741</v>
      </c>
      <c r="AE232" s="0">
        <f t="shared" si="115"/>
        <v>42.631938441427259</v>
      </c>
      <c r="AF232" s="0">
        <f t="shared" si="116"/>
        <v>0.017506398237817217</v>
      </c>
      <c r="AG232" s="0">
        <f t="shared" si="117"/>
        <v>42.64944483966508</v>
      </c>
      <c r="AH232" s="0">
        <f t="shared" si="118"/>
        <v>129.77663815008663</v>
      </c>
    </row>
    <row r="233">
      <c r="D233" s="2" t="str">
        <f t="shared" si="91"/>
        <v>4/9/2018</v>
      </c>
      <c r="E233" s="8">
        <f t="shared" si="119"/>
        <v>1.6416666666666595</v>
      </c>
      <c r="F233" s="3">
        <f t="shared" si="92"/>
        <v>2458209.1416666666</v>
      </c>
      <c r="G233" s="4">
        <f t="shared" si="93"/>
        <v>0.18245425507642996</v>
      </c>
      <c r="I233" s="0">
        <f t="shared" si="94"/>
        <v>8.9601116040566922</v>
      </c>
      <c r="J233" s="0">
        <f t="shared" si="95"/>
        <v>6925.7090090042848</v>
      </c>
      <c r="K233" s="0">
        <f t="shared" si="96"/>
        <v>0.016700959952692707</v>
      </c>
      <c r="L233" s="0">
        <f t="shared" si="97"/>
        <v>1.9110572732609814</v>
      </c>
      <c r="M233" s="0">
        <f t="shared" si="98"/>
        <v>10.871168877317674</v>
      </c>
      <c r="N233" s="0">
        <f t="shared" si="99"/>
        <v>6927.6200662775454</v>
      </c>
      <c r="O233" s="0">
        <f t="shared" si="100"/>
        <v>0.99902924923749181</v>
      </c>
      <c r="P233" s="0">
        <f t="shared" si="101"/>
        <v>10.861934955530261</v>
      </c>
      <c r="Q233" s="0">
        <f t="shared" si="102"/>
        <v>23.436918443172111</v>
      </c>
      <c r="R233" s="0">
        <f t="shared" si="103"/>
        <v>23.435200538582773</v>
      </c>
      <c r="S233" s="0">
        <f t="shared" si="90"/>
        <v>9.9847516011940733</v>
      </c>
      <c r="T233" s="0">
        <f t="shared" si="104"/>
        <v>4.2981188859435653</v>
      </c>
      <c r="U233" s="0">
        <f t="shared" si="105"/>
        <v>0.043019082901204125</v>
      </c>
      <c r="V233" s="0">
        <f t="shared" si="106"/>
        <v>-4.1112519259520433</v>
      </c>
      <c r="W233" s="0">
        <f t="shared" si="107"/>
        <v>94.710597152293076</v>
      </c>
      <c r="X233" s="8">
        <f t="shared" si="108"/>
        <v>10.733452342726356</v>
      </c>
      <c r="Y233" s="8">
        <f t="shared" si="109"/>
        <v>10.470367350636652</v>
      </c>
      <c r="Z233" s="8">
        <f t="shared" si="110"/>
        <v>10.996537334816059</v>
      </c>
      <c r="AA233" s="9">
        <f t="shared" si="111"/>
        <v>757.68477721834461</v>
      </c>
      <c r="AB233" s="0">
        <f t="shared" si="112"/>
        <v>587.82862647403817</v>
      </c>
      <c r="AC233" s="0">
        <f t="shared" si="113"/>
        <v>-33.042843381490457</v>
      </c>
      <c r="AD233" s="0">
        <f t="shared" si="114"/>
        <v>46.494338984749625</v>
      </c>
      <c r="AE233" s="0">
        <f t="shared" si="115"/>
        <v>43.505661015250375</v>
      </c>
      <c r="AF233" s="0">
        <f t="shared" si="116"/>
        <v>0.016980766581333278</v>
      </c>
      <c r="AG233" s="0">
        <f t="shared" si="117"/>
        <v>43.522641781831709</v>
      </c>
      <c r="AH233" s="0">
        <f t="shared" si="118"/>
        <v>131.43914490619477</v>
      </c>
    </row>
    <row r="234">
      <c r="D234" s="2" t="str">
        <f t="shared" si="91"/>
        <v>4/9/2018</v>
      </c>
      <c r="E234" s="8">
        <f t="shared" si="119"/>
        <v>1.6458333333333262</v>
      </c>
      <c r="F234" s="3">
        <f t="shared" si="92"/>
        <v>2458209.1458333335</v>
      </c>
      <c r="G234" s="4">
        <f t="shared" si="93"/>
        <v>0.18245436915355204</v>
      </c>
      <c r="I234" s="0">
        <f t="shared" si="94"/>
        <v>8.9642184682843435</v>
      </c>
      <c r="J234" s="0">
        <f t="shared" si="95"/>
        <v>6925.7131156723335</v>
      </c>
      <c r="K234" s="0">
        <f t="shared" si="96"/>
        <v>0.016700959947891975</v>
      </c>
      <c r="L234" s="0">
        <f t="shared" si="97"/>
        <v>1.9110646856629241</v>
      </c>
      <c r="M234" s="0">
        <f t="shared" si="98"/>
        <v>10.875283153947267</v>
      </c>
      <c r="N234" s="0">
        <f t="shared" si="99"/>
        <v>6927.624180357996</v>
      </c>
      <c r="O234" s="0">
        <f t="shared" si="100"/>
        <v>0.99903044541388542</v>
      </c>
      <c r="P234" s="0">
        <f t="shared" si="101"/>
        <v>10.866049219807522</v>
      </c>
      <c r="Q234" s="0">
        <f t="shared" si="102"/>
        <v>23.436918441688633</v>
      </c>
      <c r="R234" s="0">
        <f t="shared" si="103"/>
        <v>23.435200544408328</v>
      </c>
      <c r="S234" s="0">
        <f t="shared" si="90"/>
        <v>9.988547812191225</v>
      </c>
      <c r="T234" s="0">
        <f t="shared" si="104"/>
        <v>4.29973038502505</v>
      </c>
      <c r="U234" s="0">
        <f t="shared" si="105"/>
        <v>0.0430190829231998</v>
      </c>
      <c r="V234" s="0">
        <f t="shared" si="106"/>
        <v>-4.1100117448211755</v>
      </c>
      <c r="W234" s="0">
        <f t="shared" si="107"/>
        <v>94.7119644387724</v>
      </c>
      <c r="X234" s="8">
        <f t="shared" si="108"/>
        <v>10.73345148148946</v>
      </c>
      <c r="Y234" s="8">
        <f t="shared" si="109"/>
        <v>10.470362691381759</v>
      </c>
      <c r="Z234" s="8">
        <f t="shared" si="110"/>
        <v>10.996540271597162</v>
      </c>
      <c r="AA234" s="9">
        <f t="shared" si="111"/>
        <v>757.69571551017918</v>
      </c>
      <c r="AB234" s="0">
        <f t="shared" si="112"/>
        <v>593.82986665516728</v>
      </c>
      <c r="AC234" s="0">
        <f t="shared" si="113"/>
        <v>-31.54253333620818</v>
      </c>
      <c r="AD234" s="0">
        <f t="shared" si="114"/>
        <v>45.642972738247387</v>
      </c>
      <c r="AE234" s="0">
        <f t="shared" si="115"/>
        <v>44.357027261752613</v>
      </c>
      <c r="AF234" s="0">
        <f t="shared" si="116"/>
        <v>0.016484464205478992</v>
      </c>
      <c r="AG234" s="0">
        <f t="shared" si="117"/>
        <v>44.373511725958089</v>
      </c>
      <c r="AH234" s="0">
        <f t="shared" si="118"/>
        <v>133.14747681183258</v>
      </c>
    </row>
    <row r="235">
      <c r="D235" s="2" t="str">
        <f t="shared" si="91"/>
        <v>4/9/2018</v>
      </c>
      <c r="E235" s="8">
        <f t="shared" si="119"/>
        <v>1.6499999999999928</v>
      </c>
      <c r="F235" s="3">
        <f t="shared" si="92"/>
        <v>2458209.15</v>
      </c>
      <c r="G235" s="4">
        <f t="shared" si="93"/>
        <v>0.18245448323066138</v>
      </c>
      <c r="I235" s="0">
        <f t="shared" si="94"/>
        <v>8.9683253320527</v>
      </c>
      <c r="J235" s="0">
        <f t="shared" si="95"/>
        <v>6925.7172223399239</v>
      </c>
      <c r="K235" s="0">
        <f t="shared" si="96"/>
        <v>0.016700959943091242</v>
      </c>
      <c r="L235" s="0">
        <f t="shared" si="97"/>
        <v>1.9110720882120333</v>
      </c>
      <c r="M235" s="0">
        <f t="shared" si="98"/>
        <v>10.879397420264734</v>
      </c>
      <c r="N235" s="0">
        <f t="shared" si="99"/>
        <v>6927.6282944281356</v>
      </c>
      <c r="O235" s="0">
        <f t="shared" si="100"/>
        <v>0.99903164159370816</v>
      </c>
      <c r="P235" s="0">
        <f t="shared" si="101"/>
        <v>10.87016347377271</v>
      </c>
      <c r="Q235" s="0">
        <f t="shared" si="102"/>
        <v>23.436918440205151</v>
      </c>
      <c r="R235" s="0">
        <f t="shared" si="103"/>
        <v>23.435200550233905</v>
      </c>
      <c r="S235" s="0">
        <f t="shared" si="90"/>
        <v>9.9923440297284927</v>
      </c>
      <c r="T235" s="0">
        <f t="shared" si="104"/>
        <v>4.301341861263559</v>
      </c>
      <c r="U235" s="0">
        <f t="shared" si="105"/>
        <v>0.043019082945195575</v>
      </c>
      <c r="V235" s="0">
        <f t="shared" si="106"/>
        <v>-4.10877159289063</v>
      </c>
      <c r="W235" s="0">
        <f t="shared" si="107"/>
        <v>94.713331715208085</v>
      </c>
      <c r="X235" s="8">
        <f t="shared" si="108"/>
        <v>10.733450620272841</v>
      </c>
      <c r="Y235" s="8">
        <f t="shared" si="109"/>
        <v>10.47035803217504</v>
      </c>
      <c r="Z235" s="8">
        <f t="shared" si="110"/>
        <v>10.996543208370641</v>
      </c>
      <c r="AA235" s="9">
        <f t="shared" si="111"/>
        <v>757.70665372166468</v>
      </c>
      <c r="AB235" s="0">
        <f t="shared" si="112"/>
        <v>599.831106807098</v>
      </c>
      <c r="AC235" s="0">
        <f t="shared" si="113"/>
        <v>-30.042223298225508</v>
      </c>
      <c r="AD235" s="0">
        <f t="shared" si="114"/>
        <v>44.815346760339736</v>
      </c>
      <c r="AE235" s="0">
        <f t="shared" si="115"/>
        <v>45.184653239660264</v>
      </c>
      <c r="AF235" s="0">
        <f t="shared" si="116"/>
        <v>0.016016148729912982</v>
      </c>
      <c r="AG235" s="0">
        <f t="shared" si="117"/>
        <v>45.200669388390175</v>
      </c>
      <c r="AH235" s="0">
        <f t="shared" si="118"/>
        <v>134.903124341315</v>
      </c>
    </row>
    <row r="236">
      <c r="D236" s="2" t="str">
        <f t="shared" si="91"/>
        <v>4/9/2018</v>
      </c>
      <c r="E236" s="8">
        <f t="shared" si="119"/>
        <v>1.6541666666666595</v>
      </c>
      <c r="F236" s="3">
        <f t="shared" si="92"/>
        <v>2458209.1541666668</v>
      </c>
      <c r="G236" s="4">
        <f t="shared" si="93"/>
        <v>0.18245459730778346</v>
      </c>
      <c r="I236" s="0">
        <f t="shared" si="94"/>
        <v>8.9724321962803515</v>
      </c>
      <c r="J236" s="0">
        <f t="shared" si="95"/>
        <v>6925.7213290079717</v>
      </c>
      <c r="K236" s="0">
        <f t="shared" si="96"/>
        <v>0.016700959938290506</v>
      </c>
      <c r="L236" s="0">
        <f t="shared" si="97"/>
        <v>1.9110794809099649</v>
      </c>
      <c r="M236" s="0">
        <f t="shared" si="98"/>
        <v>10.883511677190317</v>
      </c>
      <c r="N236" s="0">
        <f t="shared" si="99"/>
        <v>6927.632408488882</v>
      </c>
      <c r="O236" s="0">
        <f t="shared" si="100"/>
        <v>0.99903283777722129</v>
      </c>
      <c r="P236" s="0">
        <f t="shared" si="101"/>
        <v>10.874277718346065</v>
      </c>
      <c r="Q236" s="0">
        <f t="shared" si="102"/>
        <v>23.436918438721673</v>
      </c>
      <c r="R236" s="0">
        <f t="shared" si="103"/>
        <v>23.43520055605951</v>
      </c>
      <c r="S236" s="0">
        <f t="shared" si="90"/>
        <v>9.9961402546607836</v>
      </c>
      <c r="T236" s="0">
        <f t="shared" si="104"/>
        <v>4.30295331501252</v>
      </c>
      <c r="U236" s="0">
        <f t="shared" si="105"/>
        <v>0.043019082967191438</v>
      </c>
      <c r="V236" s="0">
        <f t="shared" si="106"/>
        <v>-4.1075314699057888</v>
      </c>
      <c r="W236" s="0">
        <f t="shared" si="107"/>
        <v>94.714698981902657</v>
      </c>
      <c r="X236" s="8">
        <f t="shared" si="108"/>
        <v>10.733449759076324</v>
      </c>
      <c r="Y236" s="8">
        <f t="shared" si="109"/>
        <v>10.470353373015483</v>
      </c>
      <c r="Z236" s="8">
        <f t="shared" si="110"/>
        <v>10.996546145137165</v>
      </c>
      <c r="AA236" s="9">
        <f t="shared" si="111"/>
        <v>757.71759185522126</v>
      </c>
      <c r="AB236" s="0">
        <f t="shared" si="112"/>
        <v>605.83234693008308</v>
      </c>
      <c r="AC236" s="0">
        <f t="shared" si="113"/>
        <v>-28.541913267479231</v>
      </c>
      <c r="AD236" s="0">
        <f t="shared" si="114"/>
        <v>44.01290570682098</v>
      </c>
      <c r="AE236" s="0">
        <f t="shared" si="115"/>
        <v>45.98709429317902</v>
      </c>
      <c r="AF236" s="0">
        <f t="shared" si="116"/>
        <v>0.015574656229599389</v>
      </c>
      <c r="AG236" s="0">
        <f t="shared" si="117"/>
        <v>46.002668949408616</v>
      </c>
      <c r="AH236" s="0">
        <f t="shared" si="118"/>
        <v>136.70746143041032</v>
      </c>
    </row>
    <row r="237">
      <c r="D237" s="2" t="str">
        <f t="shared" si="91"/>
        <v>4/9/2018</v>
      </c>
      <c r="E237" s="8">
        <f t="shared" si="119"/>
        <v>1.6583333333333261</v>
      </c>
      <c r="F237" s="3">
        <f t="shared" si="92"/>
        <v>2458209.1583333332</v>
      </c>
      <c r="G237" s="4">
        <f t="shared" si="93"/>
        <v>0.1824547113848928</v>
      </c>
      <c r="I237" s="0">
        <f t="shared" si="94"/>
        <v>8.9765390600496175</v>
      </c>
      <c r="J237" s="0">
        <f t="shared" si="95"/>
        <v>6925.725435675562</v>
      </c>
      <c r="K237" s="0">
        <f t="shared" si="96"/>
        <v>0.016700959933489773</v>
      </c>
      <c r="L237" s="0">
        <f t="shared" si="97"/>
        <v>1.9110868637550806</v>
      </c>
      <c r="M237" s="0">
        <f t="shared" si="98"/>
        <v>10.887625923804698</v>
      </c>
      <c r="N237" s="0">
        <f t="shared" si="99"/>
        <v>6927.6365225393174</v>
      </c>
      <c r="O237" s="0">
        <f t="shared" si="100"/>
        <v>0.999034033964151</v>
      </c>
      <c r="P237" s="0">
        <f t="shared" si="101"/>
        <v>10.878391952608272</v>
      </c>
      <c r="Q237" s="0">
        <f t="shared" si="102"/>
        <v>23.436918437238194</v>
      </c>
      <c r="R237" s="0">
        <f t="shared" si="103"/>
        <v>23.435200561885139</v>
      </c>
      <c r="S237" s="0">
        <f t="shared" si="90"/>
        <v>9.9999364861456481</v>
      </c>
      <c r="T237" s="0">
        <f t="shared" si="104"/>
        <v>4.3045647459048357</v>
      </c>
      <c r="U237" s="0">
        <f t="shared" si="105"/>
        <v>0.04301908298918742</v>
      </c>
      <c r="V237" s="0">
        <f t="shared" si="106"/>
        <v>-4.106291376166574</v>
      </c>
      <c r="W237" s="0">
        <f t="shared" si="107"/>
        <v>94.716066238547285</v>
      </c>
      <c r="X237" s="8">
        <f t="shared" si="108"/>
        <v>10.733448897900116</v>
      </c>
      <c r="Y237" s="8">
        <f t="shared" si="109"/>
        <v>10.470348713904151</v>
      </c>
      <c r="Z237" s="8">
        <f t="shared" si="110"/>
        <v>10.996549081896081</v>
      </c>
      <c r="AA237" s="9">
        <f t="shared" si="111"/>
        <v>757.72852990837828</v>
      </c>
      <c r="AB237" s="0">
        <f t="shared" si="112"/>
        <v>611.83358702382247</v>
      </c>
      <c r="AC237" s="0">
        <f t="shared" si="113"/>
        <v>-27.041603244044381</v>
      </c>
      <c r="AD237" s="0">
        <f t="shared" si="114"/>
        <v>43.2371527597211</v>
      </c>
      <c r="AE237" s="0">
        <f t="shared" si="115"/>
        <v>46.7628472402789</v>
      </c>
      <c r="AF237" s="0">
        <f t="shared" si="116"/>
        <v>0.015158983707801653</v>
      </c>
      <c r="AG237" s="0">
        <f t="shared" si="117"/>
        <v>46.7780062239867</v>
      </c>
      <c r="AH237" s="0">
        <f t="shared" si="118"/>
        <v>138.56171278110872</v>
      </c>
    </row>
    <row r="238">
      <c r="D238" s="2" t="str">
        <f t="shared" si="91"/>
        <v>4/9/2018</v>
      </c>
      <c r="E238" s="8">
        <f t="shared" si="119"/>
        <v>1.6624999999999928</v>
      </c>
      <c r="F238" s="3">
        <f t="shared" si="92"/>
        <v>2458209.1625</v>
      </c>
      <c r="G238" s="4">
        <f t="shared" si="93"/>
        <v>0.18245482546201486</v>
      </c>
      <c r="I238" s="0">
        <f t="shared" si="94"/>
        <v>8.98064592427636</v>
      </c>
      <c r="J238" s="0">
        <f t="shared" si="95"/>
        <v>6925.729542343609</v>
      </c>
      <c r="K238" s="0">
        <f t="shared" si="96"/>
        <v>0.01670095992868904</v>
      </c>
      <c r="L238" s="0">
        <f t="shared" si="97"/>
        <v>1.9110942367490289</v>
      </c>
      <c r="M238" s="0">
        <f t="shared" si="98"/>
        <v>10.891740161025389</v>
      </c>
      <c r="N238" s="0">
        <f t="shared" si="99"/>
        <v>6927.6406365803578</v>
      </c>
      <c r="O238" s="0">
        <f t="shared" si="100"/>
        <v>0.99903523015475837</v>
      </c>
      <c r="P238" s="0">
        <f t="shared" si="101"/>
        <v>10.88250617747684</v>
      </c>
      <c r="Q238" s="0">
        <f t="shared" si="102"/>
        <v>23.436918435754716</v>
      </c>
      <c r="R238" s="0">
        <f t="shared" si="103"/>
        <v>23.435200567710794</v>
      </c>
      <c r="S238" s="0">
        <f t="shared" si="90"/>
        <v>10.003732725035482</v>
      </c>
      <c r="T238" s="0">
        <f t="shared" si="104"/>
        <v>4.30617615429285</v>
      </c>
      <c r="U238" s="0">
        <f t="shared" si="105"/>
        <v>0.043019083011183464</v>
      </c>
      <c r="V238" s="0">
        <f t="shared" si="106"/>
        <v>-4.1050513114192082</v>
      </c>
      <c r="W238" s="0">
        <f t="shared" si="107"/>
        <v>94.717433485443564</v>
      </c>
      <c r="X238" s="8">
        <f t="shared" si="108"/>
        <v>10.733448036744042</v>
      </c>
      <c r="Y238" s="8">
        <f t="shared" si="109"/>
        <v>10.470344054840032</v>
      </c>
      <c r="Z238" s="8">
        <f t="shared" si="110"/>
        <v>10.996552018648051</v>
      </c>
      <c r="AA238" s="9">
        <f t="shared" si="111"/>
        <v>757.73946788354851</v>
      </c>
      <c r="AB238" s="0">
        <f t="shared" si="112"/>
        <v>617.83482708857082</v>
      </c>
      <c r="AC238" s="0">
        <f t="shared" si="113"/>
        <v>-25.541293227857295</v>
      </c>
      <c r="AD238" s="0">
        <f t="shared" si="114"/>
        <v>42.489646140346</v>
      </c>
      <c r="AE238" s="0">
        <f t="shared" si="115"/>
        <v>47.510353859654</v>
      </c>
      <c r="AF238" s="0">
        <f t="shared" si="116"/>
        <v>0.014768273567185068</v>
      </c>
      <c r="AG238" s="0">
        <f t="shared" si="117"/>
        <v>47.525122133221188</v>
      </c>
      <c r="AH238" s="0">
        <f t="shared" si="118"/>
        <v>140.46691751471218</v>
      </c>
    </row>
    <row r="239">
      <c r="D239" s="2" t="str">
        <f t="shared" si="91"/>
        <v>4/9/2018</v>
      </c>
      <c r="E239" s="8">
        <f t="shared" si="119"/>
        <v>1.6666666666666594</v>
      </c>
      <c r="F239" s="3">
        <f t="shared" si="92"/>
        <v>2458209.1666666665</v>
      </c>
      <c r="G239" s="4">
        <f t="shared" si="93"/>
        <v>0.1824549395391242</v>
      </c>
      <c r="I239" s="0">
        <f t="shared" si="94"/>
        <v>8.9847527880438065</v>
      </c>
      <c r="J239" s="0">
        <f t="shared" si="95"/>
        <v>6925.7336490111993</v>
      </c>
      <c r="K239" s="0">
        <f t="shared" si="96"/>
        <v>0.016700959923888304</v>
      </c>
      <c r="L239" s="0">
        <f t="shared" si="97"/>
        <v>1.9111015998901761</v>
      </c>
      <c r="M239" s="0">
        <f t="shared" si="98"/>
        <v>10.895854387933984</v>
      </c>
      <c r="N239" s="0">
        <f t="shared" si="99"/>
        <v>6927.64475061109</v>
      </c>
      <c r="O239" s="0">
        <f t="shared" si="100"/>
        <v>0.99903642634877088</v>
      </c>
      <c r="P239" s="0">
        <f t="shared" si="101"/>
        <v>10.886620392033366</v>
      </c>
      <c r="Q239" s="0">
        <f t="shared" si="102"/>
        <v>23.436918434271238</v>
      </c>
      <c r="R239" s="0">
        <f t="shared" si="103"/>
        <v>23.435200573536477</v>
      </c>
      <c r="S239" s="0">
        <f t="shared" si="90"/>
        <v>10.007528970488673</v>
      </c>
      <c r="T239" s="0">
        <f t="shared" si="104"/>
        <v>4.3077875398098406</v>
      </c>
      <c r="U239" s="0">
        <f t="shared" si="105"/>
        <v>0.043019083033179639</v>
      </c>
      <c r="V239" s="0">
        <f t="shared" si="106"/>
        <v>-4.1038112759633085</v>
      </c>
      <c r="W239" s="0">
        <f t="shared" si="107"/>
        <v>94.718800722282992</v>
      </c>
      <c r="X239" s="8">
        <f t="shared" si="108"/>
        <v>10.733447175608308</v>
      </c>
      <c r="Y239" s="8">
        <f t="shared" si="109"/>
        <v>10.470339395824189</v>
      </c>
      <c r="Z239" s="8">
        <f t="shared" si="110"/>
        <v>10.996554955392428</v>
      </c>
      <c r="AA239" s="9">
        <f t="shared" si="111"/>
        <v>757.75040577826394</v>
      </c>
      <c r="AB239" s="0">
        <f t="shared" si="112"/>
        <v>623.83606712402616</v>
      </c>
      <c r="AC239" s="0">
        <f t="shared" si="113"/>
        <v>-24.04098321899346</v>
      </c>
      <c r="AD239" s="0">
        <f t="shared" si="114"/>
        <v>41.77199413007753</v>
      </c>
      <c r="AE239" s="0">
        <f t="shared" si="115"/>
        <v>48.22800586992247</v>
      </c>
      <c r="AF239" s="0">
        <f t="shared" si="116"/>
        <v>0.01440179968746663</v>
      </c>
      <c r="AG239" s="0">
        <f t="shared" si="117"/>
        <v>48.242407669609939</v>
      </c>
      <c r="AH239" s="0">
        <f t="shared" si="118"/>
        <v>142.42388942491476</v>
      </c>
    </row>
    <row r="240">
      <c r="D240" s="2" t="str">
        <f t="shared" si="91"/>
        <v>4/9/2018</v>
      </c>
      <c r="E240" s="8">
        <f t="shared" si="119"/>
        <v>1.6708333333333261</v>
      </c>
      <c r="F240" s="3">
        <f t="shared" si="92"/>
        <v>2458209.1708333334</v>
      </c>
      <c r="G240" s="4">
        <f t="shared" si="93"/>
        <v>0.18245505361624628</v>
      </c>
      <c r="I240" s="0">
        <f t="shared" si="94"/>
        <v>8.9888596522723674</v>
      </c>
      <c r="J240" s="0">
        <f t="shared" si="95"/>
        <v>6925.7377556792462</v>
      </c>
      <c r="K240" s="0">
        <f t="shared" si="96"/>
        <v>0.016700959919087571</v>
      </c>
      <c r="L240" s="0">
        <f t="shared" si="97"/>
        <v>1.911108953180165</v>
      </c>
      <c r="M240" s="0">
        <f t="shared" si="98"/>
        <v>10.899968605452532</v>
      </c>
      <c r="N240" s="0">
        <f t="shared" si="99"/>
        <v>6927.648864632426</v>
      </c>
      <c r="O240" s="0">
        <f t="shared" si="100"/>
        <v>0.99903762254644835</v>
      </c>
      <c r="P240" s="0">
        <f t="shared" si="101"/>
        <v>10.890734597199899</v>
      </c>
      <c r="Q240" s="0">
        <f t="shared" si="102"/>
        <v>23.436918432787756</v>
      </c>
      <c r="R240" s="0">
        <f t="shared" si="103"/>
        <v>23.435200579362178</v>
      </c>
      <c r="S240" s="0">
        <f t="shared" si="90"/>
        <v>10.011325223361807</v>
      </c>
      <c r="T240" s="0">
        <f t="shared" si="104"/>
        <v>4.3093989028099156</v>
      </c>
      <c r="U240" s="0">
        <f t="shared" si="105"/>
        <v>0.04301908305517587</v>
      </c>
      <c r="V240" s="0">
        <f t="shared" si="106"/>
        <v>-4.1025712695437129</v>
      </c>
      <c r="W240" s="0">
        <f t="shared" si="107"/>
        <v>94.720167949368658</v>
      </c>
      <c r="X240" s="8">
        <f t="shared" si="108"/>
        <v>10.733446314492738</v>
      </c>
      <c r="Y240" s="8">
        <f t="shared" si="109"/>
        <v>10.470334736855603</v>
      </c>
      <c r="Z240" s="8">
        <f t="shared" si="110"/>
        <v>10.996557892129873</v>
      </c>
      <c r="AA240" s="9">
        <f t="shared" si="111"/>
        <v>757.76134359494927</v>
      </c>
      <c r="AB240" s="0">
        <f t="shared" si="112"/>
        <v>629.837307130445</v>
      </c>
      <c r="AC240" s="0">
        <f t="shared" si="113"/>
        <v>-22.540673217388758</v>
      </c>
      <c r="AD240" s="0">
        <f t="shared" si="114"/>
        <v>41.08584839748309</v>
      </c>
      <c r="AE240" s="0">
        <f t="shared" si="115"/>
        <v>48.91415160251691</v>
      </c>
      <c r="AF240" s="0">
        <f t="shared" si="116"/>
        <v>0.01405895476950933</v>
      </c>
      <c r="AG240" s="0">
        <f t="shared" si="117"/>
        <v>48.92821055728642</v>
      </c>
      <c r="AH240" s="0">
        <f t="shared" si="118"/>
        <v>144.43317430079315</v>
      </c>
    </row>
    <row r="241">
      <c r="D241" s="2" t="str">
        <f t="shared" si="91"/>
        <v>4/9/2018</v>
      </c>
      <c r="E241" s="8">
        <f t="shared" si="119"/>
        <v>1.6749999999999927</v>
      </c>
      <c r="F241" s="3">
        <f t="shared" si="92"/>
        <v>2458209.175</v>
      </c>
      <c r="G241" s="4">
        <f t="shared" si="93"/>
        <v>0.18245516769335562</v>
      </c>
      <c r="I241" s="0">
        <f t="shared" si="94"/>
        <v>8.9929665160416334</v>
      </c>
      <c r="J241" s="0">
        <f t="shared" si="95"/>
        <v>6925.7418623468366</v>
      </c>
      <c r="K241" s="0">
        <f t="shared" si="96"/>
        <v>0.016700959914286839</v>
      </c>
      <c r="L241" s="0">
        <f t="shared" si="97"/>
        <v>1.9111162966173698</v>
      </c>
      <c r="M241" s="0">
        <f t="shared" si="98"/>
        <v>10.904082812659004</v>
      </c>
      <c r="N241" s="0">
        <f t="shared" si="99"/>
        <v>6927.6529786434539</v>
      </c>
      <c r="O241" s="0">
        <f t="shared" si="100"/>
        <v>0.99903881874751854</v>
      </c>
      <c r="P241" s="0">
        <f t="shared" si="101"/>
        <v>10.894848792054406</v>
      </c>
      <c r="Q241" s="0">
        <f t="shared" si="102"/>
        <v>23.436918431304278</v>
      </c>
      <c r="R241" s="0">
        <f t="shared" si="103"/>
        <v>23.435200585187911</v>
      </c>
      <c r="S241" s="0">
        <f t="shared" si="90"/>
        <v>10.015121482809919</v>
      </c>
      <c r="T241" s="0">
        <f t="shared" si="104"/>
        <v>4.3110102429249393</v>
      </c>
      <c r="U241" s="0">
        <f t="shared" si="105"/>
        <v>0.043019083077172234</v>
      </c>
      <c r="V241" s="0">
        <f t="shared" si="106"/>
        <v>-4.101331292461154</v>
      </c>
      <c r="W241" s="0">
        <f t="shared" si="107"/>
        <v>94.721535166390851</v>
      </c>
      <c r="X241" s="8">
        <f t="shared" si="108"/>
        <v>10.733445453397543</v>
      </c>
      <c r="Y241" s="8">
        <f t="shared" si="109"/>
        <v>10.470330077935346</v>
      </c>
      <c r="Z241" s="8">
        <f t="shared" si="110"/>
        <v>10.996560828859741</v>
      </c>
      <c r="AA241" s="9">
        <f t="shared" si="111"/>
        <v>757.77228133112681</v>
      </c>
      <c r="AB241" s="0">
        <f t="shared" si="112"/>
        <v>635.83854710752894</v>
      </c>
      <c r="AC241" s="0">
        <f t="shared" si="113"/>
        <v>-21.040363223117765</v>
      </c>
      <c r="AD241" s="0">
        <f t="shared" si="114"/>
        <v>40.43289545569133</v>
      </c>
      <c r="AE241" s="0">
        <f t="shared" si="115"/>
        <v>49.56710454430867</v>
      </c>
      <c r="AF241" s="0">
        <f t="shared" si="116"/>
        <v>0.013739238661512002</v>
      </c>
      <c r="AG241" s="0">
        <f t="shared" si="117"/>
        <v>49.580843782970184</v>
      </c>
      <c r="AH241" s="0">
        <f t="shared" si="118"/>
        <v>146.49500506402984</v>
      </c>
    </row>
  </sheetData>
  <mergeCells>
    <mergeCell ref="A1:C1"/>
  </mergeCells>
  <pageMargins left="0.7" right="0.7" top="0.75" bottom="0.75" header="0.3" footer="0.3"/>
  <pageSetup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Matt Manoleras</cp:lastModifiedBy>
  <dcterms:created xsi:type="dcterms:W3CDTF">2010-04-20T18:52:34Z</dcterms:created>
  <dcterms:modified xsi:type="dcterms:W3CDTF">2018-04-10T19:12:34Z</dcterms:modified>
</cp:coreProperties>
</file>