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esktop\"/>
    </mc:Choice>
  </mc:AlternateContent>
  <bookViews>
    <workbookView xWindow="0" yWindow="0" windowWidth="23040" windowHeight="9384"/>
  </bookViews>
  <sheets>
    <sheet name="Calculations" sheetId="1" r:id="rId1"/>
  </sheets>
  <calcPr calcId="152511" fullCalcOnLoad="1"/>
</workbook>
</file>

<file path=xl/sharedStrings.xml><?xml version="1.0" encoding="utf-8"?>
<sst xmlns="http://schemas.openxmlformats.org/spreadsheetml/2006/main" count="35" uniqueCount="35">
  <si>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</si>
  <si>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</si>
  <si>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</si>
  <si>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</si>
  <si>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</si>
  <si>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</si>
  <si>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</si>
  <si>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</si>
  <si>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</si>
  <si>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</si>
  <si>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</si>
  <si>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</si>
  <si>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</si>
  <si>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</si>
  <si>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</si>
  <si>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</si>
  <si>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</si>
  <si>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</si>
  <si>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</si>
  <si>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</si>
  <si>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</si>
  <si>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</si>
  <si>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</si>
  <si>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</si>
  <si>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</si>
  <si>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</si>
  <si>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</si>
  <si>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</si>
  <si>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</si>
  <si>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</si>
  <si>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</si>
  <si>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Meghan2</t>
  </si>
  <si>
    <t>Latitude (+ to N)</t>
  </si>
  <si>
    <t>Longitude (+ to E)</t>
  </si>
  <si>
    <t>Time Zone (+ to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</si>
</sst>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h:mm:ss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14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0" applyNumberFormat="1" fontId="0" applyFont="1" fillId="2" applyFill="1" borderId="0" applyBorder="1" xfId="0"/>
    <xf numFmtId="14" applyNumberFormat="1" fontId="0" applyFont="1" fillId="2" applyFill="1" borderId="0" applyBorder="1" xfId="0"/>
    <xf numFmtId="0" applyNumberFormat="1" fontId="0" applyFont="1" fillId="0" applyFill="1" borderId="0" applyBorder="1" xfId="0"/>
    <xf numFmtId="165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top" wrapText="1"/>
    </xf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-48.392119326606839</c:v>
                </c:pt>
                <c:pt idx="1">
                  <c:v>-48.289317914031429</c:v>
                </c:pt>
                <c:pt idx="2">
                  <c:v>-48.14940257626143</c:v>
                </c:pt>
                <c:pt idx="3">
                  <c:v>-47.972769089984325</c:v>
                </c:pt>
                <c:pt idx="4">
                  <c:v>-47.759910199127027</c:v>
                </c:pt>
                <c:pt idx="5">
                  <c:v>-47.511409417054274</c:v>
                </c:pt>
                <c:pt idx="6">
                  <c:v>-47.22793391957785</c:v>
                </c:pt>
                <c:pt idx="7">
                  <c:v>-46.910226731021055</c:v>
                </c:pt>
                <c:pt idx="8">
                  <c:v>-46.559098401960107</c:v>
                </c:pt>
                <c:pt idx="9">
                  <c:v>-46.175418387255725</c:v>
                </c:pt>
                <c:pt idx="10">
                  <c:v>-45.760106312690297</c:v>
                </c:pt>
                <c:pt idx="11">
                  <c:v>-45.314123314074642</c:v>
                </c:pt>
                <c:pt idx="12">
                  <c:v>-44.838463600971949</c:v>
                </c:pt>
                <c:pt idx="13">
                  <c:v>-44.334146384447287</c:v>
                </c:pt>
                <c:pt idx="14">
                  <c:v>-43.802208271636246</c:v>
                </c:pt>
                <c:pt idx="15">
                  <c:v>-43.243696215053326</c:v>
                </c:pt>
                <c:pt idx="16">
                  <c:v>-42.659661070098544</c:v>
                </c:pt>
                <c:pt idx="17">
                  <c:v>-42.051151797395434</c:v>
                </c:pt>
                <c:pt idx="18">
                  <c:v>-41.419210326135726</c:v>
                </c:pt>
                <c:pt idx="19">
                  <c:v>-40.76486707135011</c:v>
                </c:pt>
                <c:pt idx="20">
                  <c:v>-40.089137093067038</c:v>
                </c:pt>
                <c:pt idx="21">
                  <c:v>-39.393016863519009</c:v>
                </c:pt>
                <c:pt idx="22">
                  <c:v>-38.67748161077116</c:v>
                </c:pt>
                <c:pt idx="23">
                  <c:v>-37.943483190765477</c:v>
                </c:pt>
                <c:pt idx="24">
                  <c:v>-37.191948446741712</c:v>
                </c:pt>
                <c:pt idx="25">
                  <c:v>-36.42377800291672</c:v>
                </c:pt>
                <c:pt idx="26">
                  <c:v>-35.639845449608082</c:v>
                </c:pt>
                <c:pt idx="27">
                  <c:v>-34.840996867799817</c:v>
                </c:pt>
                <c:pt idx="28">
                  <c:v>-34.028050653457441</c:v>
                </c:pt>
                <c:pt idx="29">
                  <c:v>-33.201797594377474</c:v>
                </c:pt>
                <c:pt idx="30">
                  <c:v>-32.363001165423618</c:v>
                </c:pt>
                <c:pt idx="31">
                  <c:v>-31.512398002457495</c:v>
                </c:pt>
                <c:pt idx="32">
                  <c:v>-30.650698524154606</c:v>
                </c:pt>
                <c:pt idx="33">
                  <c:v>-29.778587674139693</c:v>
                </c:pt>
                <c:pt idx="34">
                  <c:v>-28.896725753580114</c:v>
                </c:pt>
                <c:pt idx="35">
                  <c:v>-28.005749325925667</c:v>
                </c:pt>
                <c:pt idx="36">
                  <c:v>-27.106272168353364</c:v>
                </c:pt>
                <c:pt idx="37">
                  <c:v>-26.198886256517209</c:v>
                </c:pt>
                <c:pt idx="38">
                  <c:v>-25.284162761247028</c:v>
                </c:pt>
                <c:pt idx="39">
                  <c:v>-24.362653046911223</c:v>
                </c:pt>
                <c:pt idx="40">
                  <c:v>-23.434889652252998</c:v>
                </c:pt>
                <c:pt idx="41">
                  <c:v>-22.501387244274728</c:v>
                </c:pt>
                <c:pt idx="42">
                  <c:v>-21.562643525357384</c:v>
                </c:pt>
                <c:pt idx="43">
                  <c:v>-20.619140081506739</c:v>
                </c:pt>
                <c:pt idx="44">
                  <c:v>-19.67134314655738</c:v>
                </c:pt>
                <c:pt idx="45">
                  <c:v>-18.719704260782816</c:v>
                </c:pt>
                <c:pt idx="46">
                  <c:v>-17.764660784829768</c:v>
                </c:pt>
                <c:pt idx="47">
                  <c:v>-16.80663622064889</c:v>
                </c:pt>
                <c:pt idx="48">
                  <c:v>-15.846040268234105</c:v>
                </c:pt>
                <c:pt idx="49">
                  <c:v>-14.883268505398837</c:v>
                </c:pt>
                <c:pt idx="50">
                  <c:v>-13.918701526606306</c:v>
                </c:pt>
                <c:pt idx="51">
                  <c:v>-12.952703268415229</c:v>
                </c:pt>
                <c:pt idx="52">
                  <c:v>-11.985618087744664</c:v>
                </c:pt>
                <c:pt idx="53">
                  <c:v>-11.017765845708015</c:v>
                </c:pt>
                <c:pt idx="54">
                  <c:v>-10.049433695205449</c:v>
                </c:pt>
                <c:pt idx="55">
                  <c:v>-9.0808621651605446</c:v>
                </c:pt>
                <c:pt idx="56">
                  <c:v>-8.112220892841032</c:v>
                </c:pt>
                <c:pt idx="57">
                  <c:v>-7.1435644095514252</c:v>
                </c:pt>
                <c:pt idx="58">
                  <c:v>-6.1747466658567705</c:v>
                </c:pt>
                <c:pt idx="59">
                  <c:v>-5.2052421980946502</c:v>
                </c:pt>
                <c:pt idx="60">
                  <c:v>-4.2337300916926024</c:v>
                </c:pt>
                <c:pt idx="61">
                  <c:v>-3.2569719900639234</c:v>
                </c:pt>
                <c:pt idx="62">
                  <c:v>-2.266040207456173</c:v>
                </c:pt>
                <c:pt idx="63">
                  <c:v>-1.2278668687049363</c:v>
                </c:pt>
                <c:pt idx="64">
                  <c:v>5.3037629031137845E-2</c:v>
                </c:pt>
                <c:pt idx="65">
                  <c:v>0.85525281749413895</c:v>
                </c:pt>
                <c:pt idx="66">
                  <c:v>1.6966866566639167</c:v>
                </c:pt>
                <c:pt idx="67">
                  <c:v>2.5624445813104582</c:v>
                </c:pt>
                <c:pt idx="68">
                  <c:v>3.441561712674754</c:v>
                </c:pt>
                <c:pt idx="69">
                  <c:v>4.3268443438947291</c:v>
                </c:pt>
                <c:pt idx="70">
                  <c:v>5.2151641340726203</c:v>
                </c:pt>
                <c:pt idx="71">
                  <c:v>6.1029187220078747</c:v>
                </c:pt>
                <c:pt idx="72">
                  <c:v>6.9875480973567408</c:v>
                </c:pt>
                <c:pt idx="73">
                  <c:v>7.8676445738868699</c:v>
                </c:pt>
                <c:pt idx="74">
                  <c:v>8.742073070863233</c:v>
                </c:pt>
                <c:pt idx="75">
                  <c:v>9.6098776707340949</c:v>
                </c:pt>
                <c:pt idx="76">
                  <c:v>10.470227546527926</c:v>
                </c:pt>
                <c:pt idx="77">
                  <c:v>11.322378484249773</c:v>
                </c:pt>
                <c:pt idx="78">
                  <c:v>12.165645420990522</c:v>
                </c:pt>
                <c:pt idx="79">
                  <c:v>12.999383066759345</c:v>
                </c:pt>
                <c:pt idx="80">
                  <c:v>13.822972263197563</c:v>
                </c:pt>
                <c:pt idx="81">
                  <c:v>14.635810348366929</c:v>
                </c:pt>
                <c:pt idx="82">
                  <c:v>15.43730430492265</c:v>
                </c:pt>
                <c:pt idx="83">
                  <c:v>16.22686586449235</c:v>
                </c:pt>
                <c:pt idx="84">
                  <c:v>17.003907999993878</c:v>
                </c:pt>
                <c:pt idx="85">
                  <c:v>17.767842430045675</c:v>
                </c:pt>
                <c:pt idx="86">
                  <c:v>18.518077872000401</c:v>
                </c:pt>
                <c:pt idx="87">
                  <c:v>19.254018872623764</c:v>
                </c:pt>
                <c:pt idx="88">
                  <c:v>19.97506509078292</c:v>
                </c:pt>
                <c:pt idx="89">
                  <c:v>20.680610954588733</c:v>
                </c:pt>
                <c:pt idx="90">
                  <c:v>21.370045631141629</c:v>
                </c:pt>
                <c:pt idx="91">
                  <c:v>22.042753273891183</c:v>
                </c:pt>
                <c:pt idx="92">
                  <c:v>22.698113519197609</c:v>
                </c:pt>
                <c:pt idx="93">
                  <c:v>23.335502211957198</c:v>
                </c:pt>
                <c:pt idx="94">
                  <c:v>23.954292351507508</c:v>
                </c:pt>
                <c:pt idx="95">
                  <c:v>24.553855243254493</c:v>
                </c:pt>
                <c:pt idx="96">
                  <c:v>25.133561853873214</c:v>
                </c:pt>
                <c:pt idx="97">
                  <c:v>25.692784358007742</c:v>
                </c:pt>
                <c:pt idx="98">
                  <c:v>26.230897874909637</c:v>
                </c:pt>
                <c:pt idx="99">
                  <c:v>26.747282381698778</c:v>
                </c:pt>
                <c:pt idx="100">
                  <c:v>27.241324799120704</c:v>
                </c:pt>
                <c:pt idx="101">
                  <c:v>27.712421232643042</c:v>
                </c:pt>
                <c:pt idx="102">
                  <c:v>28.159979360104273</c:v>
                </c:pt>
                <c:pt idx="103">
                  <c:v>28.583420943274795</c:v>
                </c:pt>
                <c:pt idx="104">
                  <c:v>28.982184448610077</c:v>
                </c:pt>
                <c:pt idx="105">
                  <c:v>29.355727748450139</c:v>
                </c:pt>
                <c:pt idx="106">
                  <c:v>29.703530880442102</c:v>
                </c:pt>
                <c:pt idx="107">
                  <c:v>30.025098833967803</c:v>
                </c:pt>
                <c:pt idx="108">
                  <c:v>30.319964329617196</c:v>
                </c:pt>
                <c:pt idx="109">
                  <c:v>30.587690561648763</c:v>
                </c:pt>
                <c:pt idx="110">
                  <c:v>30.827873861877428</c:v>
                </c:pt>
                <c:pt idx="111">
                  <c:v>31.040146253464513</c:v>
                </c:pt>
                <c:pt idx="112">
                  <c:v>31.224177851627314</c:v>
                </c:pt>
                <c:pt idx="113">
                  <c:v>31.379679080162759</c:v>
                </c:pt>
                <c:pt idx="114">
                  <c:v>31.506402662965435</c:v>
                </c:pt>
                <c:pt idx="115">
                  <c:v>31.604145363478931</c:v>
                </c:pt>
                <c:pt idx="116">
                  <c:v>31.67274943711352</c:v>
                </c:pt>
                <c:pt idx="117">
                  <c:v>31.712103777181461</c:v>
                </c:pt>
                <c:pt idx="118">
                  <c:v>31.722144728609944</c:v>
                </c:pt>
                <c:pt idx="119">
                  <c:v>31.702856560550146</c:v>
                </c:pt>
                <c:pt idx="120">
                  <c:v>31.654271583981231</c:v>
                </c:pt>
                <c:pt idx="121">
                  <c:v>31.576469916560999</c:v>
                </c:pt>
                <c:pt idx="122">
                  <c:v>31.46957889719852</c:v>
                </c:pt>
                <c:pt idx="123">
                  <c:v>31.333772159132948</c:v>
                </c:pt>
                <c:pt idx="124">
                  <c:v>31.169268382260711</c:v>
                </c:pt>
                <c:pt idx="125">
                  <c:v>30.97632974118719</c:v>
                </c:pt>
                <c:pt idx="126">
                  <c:v>30.755260081087709</c:v>
                </c:pt>
                <c:pt idx="127">
                  <c:v>30.506402846437712</c:v>
                </c:pt>
                <c:pt idx="128">
                  <c:v>30.23013880170236</c:v>
                </c:pt>
                <c:pt idx="129">
                  <c:v>29.926883574342103</c:v>
                </c:pt>
                <c:pt idx="130">
                  <c:v>29.597085062590107</c:v>
                </c:pt>
                <c:pt idx="131">
                  <c:v>29.241220740008018</c:v>
                </c:pt>
                <c:pt idx="132">
                  <c:v>28.859794899047191</c:v>
                </c:pt>
                <c:pt idx="133">
                  <c:v>28.453335863947249</c:v>
                </c:pt>
                <c:pt idx="134">
                  <c:v>28.022393211994679</c:v>
                </c:pt>
                <c:pt idx="135">
                  <c:v>27.567535029409896</c:v>
                </c:pt>
                <c:pt idx="136">
                  <c:v>27.089345234490366</c:v>
                </c:pt>
                <c:pt idx="137">
                  <c:v>26.588420991865558</c:v>
                </c:pt>
                <c:pt idx="138">
                  <c:v>26.065370238629214</c:v>
                </c:pt>
                <c:pt idx="139">
                  <c:v>25.520809345499217</c:v>
                </c:pt>
                <c:pt idx="140">
                  <c:v>24.955360924255185</c:v>
                </c:pt>
                <c:pt idx="141">
                  <c:v>24.369651799823679</c:v>
                </c:pt>
                <c:pt idx="142">
                  <c:v>23.764311152943058</c:v>
                </c:pt>
                <c:pt idx="143">
                  <c:v>23.139968847250227</c:v>
                </c:pt>
                <c:pt idx="144">
                  <c:v>22.497253943360636</c:v>
                </c:pt>
                <c:pt idx="145">
                  <c:v>21.8367934114798</c:v>
                </c:pt>
                <c:pt idx="146">
                  <c:v>21.159211044497294</c:v>
                </c:pt>
                <c:pt idx="147">
                  <c:v>20.465126584157037</c:v>
                </c:pt>
                <c:pt idx="148">
                  <c:v>19.755155065781629</c:v>
                </c:pt>
                <c:pt idx="149">
                  <c:v>19.029906400457961</c:v>
                </c:pt>
                <c:pt idx="150">
                  <c:v>18.289985210695356</c:v>
                </c:pt>
                <c:pt idx="151">
                  <c:v>17.535990952994222</c:v>
                </c:pt>
                <c:pt idx="152">
                  <c:v>16.768518369321104</c:v>
                </c:pt>
                <c:pt idx="153">
                  <c:v>15.988158329380406</c:v>
                </c:pt>
                <c:pt idx="154">
                  <c:v>15.195499159222292</c:v>
                </c:pt>
                <c:pt idx="155">
                  <c:v>14.39112858608379</c:v>
                </c:pt>
                <c:pt idx="156">
                  <c:v>13.575636500140069</c:v>
                </c:pt>
                <c:pt idx="157">
                  <c:v>12.749618817093747</c:v>
                </c:pt>
                <c:pt idx="158">
                  <c:v>11.913682871239013</c:v>
                </c:pt>
                <c:pt idx="159">
                  <c:v>11.068454963499256</c:v>
                </c:pt>
                <c:pt idx="160">
                  <c:v>10.214590995630264</c:v>
                </c:pt>
                <c:pt idx="161">
                  <c:v>9.3527915342697447</c:v>
                </c:pt>
                <c:pt idx="162">
                  <c:v>8.4838232044470576</c:v>
                </c:pt>
                <c:pt idx="163">
                  <c:v>7.6085489061850069</c:v>
                </c:pt>
                <c:pt idx="164">
                  <c:v>6.7279699808438131</c:v>
                </c:pt>
                <c:pt idx="165">
                  <c:v>5.8432866942187784</c:v>
                </c:pt>
                <c:pt idx="166">
                  <c:v>4.9556582370495681</c:v>
                </c:pt>
                <c:pt idx="167">
                  <c:v>4.0695048401912821</c:v>
                </c:pt>
                <c:pt idx="168">
                  <c:v>3.1866361651112225</c:v>
                </c:pt>
                <c:pt idx="169">
                  <c:v>2.3116603196867098</c:v>
                </c:pt>
                <c:pt idx="170">
                  <c:v>1.4528067279468342</c:v>
                </c:pt>
                <c:pt idx="171">
                  <c:v>0.62209960908515372</c:v>
                </c:pt>
                <c:pt idx="172">
                  <c:v>-0.35224586196305635</c:v>
                </c:pt>
                <c:pt idx="173">
                  <c:v>-1.5297837261753029</c:v>
                </c:pt>
                <c:pt idx="174">
                  <c:v>-2.5458795612411382</c:v>
                </c:pt>
                <c:pt idx="175">
                  <c:v>-3.5295425777859588</c:v>
                </c:pt>
                <c:pt idx="176">
                  <c:v>-4.5025476308885208</c:v>
                </c:pt>
                <c:pt idx="177">
                  <c:v>-5.47145962088487</c:v>
                </c:pt>
                <c:pt idx="178">
                  <c:v>-6.4387743801549835</c:v>
                </c:pt>
                <c:pt idx="179">
                  <c:v>-7.4055181264106471</c:v>
                </c:pt>
                <c:pt idx="180">
                  <c:v>-8.3720794042230509</c:v>
                </c:pt>
                <c:pt idx="181">
                  <c:v>-9.3385326063927909</c:v>
                </c:pt>
                <c:pt idx="182">
                  <c:v>-10.304781789669626</c:v>
                </c:pt>
                <c:pt idx="183">
                  <c:v>-11.270631141434528</c:v>
                </c:pt>
                <c:pt idx="184">
                  <c:v>-12.23582211431574</c:v>
                </c:pt>
                <c:pt idx="185">
                  <c:v>-13.200054096406683</c:v>
                </c:pt>
                <c:pt idx="186">
                  <c:v>-14.162996377319592</c:v>
                </c:pt>
                <c:pt idx="187">
                  <c:v>-15.124295253013134</c:v>
                </c:pt>
                <c:pt idx="188">
                  <c:v>-16.083578279019129</c:v>
                </c:pt>
                <c:pt idx="189">
                  <c:v>-17.040456785585974</c:v>
                </c:pt>
                <c:pt idx="190">
                  <c:v>-17.994527288884225</c:v>
                </c:pt>
                <c:pt idx="191">
                  <c:v>-18.945372182719911</c:v>
                </c:pt>
                <c:pt idx="192">
                  <c:v>-19.892559941437046</c:v>
                </c:pt>
                <c:pt idx="193">
                  <c:v>-20.835644986823052</c:v>
                </c:pt>
                <c:pt idx="194">
                  <c:v>-21.774167312406931</c:v>
                </c:pt>
                <c:pt idx="195">
                  <c:v>-22.707651934342756</c:v>
                </c:pt>
                <c:pt idx="196">
                  <c:v>-23.635608211194644</c:v>
                </c:pt>
                <c:pt idx="197">
                  <c:v>-24.557529066511709</c:v>
                </c:pt>
                <c:pt idx="198">
                  <c:v>-25.472890140059249</c:v>
                </c:pt>
                <c:pt idx="199">
                  <c:v>-26.381148884204389</c:v>
                </c:pt>
                <c:pt idx="200">
                  <c:v>-27.281743625965806</c:v>
                </c:pt>
                <c:pt idx="201">
                  <c:v>-28.174092605857226</c:v>
                </c:pt>
                <c:pt idx="202">
                  <c:v>-29.057593012227237</c:v>
                </c:pt>
                <c:pt idx="203">
                  <c:v>-29.931620022042985</c:v>
                </c:pt>
                <c:pt idx="204">
                  <c:v>-30.795525868167754</c:v>
                </c:pt>
                <c:pt idx="205">
                  <c:v>-31.648638946470662</c:v>
                </c:pt>
                <c:pt idx="206">
                  <c:v>-32.490262986284314</c:v>
                </c:pt>
                <c:pt idx="207">
                  <c:v>-33.319676301707936</c:v>
                </c:pt>
                <c:pt idx="208">
                  <c:v>-34.136131152256816</c:v>
                </c:pt>
                <c:pt idx="209">
                  <c:v>-34.938853235764789</c:v>
                </c:pt>
                <c:pt idx="210">
                  <c:v>-35.727041347909761</c:v>
                </c:pt>
                <c:pt idx="211">
                  <c:v>-36.499867238388703</c:v>
                </c:pt>
                <c:pt idx="212">
                  <c:v>-37.25647570156292</c:v>
                </c:pt>
                <c:pt idx="213">
                  <c:v>-37.995984942528466</c:v>
                </c:pt>
                <c:pt idx="214">
                  <c:v>-38.717487257278513</c:v>
                </c:pt>
                <c:pt idx="215">
                  <c:v>-39.420050075656413</c:v>
                </c:pt>
                <c:pt idx="216">
                  <c:v>-40.102717408259558</c:v>
                </c:pt>
                <c:pt idx="217">
                  <c:v>-40.764511747911939</c:v>
                </c:pt>
                <c:pt idx="218">
                  <c:v>-41.404436466077335</c:v>
                </c:pt>
                <c:pt idx="219">
                  <c:v>-42.021478751179096</c:v>
                </c:pt>
                <c:pt idx="220">
                  <c:v>-42.614613121652475</c:v>
                </c:pt>
                <c:pt idx="221">
                  <c:v>-43.182805548967941</c:v>
                </c:pt>
                <c:pt idx="222">
                  <c:v>-43.725018206557948</c:v>
                </c:pt>
                <c:pt idx="223">
                  <c:v>-44.240214857745713</c:v>
                </c:pt>
                <c:pt idx="224">
                  <c:v>-44.727366870526048</c:v>
                </c:pt>
                <c:pt idx="225">
                  <c:v>-45.185459838500996</c:v>
                </c:pt>
                <c:pt idx="226">
                  <c:v>-45.613500757702084</c:v>
                </c:pt>
                <c:pt idx="227">
                  <c:v>-46.010525691544366</c:v>
                </c:pt>
                <c:pt idx="228">
                  <c:v>-46.375607832083546</c:v>
                </c:pt>
                <c:pt idx="229">
                  <c:v>-46.707865835503718</c:v>
                </c:pt>
                <c:pt idx="230">
                  <c:v>-47.006472295439906</c:v>
                </c:pt>
                <c:pt idx="231">
                  <c:v>-47.270662186306083</c:v>
                </c:pt>
                <c:pt idx="232">
                  <c:v>-47.499741102337723</c:v>
                </c:pt>
                <c:pt idx="233">
                  <c:v>-47.693093095790893</c:v>
                </c:pt>
                <c:pt idx="234">
                  <c:v>-47.850187923842896</c:v>
                </c:pt>
                <c:pt idx="235">
                  <c:v>-47.97058750618644</c:v>
                </c:pt>
                <c:pt idx="236">
                  <c:v>-48.053951418118942</c:v>
                </c:pt>
                <c:pt idx="237">
                  <c:v>-48.100041253526612</c:v>
                </c:pt>
                <c:pt idx="238">
                  <c:v>-48.108723731940401</c:v>
                </c:pt>
                <c:pt idx="239">
                  <c:v>-48.079972448427078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4.9115737835625168</c:v>
                </c:pt>
                <c:pt idx="1">
                  <c:v>7.1387302038978078</c:v>
                </c:pt>
                <c:pt idx="2">
                  <c:v>9.3560406846718251</c:v>
                </c:pt>
                <c:pt idx="3">
                  <c:v>11.560641716918269</c:v>
                </c:pt>
                <c:pt idx="4">
                  <c:v>13.749808159888516</c:v>
                </c:pt>
                <c:pt idx="5">
                  <c:v>15.920978768881298</c:v>
                </c:pt>
                <c:pt idx="6">
                  <c:v>18.071777703661382</c:v>
                </c:pt>
                <c:pt idx="7">
                  <c:v>20.200031702150625</c:v>
                </c:pt>
                <c:pt idx="8">
                  <c:v>22.303782781083214</c:v>
                </c:pt>
                <c:pt idx="9">
                  <c:v>24.381296494609046</c:v>
                </c:pt>
                <c:pt idx="10">
                  <c:v>26.431065930188197</c:v>
                </c:pt>
                <c:pt idx="11">
                  <c:v>28.451811747896386</c:v>
                </c:pt>
                <c:pt idx="12">
                  <c:v>30.442478663356269</c:v>
                </c:pt>
                <c:pt idx="13">
                  <c:v>32.402228843347984</c:v>
                </c:pt>
                <c:pt idx="14">
                  <c:v>34.330432717617555</c:v>
                </c:pt>
                <c:pt idx="15">
                  <c:v>36.226657724543998</c:v>
                </c:pt>
                <c:pt idx="16">
                  <c:v>38.090655494032831</c:v>
                </c:pt>
                <c:pt idx="17">
                  <c:v>39.922347943634236</c:v>
                </c:pt>
                <c:pt idx="18">
                  <c:v>41.721812721935066</c:v>
                </c:pt>
                <c:pt idx="19">
                  <c:v>43.489268379897794</c:v>
                </c:pt>
                <c:pt idx="20">
                  <c:v>45.225059599521842</c:v>
                </c:pt>
                <c:pt idx="21">
                  <c:v>46.929642748148353</c:v>
                </c:pt>
                <c:pt idx="22">
                  <c:v>48.603571976824469</c:v>
                </c:pt>
                <c:pt idx="23">
                  <c:v>50.247486024844022</c:v>
                </c:pt>
                <c:pt idx="24">
                  <c:v>51.862095851517438</c:v>
                </c:pt>
                <c:pt idx="25">
                  <c:v>53.448173170199652</c:v>
                </c:pt>
                <c:pt idx="26">
                  <c:v>55.00653993047041</c:v>
                </c:pt>
                <c:pt idx="27">
                  <c:v>56.538058759958346</c:v>
                </c:pt>
                <c:pt idx="28">
                  <c:v>58.04362435993022</c:v>
                </c:pt>
                <c:pt idx="29">
                  <c:v>59.524155824865488</c:v>
                </c:pt>
                <c:pt idx="30">
                  <c:v>60.980589848617569</c:v>
                </c:pt>
                <c:pt idx="31">
                  <c:v>62.413874764932018</c:v>
                </c:pt>
                <c:pt idx="32">
                  <c:v>63.824965367107097</c:v>
                </c:pt>
                <c:pt idx="33">
                  <c:v>65.214818448123083</c:v>
                </c:pt>
                <c:pt idx="34">
                  <c:v>66.584388997686517</c:v>
                </c:pt>
                <c:pt idx="35">
                  <c:v>67.934626998515455</c:v>
                </c:pt>
                <c:pt idx="36">
                  <c:v>69.266474759511027</c:v>
                </c:pt>
                <c:pt idx="37">
                  <c:v>70.580864732392115</c:v>
                </c:pt>
                <c:pt idx="38">
                  <c:v>71.878717755094556</c:v>
                </c:pt>
                <c:pt idx="39">
                  <c:v>73.160941675265576</c:v>
                </c:pt>
                <c:pt idx="40">
                  <c:v>74.428430304470169</c:v>
                </c:pt>
                <c:pt idx="41">
                  <c:v>75.682062664081798</c:v>
                </c:pt>
                <c:pt idx="42">
                  <c:v>76.922702481099293</c:v>
                </c:pt>
                <c:pt idx="43">
                  <c:v>78.151197902348713</c:v>
                </c:pt>
                <c:pt idx="44">
                  <c:v>79.368381392473793</c:v>
                </c:pt>
                <c:pt idx="45">
                  <c:v>80.575069790837915</c:v>
                </c:pt>
                <c:pt idx="46">
                  <c:v>81.772064499758244</c:v>
                </c:pt>
                <c:pt idx="47">
                  <c:v>82.96015178285586</c:v>
                </c:pt>
                <c:pt idx="48">
                  <c:v>84.140103154810276</c:v>
                </c:pt>
                <c:pt idx="49">
                  <c:v>85.312675842526517</c:v>
                </c:pt>
                <c:pt idx="50">
                  <c:v>86.478613305426052</c:v>
                </c:pt>
                <c:pt idx="51">
                  <c:v>87.638645797986669</c:v>
                </c:pt>
                <c:pt idx="52">
                  <c:v>88.793490965705075</c:v>
                </c:pt>
                <c:pt idx="53">
                  <c:v>89.943854460571742</c:v>
                </c:pt>
                <c:pt idx="54">
                  <c:v>91.090430569772536</c:v>
                </c:pt>
                <c:pt idx="55">
                  <c:v>92.233902845921193</c:v>
                </c:pt>
                <c:pt idx="56">
                  <c:v>93.374944734389885</c:v>
                </c:pt>
                <c:pt idx="57">
                  <c:v>94.514220187622698</c:v>
                </c:pt>
                <c:pt idx="58">
                  <c:v>95.652384263263514</c:v>
                </c:pt>
                <c:pt idx="59">
                  <c:v>96.790083697036835</c:v>
                </c:pt>
                <c:pt idx="60">
                  <c:v>97.927957447900155</c:v>
                </c:pt>
                <c:pt idx="61">
                  <c:v>99.066637207708879</c:v>
                </c:pt>
                <c:pt idx="62">
                  <c:v>100.20674787124852</c:v>
                </c:pt>
                <c:pt idx="63">
                  <c:v>101.34890796254325</c:v>
                </c:pt>
                <c:pt idx="64">
                  <c:v>102.49373000996928</c:v>
                </c:pt>
                <c:pt idx="65">
                  <c:v>103.64182086806443</c:v>
                </c:pt>
                <c:pt idx="66">
                  <c:v>104.79378197774031</c:v>
                </c:pt>
                <c:pt idx="67">
                  <c:v>105.95020956257991</c:v>
                </c:pt>
                <c:pt idx="68">
                  <c:v>107.11169475260311</c:v>
                </c:pt>
                <c:pt idx="69">
                  <c:v>108.27882363272056</c:v>
                </c:pt>
                <c:pt idx="70">
                  <c:v>109.4521772068058</c:v>
                </c:pt>
                <c:pt idx="71">
                  <c:v>110.63233127405925</c:v>
                </c:pt>
                <c:pt idx="72">
                  <c:v>111.81985620810303</c:v>
                </c:pt>
                <c:pt idx="73">
                  <c:v>113.01531663491977</c:v>
                </c:pt>
                <c:pt idx="74">
                  <c:v>114.21927099964876</c:v>
                </c:pt>
                <c:pt idx="75">
                  <c:v>115.43227101780064</c:v>
                </c:pt>
                <c:pt idx="76">
                  <c:v>116.65486100126645</c:v>
                </c:pt>
                <c:pt idx="77">
                  <c:v>117.88757705263026</c:v>
                </c:pt>
                <c:pt idx="78">
                  <c:v>119.13094612127935</c:v>
                </c:pt>
                <c:pt idx="79">
                  <c:v>120.38548491199879</c:v>
                </c:pt>
                <c:pt idx="80">
                  <c:v>121.65169864189374</c:v>
                </c:pt>
                <c:pt idx="81">
                  <c:v>122.93007963663928</c:v>
                </c:pt>
                <c:pt idx="82">
                  <c:v>124.22110576319972</c:v>
                </c:pt>
                <c:pt idx="83">
                  <c:v>125.52523869183125</c:v>
                </c:pt>
                <c:pt idx="84">
                  <c:v>126.84292198671579</c:v>
                </c:pt>
                <c:pt idx="85">
                  <c:v>128.17457902098863</c:v>
                </c:pt>
                <c:pt idx="86">
                  <c:v>129.52061071897583</c:v>
                </c:pt>
                <c:pt idx="87">
                  <c:v>130.88139312576146</c:v>
                </c:pt>
                <c:pt idx="88">
                  <c:v>132.25727481186465</c:v>
                </c:pt>
                <c:pt idx="89">
                  <c:v>133.64857411912578</c:v>
                </c:pt>
                <c:pt idx="90">
                  <c:v>135.05557626214545</c:v>
                </c:pt>
                <c:pt idx="91">
                  <c:v>136.47853029953723</c:v>
                </c:pt>
                <c:pt idx="92">
                  <c:v>137.9176459962427</c:v>
                </c:pt>
                <c:pt idx="93">
                  <c:v>139.37309060278653</c:v>
                </c:pt>
                <c:pt idx="94">
                  <c:v>140.84498558020948</c:v>
                </c:pt>
                <c:pt idx="95">
                  <c:v>142.33340330829452</c:v>
                </c:pt>
                <c:pt idx="96">
                  <c:v>143.83836381618073</c:v>
                </c:pt>
                <c:pt idx="97">
                  <c:v>145.35983158368811</c:v>
                </c:pt>
                <c:pt idx="98">
                  <c:v>146.89771246313995</c:v>
                </c:pt>
                <c:pt idx="99">
                  <c:v>148.45185077978448</c:v>
                </c:pt>
                <c:pt idx="100">
                  <c:v>150.02202666966031</c:v>
                </c:pt>
                <c:pt idx="101">
                  <c:v>151.60795372025416</c:v>
                </c:pt>
                <c:pt idx="102">
                  <c:v>153.20927697837703</c:v>
                </c:pt>
                <c:pt idx="103">
                  <c:v>154.82557139334222</c:v>
                </c:pt>
                <c:pt idx="104">
                  <c:v>156.45634075998043</c:v>
                </c:pt>
                <c:pt idx="105">
                  <c:v>158.10101722581635</c:v>
                </c:pt>
                <c:pt idx="106">
                  <c:v>159.75896141995042</c:v>
                </c:pt>
                <c:pt idx="107">
                  <c:v>161.42946325571575</c:v>
                </c:pt>
                <c:pt idx="108">
                  <c:v>163.11174344993935</c:v>
                </c:pt>
                <c:pt idx="109">
                  <c:v>164.80495578986677</c:v>
                </c:pt>
                <c:pt idx="110">
                  <c:v>166.50819016693822</c:v>
                </c:pt>
                <c:pt idx="111">
                  <c:v>168.22047638073991</c:v>
                </c:pt>
                <c:pt idx="112">
                  <c:v>169.94078870135502</c:v>
                </c:pt>
                <c:pt idx="113">
                  <c:v>171.66805116073988</c:v>
                </c:pt>
                <c:pt idx="114">
                  <c:v>173.40114352699504</c:v>
                </c:pt>
                <c:pt idx="115">
                  <c:v>175.13890789828088</c:v>
                </c:pt>
                <c:pt idx="116">
                  <c:v>176.88015583711297</c:v>
                </c:pt>
                <c:pt idx="117">
                  <c:v>178.62367595167211</c:v>
                </c:pt>
                <c:pt idx="118">
                  <c:v>180.36824181799096</c:v>
                </c:pt>
                <c:pt idx="119">
                  <c:v>182.11262012820779</c:v>
                </c:pt>
                <c:pt idx="120">
                  <c:v>183.85557894259566</c:v>
                </c:pt>
                <c:pt idx="121">
                  <c:v>185.59589592128404</c:v>
                </c:pt>
                <c:pt idx="122">
                  <c:v>187.33236641143455</c:v>
                </c:pt>
                <c:pt idx="123">
                  <c:v>189.06381126950095</c:v>
                </c:pt>
                <c:pt idx="124">
                  <c:v>190.78908430700557</c:v>
                </c:pt>
                <c:pt idx="125">
                  <c:v>192.50707925656897</c:v>
                </c:pt>
                <c:pt idx="126">
                  <c:v>194.21673617049521</c:v>
                </c:pt>
                <c:pt idx="127">
                  <c:v>195.91704717635849</c:v>
                </c:pt>
                <c:pt idx="128">
                  <c:v>197.60706153348042</c:v>
                </c:pt>
                <c:pt idx="129">
                  <c:v>199.28588994792042</c:v>
                </c:pt>
                <c:pt idx="130">
                  <c:v>200.95270812437028</c:v>
                </c:pt>
                <c:pt idx="131">
                  <c:v>202.60675954619154</c:v>
                </c:pt>
                <c:pt idx="132">
                  <c:v>204.24735749452802</c:v>
                </c:pt>
                <c:pt idx="133">
                  <c:v>205.87388632737077</c:v>
                </c:pt>
                <c:pt idx="134">
                  <c:v>207.48580205631686</c:v>
                </c:pt>
                <c:pt idx="135">
                  <c:v>209.08263226458877</c:v>
                </c:pt>
                <c:pt idx="136">
                  <c:v>210.6639754223161</c:v>
                </c:pt>
                <c:pt idx="137">
                  <c:v>212.22949965860829</c:v>
                </c:pt>
                <c:pt idx="138">
                  <c:v>213.77894105373008</c:v>
                </c:pt>
                <c:pt idx="139">
                  <c:v>215.31210151988626</c:v>
                </c:pt>
                <c:pt idx="140">
                  <c:v>216.82884633445977</c:v>
                </c:pt>
                <c:pt idx="141">
                  <c:v>218.32910139395906</c:v>
                </c:pt>
                <c:pt idx="142">
                  <c:v>219.81285024849876</c:v>
                </c:pt>
                <c:pt idx="143">
                  <c:v>221.28013097908817</c:v>
                </c:pt>
                <c:pt idx="144">
                  <c:v>222.73103296946624</c:v>
                </c:pt>
                <c:pt idx="145">
                  <c:v>224.16569362558937</c:v>
                </c:pt>
                <c:pt idx="146">
                  <c:v>225.58429508421278</c:v>
                </c:pt>
                <c:pt idx="147">
                  <c:v>226.98706095312974</c:v>
                </c:pt>
                <c:pt idx="148">
                  <c:v>228.37425311360846</c:v>
                </c:pt>
                <c:pt idx="149">
                  <c:v>229.74616861706016</c:v>
                </c:pt>
                <c:pt idx="150">
                  <c:v>231.10313669626387</c:v>
                </c:pt>
                <c:pt idx="151">
                  <c:v>232.44551591283172</c:v>
                </c:pt>
                <c:pt idx="152">
                  <c:v>233.77369145456743</c:v>
                </c:pt>
                <c:pt idx="153">
                  <c:v>235.08807259239438</c:v>
                </c:pt>
                <c:pt idx="154">
                  <c:v>236.38909030708908</c:v>
                </c:pt>
                <c:pt idx="155">
                  <c:v>237.67719508666775</c:v>
                </c:pt>
                <c:pt idx="156">
                  <c:v>238.95285489989593</c:v>
                </c:pt>
                <c:pt idx="157">
                  <c:v>240.21655334179655</c:v>
                </c:pt>
                <c:pt idx="158">
                  <c:v>241.46878795265479</c:v>
                </c:pt>
                <c:pt idx="159">
                  <c:v>242.71006870301267</c:v>
                </c:pt>
                <c:pt idx="160">
                  <c:v>243.94091664353616</c:v>
                </c:pt>
                <c:pt idx="161">
                  <c:v>245.16186271010022</c:v>
                </c:pt>
                <c:pt idx="162">
                  <c:v>246.37344668142637</c:v>
                </c:pt>
                <c:pt idx="163">
                  <c:v>247.57621627843361</c:v>
                </c:pt>
                <c:pt idx="164">
                  <c:v>248.77072640192102</c:v>
                </c:pt>
                <c:pt idx="165">
                  <c:v>249.95753849738196</c:v>
                </c:pt>
                <c:pt idx="166">
                  <c:v>251.13722004256107</c:v>
                </c:pt>
                <c:pt idx="167">
                  <c:v>252.31034414916189</c:v>
                </c:pt>
                <c:pt idx="168">
                  <c:v>253.47748927020768</c:v>
                </c:pt>
                <c:pt idx="169">
                  <c:v>254.63923900913227</c:v>
                </c:pt>
                <c:pt idx="170">
                  <c:v>255.79618201991104</c:v>
                </c:pt>
                <c:pt idx="171">
                  <c:v>256.94891199567252</c:v>
                </c:pt>
                <c:pt idx="172">
                  <c:v>258.09802773547199</c:v>
                </c:pt>
                <c:pt idx="173">
                  <c:v>259.24413328720215</c:v>
                </c:pt>
                <c:pt idx="174">
                  <c:v>260.38783815678187</c:v>
                </c:pt>
                <c:pt idx="175">
                  <c:v>261.52975758208055</c:v>
                </c:pt>
                <c:pt idx="176">
                  <c:v>262.67051286207834</c:v>
                </c:pt>
                <c:pt idx="177">
                  <c:v>263.81073174006502</c:v>
                </c:pt>
                <c:pt idx="178">
                  <c:v>264.95104883155784</c:v>
                </c:pt>
                <c:pt idx="179">
                  <c:v>266.09210609588314</c:v>
                </c:pt>
                <c:pt idx="180">
                  <c:v>267.23455334218681</c:v>
                </c:pt>
                <c:pt idx="181">
                  <c:v>268.37904876776281</c:v>
                </c:pt>
                <c:pt idx="182">
                  <c:v>269.52625952187225</c:v>
                </c:pt>
                <c:pt idx="183">
                  <c:v>270.67686228787403</c:v>
                </c:pt>
                <c:pt idx="184">
                  <c:v>271.83154388073444</c:v>
                </c:pt>
                <c:pt idx="185">
                  <c:v>272.99100184906013</c:v>
                </c:pt>
                <c:pt idx="186">
                  <c:v>274.1559450785179</c:v>
                </c:pt>
                <c:pt idx="187">
                  <c:v>275.32709438422302</c:v>
                </c:pt>
                <c:pt idx="188">
                  <c:v>276.50518308729511</c:v>
                </c:pt>
                <c:pt idx="189">
                  <c:v>277.69095756114996</c:v>
                </c:pt>
                <c:pt idx="190">
                  <c:v>278.88517774040253</c:v>
                </c:pt>
                <c:pt idx="191">
                  <c:v>280.08861757522976</c:v>
                </c:pt>
                <c:pt idx="192">
                  <c:v>281.30206542100484</c:v>
                </c:pt>
                <c:pt idx="193">
                  <c:v>282.52632434251848</c:v>
                </c:pt>
                <c:pt idx="194">
                  <c:v>283.76221231866919</c:v>
                </c:pt>
                <c:pt idx="195">
                  <c:v>285.01056232263312</c:v>
                </c:pt>
                <c:pt idx="196">
                  <c:v>286.2722222575826</c:v>
                </c:pt>
                <c:pt idx="197">
                  <c:v>287.54805472045155</c:v>
                </c:pt>
                <c:pt idx="198">
                  <c:v>288.83893656320015</c:v>
                </c:pt>
                <c:pt idx="199">
                  <c:v>290.14575822258797</c:v>
                </c:pt>
                <c:pt idx="200">
                  <c:v>291.46942277836968</c:v>
                </c:pt>
                <c:pt idx="201">
                  <c:v>292.81084470492038</c:v>
                </c:pt>
                <c:pt idx="202">
                  <c:v>294.17094826888899</c:v>
                </c:pt>
                <c:pt idx="203">
                  <c:v>295.55066553071998</c:v>
                </c:pt>
                <c:pt idx="204">
                  <c:v>296.95093389565272</c:v>
                </c:pt>
                <c:pt idx="205">
                  <c:v>298.37269316556853</c:v>
                </c:pt>
                <c:pt idx="206">
                  <c:v>299.81688203167596</c:v>
                </c:pt>
                <c:pt idx="207">
                  <c:v>301.28443395512573</c:v>
                </c:pt>
                <c:pt idx="208">
                  <c:v>302.77627237318114</c:v>
                </c:pt>
                <c:pt idx="209">
                  <c:v>304.29330517824496</c:v>
                </c:pt>
                <c:pt idx="210">
                  <c:v>305.83641841111603</c:v>
                </c:pt>
                <c:pt idx="211">
                  <c:v>307.40646912268539</c:v>
                </c:pt>
                <c:pt idx="212">
                  <c:v>309.0042773615553</c:v>
                </c:pt>
                <c:pt idx="213">
                  <c:v>310.63061725662601</c:v>
                </c:pt>
                <c:pt idx="214">
                  <c:v>312.28620718407916</c:v>
                </c:pt>
                <c:pt idx="215">
                  <c:v>313.97169902086841</c:v>
                </c:pt>
                <c:pt idx="216">
                  <c:v>315.68766652063209</c:v>
                </c:pt>
                <c:pt idx="217">
                  <c:v>317.43459287025462</c:v>
                </c:pt>
                <c:pt idx="218">
                  <c:v>319.21285753010358</c:v>
                </c:pt>
                <c:pt idx="219">
                  <c:v>321.02272249449419</c:v>
                </c:pt>
                <c:pt idx="220">
                  <c:v>322.86431816384112</c:v>
                </c:pt>
                <c:pt idx="221">
                  <c:v>324.73762906243655</c:v>
                </c:pt>
                <c:pt idx="222">
                  <c:v>326.64247969652411</c:v>
                </c:pt>
                <c:pt idx="223">
                  <c:v>328.57852089228908</c:v>
                </c:pt>
                <c:pt idx="224">
                  <c:v>330.54521701082848</c:v>
                </c:pt>
                <c:pt idx="225">
                  <c:v>332.54183447311931</c:v>
                </c:pt>
                <c:pt idx="226">
                  <c:v>334.56743206720887</c:v>
                </c:pt>
                <c:pt idx="227">
                  <c:v>336.62085352362544</c:v>
                </c:pt>
                <c:pt idx="228">
                  <c:v>338.70072284392609</c:v>
                </c:pt>
                <c:pt idx="229">
                  <c:v>340.8054428461113</c:v>
                </c:pt>
                <c:pt idx="230">
                  <c:v>342.93319733445651</c:v>
                </c:pt>
                <c:pt idx="231">
                  <c:v>345.08195722866287</c:v>
                </c:pt>
                <c:pt idx="232">
                  <c:v>347.24949087536214</c:v>
                </c:pt>
                <c:pt idx="233">
                  <c:v>349.43337863918947</c:v>
                </c:pt>
                <c:pt idx="234">
                  <c:v>351.63103171418805</c:v>
                </c:pt>
                <c:pt idx="235">
                  <c:v>353.83971493673442</c:v>
                </c:pt>
                <c:pt idx="236">
                  <c:v>356.05657320893283</c:v>
                </c:pt>
                <c:pt idx="237">
                  <c:v>358.27866098451238</c:v>
                </c:pt>
                <c:pt idx="238">
                  <c:v>0.50297412280173148</c:v>
                </c:pt>
                <c:pt idx="239">
                  <c:v>2.7264833052509516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76376"/>
        <c:axId val="447180296"/>
      </c:scatterChart>
      <c:valAx>
        <c:axId val="447176376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180296"/>
        <c:crosses val="autoZero"/>
        <c:crossBetween val="midCat"/>
        <c:majorUnit val="10"/>
      </c:valAx>
      <c:valAx>
        <c:axId val="447180296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76376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-8.4880175363947075</c:v>
                </c:pt>
                <c:pt idx="1">
                  <c:v>-8.4864538435812733</c:v>
                </c:pt>
                <c:pt idx="2">
                  <c:v>-8.4848901143874773</c:v>
                </c:pt>
                <c:pt idx="3">
                  <c:v>-8.4833263491704614</c:v>
                </c:pt>
                <c:pt idx="4">
                  <c:v>-8.4817625475888008</c:v>
                </c:pt>
                <c:pt idx="5">
                  <c:v>-8.480198710000014</c:v>
                </c:pt>
                <c:pt idx="6">
                  <c:v>-8.478634836063387</c:v>
                </c:pt>
                <c:pt idx="7">
                  <c:v>-8.4770709261357542</c:v>
                </c:pt>
                <c:pt idx="8">
                  <c:v>-8.4755069798756697</c:v>
                </c:pt>
                <c:pt idx="9">
                  <c:v>-8.4739429976406999</c:v>
                </c:pt>
                <c:pt idx="10">
                  <c:v>-8.4723789790900632</c:v>
                </c:pt>
                <c:pt idx="11">
                  <c:v>-8.4708149245809761</c:v>
                </c:pt>
                <c:pt idx="12">
                  <c:v>-8.4692508337709693</c:v>
                </c:pt>
                <c:pt idx="13">
                  <c:v>-8.4676867070189683</c:v>
                </c:pt>
                <c:pt idx="14">
                  <c:v>-8.4661225439824523</c:v>
                </c:pt>
                <c:pt idx="15">
                  <c:v>-8.4645583448457824</c:v>
                </c:pt>
                <c:pt idx="16">
                  <c:v>-8.4629941097902464</c:v>
                </c:pt>
                <c:pt idx="17">
                  <c:v>-8.4614298384746771</c:v>
                </c:pt>
                <c:pt idx="18">
                  <c:v>-8.4598655312567175</c:v>
                </c:pt>
                <c:pt idx="19">
                  <c:v>-8.458301187795481</c:v>
                </c:pt>
                <c:pt idx="20">
                  <c:v>-8.4567368084479728</c:v>
                </c:pt>
                <c:pt idx="21">
                  <c:v>-8.4551723928726226</c:v>
                </c:pt>
                <c:pt idx="22">
                  <c:v>-8.4536079414270091</c:v>
                </c:pt>
                <c:pt idx="23">
                  <c:v>-8.4520434537704077</c:v>
                </c:pt>
                <c:pt idx="24">
                  <c:v>-8.4504789302596794</c:v>
                </c:pt>
                <c:pt idx="25">
                  <c:v>-8.4489143705532808</c:v>
                </c:pt>
                <c:pt idx="26">
                  <c:v>-8.4473497750088775</c:v>
                </c:pt>
                <c:pt idx="27">
                  <c:v>-8.4457851432859297</c:v>
                </c:pt>
                <c:pt idx="28">
                  <c:v>-8.4442204757407815</c:v>
                </c:pt>
                <c:pt idx="29">
                  <c:v>-8.4426557720321345</c:v>
                </c:pt>
                <c:pt idx="30">
                  <c:v>-8.4410910323426869</c:v>
                </c:pt>
                <c:pt idx="31">
                  <c:v>-8.4395262568565403</c:v>
                </c:pt>
                <c:pt idx="32">
                  <c:v>-8.4379614452306857</c:v>
                </c:pt>
                <c:pt idx="33">
                  <c:v>-8.4363965978235615</c:v>
                </c:pt>
                <c:pt idx="34">
                  <c:v>-8.4348317142931464</c:v>
                </c:pt>
                <c:pt idx="35">
                  <c:v>-8.4332667949975662</c:v>
                </c:pt>
                <c:pt idx="36">
                  <c:v>-8.4317018395947905</c:v>
                </c:pt>
                <c:pt idx="37">
                  <c:v>-8.4301368484429187</c:v>
                </c:pt>
                <c:pt idx="38">
                  <c:v>-8.4285718211999807</c:v>
                </c:pt>
                <c:pt idx="39">
                  <c:v>-8.4270067582243602</c:v>
                </c:pt>
                <c:pt idx="40">
                  <c:v>-8.4254416591730958</c:v>
                </c:pt>
                <c:pt idx="41">
                  <c:v>-8.4238765244052214</c:v>
                </c:pt>
                <c:pt idx="42">
                  <c:v>-8.422311353578495</c:v>
                </c:pt>
                <c:pt idx="43">
                  <c:v>-8.4207461470512648</c:v>
                </c:pt>
                <c:pt idx="44">
                  <c:v>-8.4191809044808732</c:v>
                </c:pt>
                <c:pt idx="45">
                  <c:v>-8.4176156260507522</c:v>
                </c:pt>
                <c:pt idx="46">
                  <c:v>-8.4160503119436001</c:v>
                </c:pt>
                <c:pt idx="47">
                  <c:v>-8.4144849618188111</c:v>
                </c:pt>
                <c:pt idx="48">
                  <c:v>-8.4129195760324311</c:v>
                </c:pt>
                <c:pt idx="49">
                  <c:v>-8.4113541542437424</c:v>
                </c:pt>
                <c:pt idx="50">
                  <c:v>-8.409788696810292</c:v>
                </c:pt>
                <c:pt idx="51">
                  <c:v>-8.4082232033912838</c:v>
                </c:pt>
                <c:pt idx="52">
                  <c:v>-8.406657674342954</c:v>
                </c:pt>
                <c:pt idx="53">
                  <c:v>-8.4050921093244515</c:v>
                </c:pt>
                <c:pt idx="54">
                  <c:v>-8.4035265086933766</c:v>
                </c:pt>
                <c:pt idx="55">
                  <c:v>-8.4019608721089352</c:v>
                </c:pt>
                <c:pt idx="56">
                  <c:v>-8.4003951999276349</c:v>
                </c:pt>
                <c:pt idx="57">
                  <c:v>-8.3988294918080388</c:v>
                </c:pt>
                <c:pt idx="58">
                  <c:v>-8.3972637481080277</c:v>
                </c:pt>
                <c:pt idx="59">
                  <c:v>-8.3956979684865001</c:v>
                </c:pt>
                <c:pt idx="60">
                  <c:v>-8.3941321531255202</c:v>
                </c:pt>
                <c:pt idx="61">
                  <c:v>-8.3925663022086372</c:v>
                </c:pt>
                <c:pt idx="62">
                  <c:v>-8.3910004153936431</c:v>
                </c:pt>
                <c:pt idx="63">
                  <c:v>-8.3894344930387881</c:v>
                </c:pt>
                <c:pt idx="64">
                  <c:v>-8.3878685348019246</c:v>
                </c:pt>
                <c:pt idx="65">
                  <c:v>-8.3863025410413421</c:v>
                </c:pt>
                <c:pt idx="66">
                  <c:v>-8.3847365114147792</c:v>
                </c:pt>
                <c:pt idx="67">
                  <c:v>-8.3831704462809391</c:v>
                </c:pt>
                <c:pt idx="68">
                  <c:v>-8.3816043452965339</c:v>
                </c:pt>
                <c:pt idx="69">
                  <c:v>-8.380038208821242</c:v>
                </c:pt>
                <c:pt idx="70">
                  <c:v>-8.3784720365114858</c:v>
                </c:pt>
                <c:pt idx="71">
                  <c:v>-8.376905828726942</c:v>
                </c:pt>
                <c:pt idx="72">
                  <c:v>-8.3753395851243368</c:v>
                </c:pt>
                <c:pt idx="73">
                  <c:v>-8.3737733060623629</c:v>
                </c:pt>
                <c:pt idx="74">
                  <c:v>-8.3722069911987536</c:v>
                </c:pt>
                <c:pt idx="75">
                  <c:v>-8.37064064071701</c:v>
                </c:pt>
                <c:pt idx="76">
                  <c:v>-8.3690742547993562</c:v>
                </c:pt>
                <c:pt idx="77">
                  <c:v>-8.3675078331044954</c:v>
                </c:pt>
                <c:pt idx="78">
                  <c:v>-8.3659413759905252</c:v>
                </c:pt>
                <c:pt idx="79">
                  <c:v>-8.3643748831153975</c:v>
                </c:pt>
                <c:pt idx="80">
                  <c:v>-8.3628083548365488</c:v>
                </c:pt>
                <c:pt idx="81">
                  <c:v>-8.3612417908126346</c:v>
                </c:pt>
                <c:pt idx="82">
                  <c:v>-8.3596751914017737</c:v>
                </c:pt>
                <c:pt idx="83">
                  <c:v>-8.3581085562615627</c:v>
                </c:pt>
                <c:pt idx="84">
                  <c:v>-8.3565418857508575</c:v>
                </c:pt>
                <c:pt idx="85">
                  <c:v>-8.3549751795265284</c:v>
                </c:pt>
                <c:pt idx="86">
                  <c:v>-8.3534084379474365</c:v>
                </c:pt>
                <c:pt idx="87">
                  <c:v>-8.3518416606711394</c:v>
                </c:pt>
                <c:pt idx="88">
                  <c:v>-8.3502748480561202</c:v>
                </c:pt>
                <c:pt idx="89">
                  <c:v>-8.3487079997600482</c:v>
                </c:pt>
                <c:pt idx="90">
                  <c:v>-8.3471411159660871</c:v>
                </c:pt>
                <c:pt idx="91">
                  <c:v>-8.3455741968575854</c:v>
                </c:pt>
                <c:pt idx="92">
                  <c:v>-8.3440072420923936</c:v>
                </c:pt>
                <c:pt idx="93">
                  <c:v>-8.3424402520280339</c:v>
                </c:pt>
                <c:pt idx="94">
                  <c:v>-8.3408732263230831</c:v>
                </c:pt>
                <c:pt idx="95">
                  <c:v>-8.3393061653357421</c:v>
                </c:pt>
                <c:pt idx="96">
                  <c:v>-8.3377390687242041</c:v>
                </c:pt>
                <c:pt idx="97">
                  <c:v>-8.3361719368453056</c:v>
                </c:pt>
                <c:pt idx="98">
                  <c:v>-8.3346047693576253</c:v>
                </c:pt>
                <c:pt idx="99">
                  <c:v>-8.3330375666204102</c:v>
                </c:pt>
                <c:pt idx="100">
                  <c:v>-8.3314703282904254</c:v>
                </c:pt>
                <c:pt idx="101">
                  <c:v>-8.3299030547256461</c:v>
                </c:pt>
                <c:pt idx="102">
                  <c:v>-8.3283357455844982</c:v>
                </c:pt>
                <c:pt idx="103">
                  <c:v>-8.3267684012249727</c:v>
                </c:pt>
                <c:pt idx="104">
                  <c:v>-8.3252010213058778</c:v>
                </c:pt>
                <c:pt idx="105">
                  <c:v>-8.3236336060088014</c:v>
                </c:pt>
                <c:pt idx="106">
                  <c:v>-8.3220661555174225</c:v>
                </c:pt>
                <c:pt idx="107">
                  <c:v>-8.3204986694898846</c:v>
                </c:pt>
                <c:pt idx="108">
                  <c:v>-8.318931148284495</c:v>
                </c:pt>
                <c:pt idx="109">
                  <c:v>-8.3173635915590154</c:v>
                </c:pt>
                <c:pt idx="110">
                  <c:v>-8.3157959996710549</c:v>
                </c:pt>
                <c:pt idx="111">
                  <c:v>-8.3142283722790786</c:v>
                </c:pt>
                <c:pt idx="112">
                  <c:v>-8.3126607097417189</c:v>
                </c:pt>
                <c:pt idx="113">
                  <c:v>-8.3110930117157249</c:v>
                </c:pt>
                <c:pt idx="114">
                  <c:v>-8.3095252785601001</c:v>
                </c:pt>
                <c:pt idx="115">
                  <c:v>-8.3079575099322387</c:v>
                </c:pt>
                <c:pt idx="116">
                  <c:v>-8.306389706190787</c:v>
                </c:pt>
                <c:pt idx="117">
                  <c:v>-8.3048218669931746</c:v>
                </c:pt>
                <c:pt idx="118">
                  <c:v>-8.3032539926981013</c:v>
                </c:pt>
                <c:pt idx="119">
                  <c:v>-8.3016860829628953</c:v>
                </c:pt>
                <c:pt idx="120">
                  <c:v>-8.3001181379712872</c:v>
                </c:pt>
                <c:pt idx="121">
                  <c:v>-8.2985501579056429</c:v>
                </c:pt>
                <c:pt idx="122">
                  <c:v>-8.2969821424243122</c:v>
                </c:pt>
                <c:pt idx="123">
                  <c:v>-8.2954140918857036</c:v>
                </c:pt>
                <c:pt idx="124">
                  <c:v>-8.2938460059477865</c:v>
                </c:pt>
                <c:pt idx="125">
                  <c:v>-8.2922778849676835</c:v>
                </c:pt>
                <c:pt idx="126">
                  <c:v>-8.2907097286036358</c:v>
                </c:pt>
                <c:pt idx="127">
                  <c:v>-8.2891415372151442</c:v>
                </c:pt>
                <c:pt idx="128">
                  <c:v>-8.2875733104587965</c:v>
                </c:pt>
                <c:pt idx="129">
                  <c:v>-8.2860050486927399</c:v>
                </c:pt>
                <c:pt idx="130">
                  <c:v>-8.2844367515752353</c:v>
                </c:pt>
                <c:pt idx="131">
                  <c:v>-8.2828684194647355</c:v>
                </c:pt>
                <c:pt idx="132">
                  <c:v>-8.2813000520188336</c:v>
                </c:pt>
                <c:pt idx="133">
                  <c:v>-8.2797316495953748</c:v>
                </c:pt>
                <c:pt idx="134">
                  <c:v>-8.2781632118525472</c:v>
                </c:pt>
                <c:pt idx="135">
                  <c:v>-8.2765947389735075</c:v>
                </c:pt>
                <c:pt idx="136">
                  <c:v>-8.2750262311423288</c:v>
                </c:pt>
                <c:pt idx="137">
                  <c:v>-8.2734576880145436</c:v>
                </c:pt>
                <c:pt idx="138">
                  <c:v>-8.2718891099500187</c:v>
                </c:pt>
                <c:pt idx="139">
                  <c:v>-8.2703204966062867</c:v>
                </c:pt>
                <c:pt idx="140">
                  <c:v>-8.2687518483426405</c:v>
                </c:pt>
                <c:pt idx="141">
                  <c:v>-8.2671831648147851</c:v>
                </c:pt>
                <c:pt idx="142">
                  <c:v>-8.2656144463820311</c:v>
                </c:pt>
                <c:pt idx="143">
                  <c:v>-8.2640456927021813</c:v>
                </c:pt>
                <c:pt idx="144">
                  <c:v>-8.2624769041341786</c:v>
                </c:pt>
                <c:pt idx="145">
                  <c:v>-8.2609080803344401</c:v>
                </c:pt>
                <c:pt idx="146">
                  <c:v>-8.2593392216619428</c:v>
                </c:pt>
                <c:pt idx="147">
                  <c:v>-8.257770327774459</c:v>
                </c:pt>
                <c:pt idx="148">
                  <c:v>-8.2562013990305818</c:v>
                </c:pt>
                <c:pt idx="149">
                  <c:v>-8.2546324350878031</c:v>
                </c:pt>
                <c:pt idx="150">
                  <c:v>-8.2530634361289206</c:v>
                </c:pt>
                <c:pt idx="151">
                  <c:v>-8.251494402337384</c:v>
                </c:pt>
                <c:pt idx="152">
                  <c:v>-8.2499253333710563</c:v>
                </c:pt>
                <c:pt idx="153">
                  <c:v>-8.2483562295891861</c:v>
                </c:pt>
                <c:pt idx="154">
                  <c:v>-8.2467870906474783</c:v>
                </c:pt>
                <c:pt idx="155">
                  <c:v>-8.245217916905311</c:v>
                </c:pt>
                <c:pt idx="156">
                  <c:v>-8.2436487080200767</c:v>
                </c:pt>
                <c:pt idx="157">
                  <c:v>-8.2420794643517947</c:v>
                </c:pt>
                <c:pt idx="158">
                  <c:v>-8.240510185555765</c:v>
                </c:pt>
                <c:pt idx="159">
                  <c:v>-8.2389408719914279</c:v>
                </c:pt>
                <c:pt idx="160">
                  <c:v>-8.2373715233164315</c:v>
                </c:pt>
                <c:pt idx="161">
                  <c:v>-8.2358021398898416</c:v>
                </c:pt>
                <c:pt idx="162">
                  <c:v>-8.2342327213679756</c:v>
                </c:pt>
                <c:pt idx="163">
                  <c:v>-8.2326632681099081</c:v>
                </c:pt>
                <c:pt idx="164">
                  <c:v>-8.2310937797732979</c:v>
                </c:pt>
                <c:pt idx="165">
                  <c:v>-8.2295242565416729</c:v>
                </c:pt>
                <c:pt idx="166">
                  <c:v>-8.2279546985982819</c:v>
                </c:pt>
                <c:pt idx="167">
                  <c:v>-8.2263851055993662</c:v>
                </c:pt>
                <c:pt idx="168">
                  <c:v>-8.2248154779047784</c:v>
                </c:pt>
                <c:pt idx="169">
                  <c:v>-8.2232458151724224</c:v>
                </c:pt>
                <c:pt idx="170">
                  <c:v>-8.2216761177594169</c:v>
                </c:pt>
                <c:pt idx="171">
                  <c:v>-8.2201063853243568</c:v>
                </c:pt>
                <c:pt idx="172">
                  <c:v>-8.2185366182250288</c:v>
                </c:pt>
                <c:pt idx="173">
                  <c:v>-8.2169668161197045</c:v>
                </c:pt>
                <c:pt idx="174">
                  <c:v>-8.2153969793661865</c:v>
                </c:pt>
                <c:pt idx="175">
                  <c:v>-8.2138271076223628</c:v>
                </c:pt>
                <c:pt idx="176">
                  <c:v>-8.2122572012471053</c:v>
                </c:pt>
                <c:pt idx="177">
                  <c:v>-8.2106872598975986</c:v>
                </c:pt>
                <c:pt idx="178">
                  <c:v>-8.2091172839319686</c:v>
                </c:pt>
                <c:pt idx="179">
                  <c:v>-8.2075472730081849</c:v>
                </c:pt>
                <c:pt idx="180">
                  <c:v>-8.2059772273094413</c:v>
                </c:pt>
                <c:pt idx="181">
                  <c:v>-8.2044071470200723</c:v>
                </c:pt>
                <c:pt idx="182">
                  <c:v>-8.2028370317952195</c:v>
                </c:pt>
                <c:pt idx="183">
                  <c:v>-8.2012668819954317</c:v>
                </c:pt>
                <c:pt idx="184">
                  <c:v>-8.1996966972768828</c:v>
                </c:pt>
                <c:pt idx="185">
                  <c:v>-8.1981264780001535</c:v>
                </c:pt>
                <c:pt idx="186">
                  <c:v>-8.1965562238203571</c:v>
                </c:pt>
                <c:pt idx="187">
                  <c:v>-8.1949859350970584</c:v>
                </c:pt>
                <c:pt idx="188">
                  <c:v>-8.1934156114877954</c:v>
                </c:pt>
                <c:pt idx="189">
                  <c:v>-8.1918452533517492</c:v>
                </c:pt>
                <c:pt idx="190">
                  <c:v>-8.1902748603450988</c:v>
                </c:pt>
                <c:pt idx="191">
                  <c:v>-8.1887044328270715</c:v>
                </c:pt>
                <c:pt idx="192">
                  <c:v>-8.1871339704550632</c:v>
                </c:pt>
                <c:pt idx="193">
                  <c:v>-8.1855634735888145</c:v>
                </c:pt>
                <c:pt idx="194">
                  <c:v>-8.1839929418836679</c:v>
                </c:pt>
                <c:pt idx="195">
                  <c:v>-8.1824223755236005</c:v>
                </c:pt>
                <c:pt idx="196">
                  <c:v>-8.1808517746926661</c:v>
                </c:pt>
                <c:pt idx="197">
                  <c:v>-8.17928113904855</c:v>
                </c:pt>
                <c:pt idx="198">
                  <c:v>-8.1777104689489324</c:v>
                </c:pt>
                <c:pt idx="199">
                  <c:v>-8.1761397640512303</c:v>
                </c:pt>
                <c:pt idx="200">
                  <c:v>-8.1745690247143745</c:v>
                </c:pt>
                <c:pt idx="201">
                  <c:v>-8.1729982505960912</c:v>
                </c:pt>
                <c:pt idx="202">
                  <c:v>-8.1714274420547657</c:v>
                </c:pt>
                <c:pt idx="203">
                  <c:v>-8.1698565987473941</c:v>
                </c:pt>
                <c:pt idx="204">
                  <c:v>-8.1682857210329658</c:v>
                </c:pt>
                <c:pt idx="205">
                  <c:v>-8.1667148085692496</c:v>
                </c:pt>
                <c:pt idx="206">
                  <c:v>-8.1651438617148848</c:v>
                </c:pt>
                <c:pt idx="207">
                  <c:v>-8.1635728801258889</c:v>
                </c:pt>
                <c:pt idx="208">
                  <c:v>-8.1620018641622867</c:v>
                </c:pt>
                <c:pt idx="209">
                  <c:v>-8.1604308134817831</c:v>
                </c:pt>
                <c:pt idx="210">
                  <c:v>-8.1588597282660249</c:v>
                </c:pt>
                <c:pt idx="211">
                  <c:v>-8.1572886087004672</c:v>
                </c:pt>
                <c:pt idx="212">
                  <c:v>-8.1557174544403175</c:v>
                </c:pt>
                <c:pt idx="213">
                  <c:v>-8.1541462658460908</c:v>
                </c:pt>
                <c:pt idx="214">
                  <c:v>-8.1525750425743304</c:v>
                </c:pt>
                <c:pt idx="215">
                  <c:v>-8.1510037849838284</c:v>
                </c:pt>
                <c:pt idx="216">
                  <c:v>-8.1494324927315134</c:v>
                </c:pt>
                <c:pt idx="217">
                  <c:v>-8.147861166176499</c:v>
                </c:pt>
                <c:pt idx="218">
                  <c:v>-8.1462898049764068</c:v>
                </c:pt>
                <c:pt idx="219">
                  <c:v>-8.1447184094896379</c:v>
                </c:pt>
                <c:pt idx="220">
                  <c:v>-8.1431469793731495</c:v>
                </c:pt>
                <c:pt idx="221">
                  <c:v>-8.1415755149860267</c:v>
                </c:pt>
                <c:pt idx="222">
                  <c:v>-8.1400040159858769</c:v>
                </c:pt>
                <c:pt idx="223">
                  <c:v>-8.1384324827311794</c:v>
                </c:pt>
                <c:pt idx="224">
                  <c:v>-8.136860914878822</c:v>
                </c:pt>
                <c:pt idx="225">
                  <c:v>-8.135289312612521</c:v>
                </c:pt>
                <c:pt idx="226">
                  <c:v>-8.1337176761164258</c:v>
                </c:pt>
                <c:pt idx="227">
                  <c:v>-8.1321460050463177</c:v>
                </c:pt>
                <c:pt idx="228">
                  <c:v>-8.1305742997621735</c:v>
                </c:pt>
                <c:pt idx="229">
                  <c:v>-8.1290025599203535</c:v>
                </c:pt>
                <c:pt idx="230">
                  <c:v>-8.1274307858805326</c:v>
                </c:pt>
                <c:pt idx="231">
                  <c:v>-8.1258589772990764</c:v>
                </c:pt>
                <c:pt idx="232">
                  <c:v>-8.1242871345352956</c:v>
                </c:pt>
                <c:pt idx="233">
                  <c:v>-8.1227152572466839</c:v>
                </c:pt>
                <c:pt idx="234">
                  <c:v>-8.1211433457917366</c:v>
                </c:pt>
                <c:pt idx="235">
                  <c:v>-8.1195713998272705</c:v>
                </c:pt>
                <c:pt idx="236">
                  <c:v>-8.1179994197125414</c:v>
                </c:pt>
                <c:pt idx="237">
                  <c:v>-8.116427405104643</c:v>
                </c:pt>
                <c:pt idx="238">
                  <c:v>-8.1148553563635488</c:v>
                </c:pt>
                <c:pt idx="239">
                  <c:v>-8.113283273144317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81080"/>
        <c:axId val="447178336"/>
      </c:lineChart>
      <c:catAx>
        <c:axId val="44718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178336"/>
        <c:crosses val="autoZero"/>
        <c:auto val="1"/>
        <c:lblAlgn val="ctr"/>
        <c:lblOffset val="100"/>
        <c:noMultiLvlLbl val="0"/>
      </c:catAx>
      <c:valAx>
        <c:axId val="4471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8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-48.392119326606839</c:v>
                </c:pt>
                <c:pt idx="1">
                  <c:v>-48.289317914031429</c:v>
                </c:pt>
                <c:pt idx="2">
                  <c:v>-48.14940257626143</c:v>
                </c:pt>
                <c:pt idx="3">
                  <c:v>-47.972769089984325</c:v>
                </c:pt>
                <c:pt idx="4">
                  <c:v>-47.759910199127027</c:v>
                </c:pt>
                <c:pt idx="5">
                  <c:v>-47.511409417054274</c:v>
                </c:pt>
                <c:pt idx="6">
                  <c:v>-47.22793391957785</c:v>
                </c:pt>
                <c:pt idx="7">
                  <c:v>-46.910226731021055</c:v>
                </c:pt>
                <c:pt idx="8">
                  <c:v>-46.559098401960107</c:v>
                </c:pt>
                <c:pt idx="9">
                  <c:v>-46.175418387255725</c:v>
                </c:pt>
                <c:pt idx="10">
                  <c:v>-45.760106312690297</c:v>
                </c:pt>
                <c:pt idx="11">
                  <c:v>-45.314123314074642</c:v>
                </c:pt>
                <c:pt idx="12">
                  <c:v>-44.838463600971949</c:v>
                </c:pt>
                <c:pt idx="13">
                  <c:v>-44.334146384447287</c:v>
                </c:pt>
                <c:pt idx="14">
                  <c:v>-43.802208271636246</c:v>
                </c:pt>
                <c:pt idx="15">
                  <c:v>-43.243696215053326</c:v>
                </c:pt>
                <c:pt idx="16">
                  <c:v>-42.659661070098544</c:v>
                </c:pt>
                <c:pt idx="17">
                  <c:v>-42.051151797395434</c:v>
                </c:pt>
                <c:pt idx="18">
                  <c:v>-41.419210326135726</c:v>
                </c:pt>
                <c:pt idx="19">
                  <c:v>-40.76486707135011</c:v>
                </c:pt>
                <c:pt idx="20">
                  <c:v>-40.089137093067038</c:v>
                </c:pt>
                <c:pt idx="21">
                  <c:v>-39.393016863519009</c:v>
                </c:pt>
                <c:pt idx="22">
                  <c:v>-38.67748161077116</c:v>
                </c:pt>
                <c:pt idx="23">
                  <c:v>-37.943483190765477</c:v>
                </c:pt>
                <c:pt idx="24">
                  <c:v>-37.191948446741712</c:v>
                </c:pt>
                <c:pt idx="25">
                  <c:v>-36.42377800291672</c:v>
                </c:pt>
                <c:pt idx="26">
                  <c:v>-35.639845449608082</c:v>
                </c:pt>
                <c:pt idx="27">
                  <c:v>-34.840996867799817</c:v>
                </c:pt>
                <c:pt idx="28">
                  <c:v>-34.028050653457441</c:v>
                </c:pt>
                <c:pt idx="29">
                  <c:v>-33.201797594377474</c:v>
                </c:pt>
                <c:pt idx="30">
                  <c:v>-32.363001165423618</c:v>
                </c:pt>
                <c:pt idx="31">
                  <c:v>-31.512398002457495</c:v>
                </c:pt>
                <c:pt idx="32">
                  <c:v>-30.650698524154606</c:v>
                </c:pt>
                <c:pt idx="33">
                  <c:v>-29.778587674139693</c:v>
                </c:pt>
                <c:pt idx="34">
                  <c:v>-28.896725753580114</c:v>
                </c:pt>
                <c:pt idx="35">
                  <c:v>-28.005749325925667</c:v>
                </c:pt>
                <c:pt idx="36">
                  <c:v>-27.106272168353364</c:v>
                </c:pt>
                <c:pt idx="37">
                  <c:v>-26.198886256517209</c:v>
                </c:pt>
                <c:pt idx="38">
                  <c:v>-25.284162761247028</c:v>
                </c:pt>
                <c:pt idx="39">
                  <c:v>-24.362653046911223</c:v>
                </c:pt>
                <c:pt idx="40">
                  <c:v>-23.434889652252998</c:v>
                </c:pt>
                <c:pt idx="41">
                  <c:v>-22.501387244274728</c:v>
                </c:pt>
                <c:pt idx="42">
                  <c:v>-21.562643525357384</c:v>
                </c:pt>
                <c:pt idx="43">
                  <c:v>-20.619140081506739</c:v>
                </c:pt>
                <c:pt idx="44">
                  <c:v>-19.67134314655738</c:v>
                </c:pt>
                <c:pt idx="45">
                  <c:v>-18.719704260782816</c:v>
                </c:pt>
                <c:pt idx="46">
                  <c:v>-17.764660784829768</c:v>
                </c:pt>
                <c:pt idx="47">
                  <c:v>-16.80663622064889</c:v>
                </c:pt>
                <c:pt idx="48">
                  <c:v>-15.846040268234105</c:v>
                </c:pt>
                <c:pt idx="49">
                  <c:v>-14.883268505398837</c:v>
                </c:pt>
                <c:pt idx="50">
                  <c:v>-13.918701526606306</c:v>
                </c:pt>
                <c:pt idx="51">
                  <c:v>-12.952703268415229</c:v>
                </c:pt>
                <c:pt idx="52">
                  <c:v>-11.985618087744664</c:v>
                </c:pt>
                <c:pt idx="53">
                  <c:v>-11.017765845708015</c:v>
                </c:pt>
                <c:pt idx="54">
                  <c:v>-10.049433695205449</c:v>
                </c:pt>
                <c:pt idx="55">
                  <c:v>-9.0808621651605446</c:v>
                </c:pt>
                <c:pt idx="56">
                  <c:v>-8.112220892841032</c:v>
                </c:pt>
                <c:pt idx="57">
                  <c:v>-7.1435644095514252</c:v>
                </c:pt>
                <c:pt idx="58">
                  <c:v>-6.1747466658567705</c:v>
                </c:pt>
                <c:pt idx="59">
                  <c:v>-5.2052421980946502</c:v>
                </c:pt>
                <c:pt idx="60">
                  <c:v>-4.2337300916926024</c:v>
                </c:pt>
                <c:pt idx="61">
                  <c:v>-3.2569719900639234</c:v>
                </c:pt>
                <c:pt idx="62">
                  <c:v>-2.266040207456173</c:v>
                </c:pt>
                <c:pt idx="63">
                  <c:v>-1.2278668687049363</c:v>
                </c:pt>
                <c:pt idx="64">
                  <c:v>5.3037629031137845E-2</c:v>
                </c:pt>
                <c:pt idx="65">
                  <c:v>0.85525281749413895</c:v>
                </c:pt>
                <c:pt idx="66">
                  <c:v>1.6966866566639167</c:v>
                </c:pt>
                <c:pt idx="67">
                  <c:v>2.5624445813104582</c:v>
                </c:pt>
                <c:pt idx="68">
                  <c:v>3.441561712674754</c:v>
                </c:pt>
                <c:pt idx="69">
                  <c:v>4.3268443438947291</c:v>
                </c:pt>
                <c:pt idx="70">
                  <c:v>5.2151641340726203</c:v>
                </c:pt>
                <c:pt idx="71">
                  <c:v>6.1029187220078747</c:v>
                </c:pt>
                <c:pt idx="72">
                  <c:v>6.9875480973567408</c:v>
                </c:pt>
                <c:pt idx="73">
                  <c:v>7.8676445738868699</c:v>
                </c:pt>
                <c:pt idx="74">
                  <c:v>8.742073070863233</c:v>
                </c:pt>
                <c:pt idx="75">
                  <c:v>9.6098776707340949</c:v>
                </c:pt>
                <c:pt idx="76">
                  <c:v>10.470227546527926</c:v>
                </c:pt>
                <c:pt idx="77">
                  <c:v>11.322378484249773</c:v>
                </c:pt>
                <c:pt idx="78">
                  <c:v>12.165645420990522</c:v>
                </c:pt>
                <c:pt idx="79">
                  <c:v>12.999383066759345</c:v>
                </c:pt>
                <c:pt idx="80">
                  <c:v>13.822972263197563</c:v>
                </c:pt>
                <c:pt idx="81">
                  <c:v>14.635810348366929</c:v>
                </c:pt>
                <c:pt idx="82">
                  <c:v>15.43730430492265</c:v>
                </c:pt>
                <c:pt idx="83">
                  <c:v>16.22686586449235</c:v>
                </c:pt>
                <c:pt idx="84">
                  <c:v>17.003907999993878</c:v>
                </c:pt>
                <c:pt idx="85">
                  <c:v>17.767842430045675</c:v>
                </c:pt>
                <c:pt idx="86">
                  <c:v>18.518077872000401</c:v>
                </c:pt>
                <c:pt idx="87">
                  <c:v>19.254018872623764</c:v>
                </c:pt>
                <c:pt idx="88">
                  <c:v>19.97506509078292</c:v>
                </c:pt>
                <c:pt idx="89">
                  <c:v>20.680610954588733</c:v>
                </c:pt>
                <c:pt idx="90">
                  <c:v>21.370045631141629</c:v>
                </c:pt>
                <c:pt idx="91">
                  <c:v>22.042753273891183</c:v>
                </c:pt>
                <c:pt idx="92">
                  <c:v>22.698113519197609</c:v>
                </c:pt>
                <c:pt idx="93">
                  <c:v>23.335502211957198</c:v>
                </c:pt>
                <c:pt idx="94">
                  <c:v>23.954292351507508</c:v>
                </c:pt>
                <c:pt idx="95">
                  <c:v>24.553855243254493</c:v>
                </c:pt>
                <c:pt idx="96">
                  <c:v>25.133561853873214</c:v>
                </c:pt>
                <c:pt idx="97">
                  <c:v>25.692784358007742</c:v>
                </c:pt>
                <c:pt idx="98">
                  <c:v>26.230897874909637</c:v>
                </c:pt>
                <c:pt idx="99">
                  <c:v>26.747282381698778</c:v>
                </c:pt>
                <c:pt idx="100">
                  <c:v>27.241324799120704</c:v>
                </c:pt>
                <c:pt idx="101">
                  <c:v>27.712421232643042</c:v>
                </c:pt>
                <c:pt idx="102">
                  <c:v>28.159979360104273</c:v>
                </c:pt>
                <c:pt idx="103">
                  <c:v>28.583420943274795</c:v>
                </c:pt>
                <c:pt idx="104">
                  <c:v>28.982184448610077</c:v>
                </c:pt>
                <c:pt idx="105">
                  <c:v>29.355727748450139</c:v>
                </c:pt>
                <c:pt idx="106">
                  <c:v>29.703530880442102</c:v>
                </c:pt>
                <c:pt idx="107">
                  <c:v>30.025098833967803</c:v>
                </c:pt>
                <c:pt idx="108">
                  <c:v>30.319964329617196</c:v>
                </c:pt>
                <c:pt idx="109">
                  <c:v>30.587690561648763</c:v>
                </c:pt>
                <c:pt idx="110">
                  <c:v>30.827873861877428</c:v>
                </c:pt>
                <c:pt idx="111">
                  <c:v>31.040146253464513</c:v>
                </c:pt>
                <c:pt idx="112">
                  <c:v>31.224177851627314</c:v>
                </c:pt>
                <c:pt idx="113">
                  <c:v>31.379679080162759</c:v>
                </c:pt>
                <c:pt idx="114">
                  <c:v>31.506402662965435</c:v>
                </c:pt>
                <c:pt idx="115">
                  <c:v>31.604145363478931</c:v>
                </c:pt>
                <c:pt idx="116">
                  <c:v>31.67274943711352</c:v>
                </c:pt>
                <c:pt idx="117">
                  <c:v>31.712103777181461</c:v>
                </c:pt>
                <c:pt idx="118">
                  <c:v>31.722144728609944</c:v>
                </c:pt>
                <c:pt idx="119">
                  <c:v>31.702856560550146</c:v>
                </c:pt>
                <c:pt idx="120">
                  <c:v>31.654271583981231</c:v>
                </c:pt>
                <c:pt idx="121">
                  <c:v>31.576469916560999</c:v>
                </c:pt>
                <c:pt idx="122">
                  <c:v>31.46957889719852</c:v>
                </c:pt>
                <c:pt idx="123">
                  <c:v>31.333772159132948</c:v>
                </c:pt>
                <c:pt idx="124">
                  <c:v>31.169268382260711</c:v>
                </c:pt>
                <c:pt idx="125">
                  <c:v>30.97632974118719</c:v>
                </c:pt>
                <c:pt idx="126">
                  <c:v>30.755260081087709</c:v>
                </c:pt>
                <c:pt idx="127">
                  <c:v>30.506402846437712</c:v>
                </c:pt>
                <c:pt idx="128">
                  <c:v>30.23013880170236</c:v>
                </c:pt>
                <c:pt idx="129">
                  <c:v>29.926883574342103</c:v>
                </c:pt>
                <c:pt idx="130">
                  <c:v>29.597085062590107</c:v>
                </c:pt>
                <c:pt idx="131">
                  <c:v>29.241220740008018</c:v>
                </c:pt>
                <c:pt idx="132">
                  <c:v>28.859794899047191</c:v>
                </c:pt>
                <c:pt idx="133">
                  <c:v>28.453335863947249</c:v>
                </c:pt>
                <c:pt idx="134">
                  <c:v>28.022393211994679</c:v>
                </c:pt>
                <c:pt idx="135">
                  <c:v>27.567535029409896</c:v>
                </c:pt>
                <c:pt idx="136">
                  <c:v>27.089345234490366</c:v>
                </c:pt>
                <c:pt idx="137">
                  <c:v>26.588420991865558</c:v>
                </c:pt>
                <c:pt idx="138">
                  <c:v>26.065370238629214</c:v>
                </c:pt>
                <c:pt idx="139">
                  <c:v>25.520809345499217</c:v>
                </c:pt>
                <c:pt idx="140">
                  <c:v>24.955360924255185</c:v>
                </c:pt>
                <c:pt idx="141">
                  <c:v>24.369651799823679</c:v>
                </c:pt>
                <c:pt idx="142">
                  <c:v>23.764311152943058</c:v>
                </c:pt>
                <c:pt idx="143">
                  <c:v>23.139968847250227</c:v>
                </c:pt>
                <c:pt idx="144">
                  <c:v>22.497253943360636</c:v>
                </c:pt>
                <c:pt idx="145">
                  <c:v>21.8367934114798</c:v>
                </c:pt>
                <c:pt idx="146">
                  <c:v>21.159211044497294</c:v>
                </c:pt>
                <c:pt idx="147">
                  <c:v>20.465126584157037</c:v>
                </c:pt>
                <c:pt idx="148">
                  <c:v>19.755155065781629</c:v>
                </c:pt>
                <c:pt idx="149">
                  <c:v>19.029906400457961</c:v>
                </c:pt>
                <c:pt idx="150">
                  <c:v>18.289985210695356</c:v>
                </c:pt>
                <c:pt idx="151">
                  <c:v>17.535990952994222</c:v>
                </c:pt>
                <c:pt idx="152">
                  <c:v>16.768518369321104</c:v>
                </c:pt>
                <c:pt idx="153">
                  <c:v>15.988158329380406</c:v>
                </c:pt>
                <c:pt idx="154">
                  <c:v>15.195499159222292</c:v>
                </c:pt>
                <c:pt idx="155">
                  <c:v>14.39112858608379</c:v>
                </c:pt>
                <c:pt idx="156">
                  <c:v>13.575636500140069</c:v>
                </c:pt>
                <c:pt idx="157">
                  <c:v>12.749618817093747</c:v>
                </c:pt>
                <c:pt idx="158">
                  <c:v>11.913682871239013</c:v>
                </c:pt>
                <c:pt idx="159">
                  <c:v>11.068454963499256</c:v>
                </c:pt>
                <c:pt idx="160">
                  <c:v>10.214590995630264</c:v>
                </c:pt>
                <c:pt idx="161">
                  <c:v>9.3527915342697447</c:v>
                </c:pt>
                <c:pt idx="162">
                  <c:v>8.4838232044470576</c:v>
                </c:pt>
                <c:pt idx="163">
                  <c:v>7.6085489061850069</c:v>
                </c:pt>
                <c:pt idx="164">
                  <c:v>6.7279699808438131</c:v>
                </c:pt>
                <c:pt idx="165">
                  <c:v>5.8432866942187784</c:v>
                </c:pt>
                <c:pt idx="166">
                  <c:v>4.9556582370495681</c:v>
                </c:pt>
                <c:pt idx="167">
                  <c:v>4.0695048401912821</c:v>
                </c:pt>
                <c:pt idx="168">
                  <c:v>3.1866361651112225</c:v>
                </c:pt>
                <c:pt idx="169">
                  <c:v>2.3116603196867098</c:v>
                </c:pt>
                <c:pt idx="170">
                  <c:v>1.4528067279468342</c:v>
                </c:pt>
                <c:pt idx="171">
                  <c:v>0.62209960908515372</c:v>
                </c:pt>
                <c:pt idx="172">
                  <c:v>-0.35224586196305635</c:v>
                </c:pt>
                <c:pt idx="173">
                  <c:v>-1.5297837261753029</c:v>
                </c:pt>
                <c:pt idx="174">
                  <c:v>-2.5458795612411382</c:v>
                </c:pt>
                <c:pt idx="175">
                  <c:v>-3.5295425777859588</c:v>
                </c:pt>
                <c:pt idx="176">
                  <c:v>-4.5025476308885208</c:v>
                </c:pt>
                <c:pt idx="177">
                  <c:v>-5.47145962088487</c:v>
                </c:pt>
                <c:pt idx="178">
                  <c:v>-6.4387743801549835</c:v>
                </c:pt>
                <c:pt idx="179">
                  <c:v>-7.4055181264106471</c:v>
                </c:pt>
                <c:pt idx="180">
                  <c:v>-8.3720794042230509</c:v>
                </c:pt>
                <c:pt idx="181">
                  <c:v>-9.3385326063927909</c:v>
                </c:pt>
                <c:pt idx="182">
                  <c:v>-10.304781789669626</c:v>
                </c:pt>
                <c:pt idx="183">
                  <c:v>-11.270631141434528</c:v>
                </c:pt>
                <c:pt idx="184">
                  <c:v>-12.23582211431574</c:v>
                </c:pt>
                <c:pt idx="185">
                  <c:v>-13.200054096406683</c:v>
                </c:pt>
                <c:pt idx="186">
                  <c:v>-14.162996377319592</c:v>
                </c:pt>
                <c:pt idx="187">
                  <c:v>-15.124295253013134</c:v>
                </c:pt>
                <c:pt idx="188">
                  <c:v>-16.083578279019129</c:v>
                </c:pt>
                <c:pt idx="189">
                  <c:v>-17.040456785585974</c:v>
                </c:pt>
                <c:pt idx="190">
                  <c:v>-17.994527288884225</c:v>
                </c:pt>
                <c:pt idx="191">
                  <c:v>-18.945372182719911</c:v>
                </c:pt>
                <c:pt idx="192">
                  <c:v>-19.892559941437046</c:v>
                </c:pt>
                <c:pt idx="193">
                  <c:v>-20.835644986823052</c:v>
                </c:pt>
                <c:pt idx="194">
                  <c:v>-21.774167312406931</c:v>
                </c:pt>
                <c:pt idx="195">
                  <c:v>-22.707651934342756</c:v>
                </c:pt>
                <c:pt idx="196">
                  <c:v>-23.635608211194644</c:v>
                </c:pt>
                <c:pt idx="197">
                  <c:v>-24.557529066511709</c:v>
                </c:pt>
                <c:pt idx="198">
                  <c:v>-25.472890140059249</c:v>
                </c:pt>
                <c:pt idx="199">
                  <c:v>-26.381148884204389</c:v>
                </c:pt>
                <c:pt idx="200">
                  <c:v>-27.281743625965806</c:v>
                </c:pt>
                <c:pt idx="201">
                  <c:v>-28.174092605857226</c:v>
                </c:pt>
                <c:pt idx="202">
                  <c:v>-29.057593012227237</c:v>
                </c:pt>
                <c:pt idx="203">
                  <c:v>-29.931620022042985</c:v>
                </c:pt>
                <c:pt idx="204">
                  <c:v>-30.795525868167754</c:v>
                </c:pt>
                <c:pt idx="205">
                  <c:v>-31.648638946470662</c:v>
                </c:pt>
                <c:pt idx="206">
                  <c:v>-32.490262986284314</c:v>
                </c:pt>
                <c:pt idx="207">
                  <c:v>-33.319676301707936</c:v>
                </c:pt>
                <c:pt idx="208">
                  <c:v>-34.136131152256816</c:v>
                </c:pt>
                <c:pt idx="209">
                  <c:v>-34.938853235764789</c:v>
                </c:pt>
                <c:pt idx="210">
                  <c:v>-35.727041347909761</c:v>
                </c:pt>
                <c:pt idx="211">
                  <c:v>-36.499867238388703</c:v>
                </c:pt>
                <c:pt idx="212">
                  <c:v>-37.25647570156292</c:v>
                </c:pt>
                <c:pt idx="213">
                  <c:v>-37.995984942528466</c:v>
                </c:pt>
                <c:pt idx="214">
                  <c:v>-38.717487257278513</c:v>
                </c:pt>
                <c:pt idx="215">
                  <c:v>-39.420050075656413</c:v>
                </c:pt>
                <c:pt idx="216">
                  <c:v>-40.102717408259558</c:v>
                </c:pt>
                <c:pt idx="217">
                  <c:v>-40.764511747911939</c:v>
                </c:pt>
                <c:pt idx="218">
                  <c:v>-41.404436466077335</c:v>
                </c:pt>
                <c:pt idx="219">
                  <c:v>-42.021478751179096</c:v>
                </c:pt>
                <c:pt idx="220">
                  <c:v>-42.614613121652475</c:v>
                </c:pt>
                <c:pt idx="221">
                  <c:v>-43.182805548967941</c:v>
                </c:pt>
                <c:pt idx="222">
                  <c:v>-43.725018206557948</c:v>
                </c:pt>
                <c:pt idx="223">
                  <c:v>-44.240214857745713</c:v>
                </c:pt>
                <c:pt idx="224">
                  <c:v>-44.727366870526048</c:v>
                </c:pt>
                <c:pt idx="225">
                  <c:v>-45.185459838500996</c:v>
                </c:pt>
                <c:pt idx="226">
                  <c:v>-45.613500757702084</c:v>
                </c:pt>
                <c:pt idx="227">
                  <c:v>-46.010525691544366</c:v>
                </c:pt>
                <c:pt idx="228">
                  <c:v>-46.375607832083546</c:v>
                </c:pt>
                <c:pt idx="229">
                  <c:v>-46.707865835503718</c:v>
                </c:pt>
                <c:pt idx="230">
                  <c:v>-47.006472295439906</c:v>
                </c:pt>
                <c:pt idx="231">
                  <c:v>-47.270662186306083</c:v>
                </c:pt>
                <c:pt idx="232">
                  <c:v>-47.499741102337723</c:v>
                </c:pt>
                <c:pt idx="233">
                  <c:v>-47.693093095790893</c:v>
                </c:pt>
                <c:pt idx="234">
                  <c:v>-47.850187923842896</c:v>
                </c:pt>
                <c:pt idx="235">
                  <c:v>-47.97058750618644</c:v>
                </c:pt>
                <c:pt idx="236">
                  <c:v>-48.053951418118942</c:v>
                </c:pt>
                <c:pt idx="237">
                  <c:v>-48.100041253526612</c:v>
                </c:pt>
                <c:pt idx="238">
                  <c:v>-48.108723731940401</c:v>
                </c:pt>
                <c:pt idx="239">
                  <c:v>-48.079972448427078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81864"/>
        <c:axId val="447177160"/>
      </c:scatterChart>
      <c:valAx>
        <c:axId val="447181864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177160"/>
        <c:crosses val="autoZero"/>
        <c:crossBetween val="midCat"/>
        <c:majorUnit val="0.25"/>
      </c:valAx>
      <c:valAx>
        <c:axId val="44717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81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topLeftCell="A217" workbookViewId="0">
      <selection activeCell="E219" sqref="E219"/>
    </sheetView>
  </sheetViews>
  <sheetFormatPr defaultRowHeight="14.4" x14ac:dyDescent="0.3"/>
  <cols>
    <col min="1" max="1" width="16.44140625" customWidth="1"/>
    <col min="2" max="2" bestFit="1" width="10.6640625" customWidth="1"/>
    <col min="3" max="3" width="15.88671875" customWidth="1"/>
    <col min="4" max="4" width="10.44140625" customWidth="1"/>
    <col min="5" max="5" width="10" customWidth="1"/>
    <col min="6" max="6" width="11" customWidth="1"/>
    <col min="7" max="7" bestFit="1" width="10.5546875" customWidth="1"/>
    <col min="8" max="8" width="2.5546875" customWidth="1"/>
    <col min="22" max="22" width="10" customWidth="1"/>
    <col min="27" max="27" width="9.88671875" customWidth="1"/>
  </cols>
  <sheetData>
    <row r="1" ht="86.4">
      <c r="A1" s="10" t="s">
        <v>0</v>
      </c>
      <c r="B1" s="11"/>
      <c r="C1" s="1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>
      <c r="A2" s="7" t="s">
        <v>31</v>
      </c>
      <c r="B2" s="7">
        <v>50</v>
      </c>
      <c r="D2" s="2">
        <f>$B$7</f>
        <v>43158</v>
      </c>
      <c r="E2" s="8">
        <f>0.1/24</f>
        <v>0.0041666666666666666</v>
      </c>
      <c r="F2" s="3">
        <f>D2+2415018.5+E2-$B$5/24</f>
        <v>2458176.3791666669</v>
      </c>
      <c r="G2" s="4">
        <f>(F2-2451545)/36525</f>
        <v>0.18155726671230346</v>
      </c>
      <c r="I2" s="0">
        <f>MOD(280.46646+G2*(36000.76983 + G2*0.0003032),360)</f>
        <v>336.66783986795144</v>
      </c>
      <c r="J2" s="0">
        <f>357.52911+G2*(35999.05029 - 0.0001537*G2)</f>
        <v>6893.4182798247366</v>
      </c>
      <c r="K2" s="0">
        <f>0.016708634-G2*(0.000042037+0.0000001267*G2)</f>
        <v>0.016700997700761909</v>
      </c>
      <c r="L2" s="0">
        <f>SIN(RADIANS(J2))*(1.914602-G2*(0.004817+0.000014*G2))+SIN(RADIANS(2*J2))*(0.019993-0.000101*G2)+SIN(RADIANS(3*J2))*0.000289</f>
        <v>1.5559534949994902</v>
      </c>
      <c r="M2" s="0">
        <f>I2+L2</f>
        <v>338.22379336295091</v>
      </c>
      <c r="N2" s="0">
        <f>J2+L2</f>
        <v>6894.9742333197364</v>
      </c>
      <c r="O2" s="0">
        <f>(1.000001018*(1-K2*K2))/(1+K2*COS(RADIANS(N2)))</f>
        <v>0.99023029129716111</v>
      </c>
      <c r="P2" s="0">
        <f>M2-0.00569-0.00478*SIN(RADIANS(125.04-1934.136*G2))</f>
        <v>338.21465817742916</v>
      </c>
      <c r="Q2" s="0">
        <f>23+(26+((21.448-G2*(46.815+G2*(0.00059-G2*0.001813))))/60)/60</f>
        <v>23.436930107766916</v>
      </c>
      <c r="R2" s="0">
        <f>Q2+0.00256*COS(RADIANS(125.04-1934.136*G2))</f>
        <v>23.43515552861837</v>
      </c>
      <c r="S2" s="0">
        <f ref="S2:S65" t="shared" si="0">DEGREES(ATAN2(COS(RADIANS(P2)),COS(RADIANS(R2))*SIN(RADIANS(P2))))</f>
        <v>-20.138283535114095</v>
      </c>
      <c r="T2" s="0">
        <f>DEGREES(ASIN(SIN(RADIANS(R2))*SIN(RADIANS(P2))))</f>
        <v>-8.4880175363947075</v>
      </c>
      <c r="U2" s="0">
        <f>TAN(RADIANS(R2/2))*TAN(RADIANS(R2/2))</f>
        <v>0.043018912956200493</v>
      </c>
      <c r="V2" s="0">
        <f>4*DEGREES(U2*SIN(2*RADIANS(I2))-2*K2*SIN(RADIANS(J2))+4*K2*U2*SIN(RADIANS(J2))*COS(2*RADIANS(I2))-0.5*U2*U2*SIN(4*RADIANS(I2))-1.25*K2*K2*SIN(2*RADIANS(J2)))</f>
        <v>-12.820025226126463</v>
      </c>
      <c r="W2" s="0">
        <f>DEGREES(ACOS(COS(RADIANS(90.833))/(COS(RADIANS($B$3))*COS(RADIANS(T2)))-TAN(RADIANS($B$3))*TAN(RADIANS(T2))))</f>
        <v>81.084000653380741</v>
      </c>
      <c r="X2" s="8">
        <f>(720-4*$B$4-V2+$B$5*60)/1440</f>
        <v>0.4950139064070323</v>
      </c>
      <c r="Y2" s="8">
        <f>X2-W2*4/1440</f>
        <v>0.26978057125875243</v>
      </c>
      <c r="Z2" s="8">
        <f>X2+W2*4/1440</f>
        <v>0.72024724155531217</v>
      </c>
      <c r="AA2" s="9">
        <f>8*W2</f>
        <v>648.67200522704593</v>
      </c>
      <c r="AB2" s="0">
        <f>MOD(E2*1440+V2+4*$B$4-60*$B$5,1440)</f>
        <v>13.179974773873539</v>
      </c>
      <c r="AC2" s="0">
        <f>IF(AB2/4&lt;0,AB2/4+180,AB2/4-180)</f>
        <v>-176.70500630653163</v>
      </c>
      <c r="AD2" s="0">
        <f>DEGREES(ACOS(SIN(RADIANS($B$3))*SIN(RADIANS(T2))+COS(RADIANS($B$3))*COS(RADIANS(T2))*COS(RADIANS(AC2))))</f>
        <v>138.39724266890951</v>
      </c>
      <c r="AE2" s="0">
        <f>90-AD2</f>
        <v>-48.397242668909513</v>
      </c>
      <c r="AF2" s="0">
        <f>IF(AE2&gt;85,0,IF(AE2&gt;5,58.1/TAN(RADIANS(AE2))-0.07/POWER(TAN(RADIANS(AE2)),3)+0.000086/POWER(TAN(RADIANS(AE2)),5),IF(AE2&gt;-0.575,1735+AE2*(-518.2+AE2*(103.4+AE2*(-12.79+AE2*0.711))),-20.772/TAN(RADIANS(AE2)))))/3600</f>
        <v>0.0051233423026758266</v>
      </c>
      <c r="AG2" s="0">
        <f>AE2+AF2</f>
        <v>-48.392119326606839</v>
      </c>
      <c r="AH2" s="0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4.9115737835625168</v>
      </c>
    </row>
    <row r="3">
      <c r="A3" s="0" t="s">
        <v>32</v>
      </c>
      <c r="B3" s="5">
        <v>50</v>
      </c>
      <c r="D3" s="2">
        <f ref="D3:D66" t="shared" si="1">$B$7</f>
        <v>43158</v>
      </c>
      <c r="E3" s="8">
        <f>E2+0.1/24</f>
        <v>0.0083333333333333332</v>
      </c>
      <c r="F3" s="3">
        <f ref="F3:F66" t="shared" si="2">D3+2415018.5+E3-$B$5/24</f>
        <v>2458176.3833333333</v>
      </c>
      <c r="G3" s="4">
        <f ref="G3:G66" t="shared" si="3">(F3-2451545)/36525</f>
        <v>0.1815573807894128</v>
      </c>
      <c r="I3" s="0">
        <f ref="I3:I66" t="shared" si="4">MOD(280.46646+G3*(36000.76983 + G3*0.0003032),360)</f>
        <v>336.6719467317198</v>
      </c>
      <c r="J3" s="0">
        <f ref="J3:J66" t="shared" si="5">357.52911+G3*(35999.05029 - 0.0001537*G3)</f>
        <v>6893.4223864923251</v>
      </c>
      <c r="K3" s="0">
        <f ref="K3:K66" t="shared" si="6">0.016708634-G3*(0.000042037+0.0000001267*G3)</f>
        <v>0.0167009976959612</v>
      </c>
      <c r="L3" s="0">
        <f ref="L3:L66" t="shared" si="7">SIN(RADIANS(J3))*(1.914602-G3*(0.004817+0.000014*G3))+SIN(RADIANS(2*J3))*(0.019993-0.000101*G3)+SIN(RADIANS(3*J3))*0.000289</f>
        <v>1.5560343492842728</v>
      </c>
      <c r="M3" s="0">
        <f ref="M3:M66" t="shared" si="8">I3+L3</f>
        <v>338.22798108100409</v>
      </c>
      <c r="N3" s="0">
        <f ref="N3:N66" t="shared" si="9">J3+L3</f>
        <v>6894.9784208416095</v>
      </c>
      <c r="O3" s="0">
        <f ref="O3:O66" t="shared" si="10">(1.000001018*(1-K3*K3))/(1+K3*COS(RADIANS(N3)))</f>
        <v>0.990231271713442</v>
      </c>
      <c r="P3" s="0">
        <f ref="P3:P66" t="shared" si="11">M3-0.00569-0.00478*SIN(RADIANS(125.04-1934.136*G3))</f>
        <v>338.21884588272252</v>
      </c>
      <c r="Q3" s="0">
        <f ref="Q3:Q66" t="shared" si="12">23+(26+((21.448-G3*(46.815+G3*(0.00059-G3*0.001813))))/60)/60</f>
        <v>23.436930106283437</v>
      </c>
      <c r="R3" s="0">
        <f ref="R3:R66" t="shared" si="13">Q3+0.00256*COS(RADIANS(125.04-1934.136*G3))</f>
        <v>23.435155534240288</v>
      </c>
      <c r="S3" s="0">
        <f t="shared" si="0"/>
        <v>-20.134355711678772</v>
      </c>
      <c r="T3" s="0">
        <f ref="T3:T66" t="shared" si="14">DEGREES(ASIN(SIN(RADIANS(R3))*SIN(RADIANS(P3))))</f>
        <v>-8.4864538435812733</v>
      </c>
      <c r="U3" s="0">
        <f ref="U3:U66" t="shared" si="15">TAN(RADIANS(R3/2))*TAN(RADIANS(R3/2))</f>
        <v>0.043018912977427243</v>
      </c>
      <c r="V3" s="0">
        <f ref="V3:V66" t="shared" si="16">4*DEGREES(U3*SIN(2*RADIANS(I3))-2*K3*SIN(RADIANS(J3))+4*K3*U3*SIN(RADIANS(J3))*COS(2*RADIANS(I3))-0.5*U3*U3*SIN(4*RADIANS(I3))-1.25*K3*K3*SIN(2*RADIANS(J3)))</f>
        <v>-12.819300879087432</v>
      </c>
      <c r="W3" s="0">
        <f ref="W3:W66" t="shared" si="17">DEGREES(ACOS(COS(RADIANS(90.833))/(COS(RADIANS($B$3))*COS(RADIANS(T3)))-TAN(RADIANS($B$3))*TAN(RADIANS(T3))))</f>
        <v>81.0859235808825</v>
      </c>
      <c r="X3" s="8">
        <f ref="X3:X66" t="shared" si="18">(720-4*$B$4-V3+$B$5*60)/1440</f>
        <v>0.49501340338825517</v>
      </c>
      <c r="Y3" s="8">
        <f ref="Y3:Y66" t="shared" si="19">X3-W3*4/1440</f>
        <v>0.26977472677469272</v>
      </c>
      <c r="Z3" s="8">
        <f ref="Z3:Z66" t="shared" si="20">X3+W3*4/1440</f>
        <v>0.72025208000181762</v>
      </c>
      <c r="AA3" s="9">
        <f ref="AA3:AA66" t="shared" si="21">8*W3</f>
        <v>648.68738864706</v>
      </c>
      <c r="AB3" s="0">
        <f ref="AB3:AB66" t="shared" si="22">MOD(E3*1440+V3+4*$B$4-60*$B$5,1440)</f>
        <v>19.180699120912578</v>
      </c>
      <c r="AC3" s="0">
        <f ref="AC3:AC66" t="shared" si="23">IF(AB3/4&lt;0,AB3/4+180,AB3/4-180)</f>
        <v>-175.20482521977186</v>
      </c>
      <c r="AD3" s="0">
        <f ref="AD3:AD66" t="shared" si="24">DEGREES(ACOS(SIN(RADIANS($B$3))*SIN(RADIANS(T3))+COS(RADIANS($B$3))*COS(RADIANS(T3))*COS(RADIANS(AC3))))</f>
        <v>138.29445979741817</v>
      </c>
      <c r="AE3" s="0">
        <f ref="AE3:AE66" t="shared" si="25">90-AD3</f>
        <v>-48.29445979741817</v>
      </c>
      <c r="AF3" s="0">
        <f ref="AF3:AF66" t="shared" si="26">IF(AE3&gt;85,0,IF(AE3&gt;5,58.1/TAN(RADIANS(AE3))-0.07/POWER(TAN(RADIANS(AE3)),3)+0.000086/POWER(TAN(RADIANS(AE3)),5),IF(AE3&gt;-0.575,1735+AE3*(-518.2+AE3*(103.4+AE3*(-12.79+AE3*0.711))),-20.772/TAN(RADIANS(AE3)))))/3600</f>
        <v>0.0051418833867391779</v>
      </c>
      <c r="AG3" s="0">
        <f ref="AG3:AG66" t="shared" si="27">AE3+AF3</f>
        <v>-48.289317914031429</v>
      </c>
      <c r="AH3" s="0">
        <f ref="AH3:AH66" t="shared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7.1387302038978078</v>
      </c>
    </row>
    <row r="4">
      <c r="A4" s="0" t="s">
        <v>33</v>
      </c>
      <c r="B4" s="5">
        <v>50</v>
      </c>
      <c r="D4" s="2">
        <f t="shared" si="1"/>
        <v>43158</v>
      </c>
      <c r="E4" s="8">
        <f ref="E4:E67" t="shared" si="29">E3+0.1/24</f>
        <v>0.0125</v>
      </c>
      <c r="F4" s="3">
        <f t="shared" si="2"/>
        <v>2458176.3875</v>
      </c>
      <c r="G4" s="4">
        <f t="shared" si="3"/>
        <v>0.18155749486653489</v>
      </c>
      <c r="I4" s="0">
        <f t="shared" si="4"/>
        <v>336.67605359594654</v>
      </c>
      <c r="J4" s="0">
        <f t="shared" si="5"/>
        <v>6893.4264931603748</v>
      </c>
      <c r="K4" s="0">
        <f t="shared" si="6"/>
        <v>0.016700997691160492</v>
      </c>
      <c r="L4" s="0">
        <f t="shared" si="7"/>
        <v>1.5561151952856538</v>
      </c>
      <c r="M4" s="0">
        <f t="shared" si="8"/>
        <v>338.2321687912322</v>
      </c>
      <c r="N4" s="0">
        <f t="shared" si="9"/>
        <v>6894.98260835566</v>
      </c>
      <c r="O4" s="0">
        <f t="shared" si="10"/>
        <v>0.99023225218004673</v>
      </c>
      <c r="P4" s="0">
        <f t="shared" si="11"/>
        <v>338.22303358019082</v>
      </c>
      <c r="Q4" s="0">
        <f t="shared" si="12"/>
        <v>23.436930104799956</v>
      </c>
      <c r="R4" s="0">
        <f t="shared" si="13"/>
        <v>23.43515553986223</v>
      </c>
      <c r="S4" s="0">
        <f t="shared" si="0"/>
        <v>-20.130427927572772</v>
      </c>
      <c r="T4" s="0">
        <f t="shared" si="14"/>
        <v>-8.4848901143874773</v>
      </c>
      <c r="U4" s="0">
        <f t="shared" si="15"/>
        <v>0.043018912998654096</v>
      </c>
      <c r="V4" s="0">
        <f t="shared" si="16"/>
        <v>-12.818576372324243</v>
      </c>
      <c r="W4" s="0">
        <f t="shared" si="17"/>
        <v>81.087846528326367</v>
      </c>
      <c r="X4" s="8">
        <f t="shared" si="18"/>
        <v>0.49501290025855854</v>
      </c>
      <c r="Y4" s="8">
        <f t="shared" si="19"/>
        <v>0.2697688821243186</v>
      </c>
      <c r="Z4" s="8">
        <f t="shared" si="20"/>
        <v>0.72025691839279848</v>
      </c>
      <c r="AA4" s="9">
        <f t="shared" si="21"/>
        <v>648.70277222661093</v>
      </c>
      <c r="AB4" s="0">
        <f t="shared" si="22"/>
        <v>25.18142362767577</v>
      </c>
      <c r="AC4" s="0">
        <f t="shared" si="23"/>
        <v>-173.70464409308107</v>
      </c>
      <c r="AD4" s="0">
        <f t="shared" si="24"/>
        <v>138.15456978999489</v>
      </c>
      <c r="AE4" s="0">
        <f t="shared" si="25"/>
        <v>-48.154569789994895</v>
      </c>
      <c r="AF4" s="0">
        <f t="shared" si="26"/>
        <v>0.0051672137334658986</v>
      </c>
      <c r="AG4" s="0">
        <f t="shared" si="27"/>
        <v>-48.14940257626143</v>
      </c>
      <c r="AH4" s="0">
        <f t="shared" si="28"/>
        <v>9.3560406846718251</v>
      </c>
    </row>
    <row r="5">
      <c r="A5" s="0" t="s">
        <v>34</v>
      </c>
      <c r="B5" s="5">
        <v>3</v>
      </c>
      <c r="D5" s="2">
        <f t="shared" si="1"/>
        <v>43158</v>
      </c>
      <c r="E5" s="8">
        <f t="shared" si="29"/>
        <v>0.016666666666666666</v>
      </c>
      <c r="F5" s="3">
        <f t="shared" si="2"/>
        <v>2458176.3916666666</v>
      </c>
      <c r="G5" s="4">
        <f t="shared" si="3"/>
        <v>0.1815576089436442</v>
      </c>
      <c r="I5" s="0">
        <f t="shared" si="4"/>
        <v>336.6801604597149</v>
      </c>
      <c r="J5" s="0">
        <f t="shared" si="5"/>
        <v>6893.4305998279624</v>
      </c>
      <c r="K5" s="0">
        <f t="shared" si="6"/>
        <v>0.016700997686359784</v>
      </c>
      <c r="L5" s="0">
        <f t="shared" si="7"/>
        <v>1.5561960329850562</v>
      </c>
      <c r="M5" s="0">
        <f t="shared" si="8"/>
        <v>338.23635649269994</v>
      </c>
      <c r="N5" s="0">
        <f t="shared" si="9"/>
        <v>6894.9867958609475</v>
      </c>
      <c r="O5" s="0">
        <f t="shared" si="10"/>
        <v>0.99023323269675</v>
      </c>
      <c r="P5" s="0">
        <f t="shared" si="11"/>
        <v>338.2272212688988</v>
      </c>
      <c r="Q5" s="0">
        <f t="shared" si="12"/>
        <v>23.436930103316477</v>
      </c>
      <c r="R5" s="0">
        <f t="shared" si="13"/>
        <v>23.435155545484204</v>
      </c>
      <c r="S5" s="0">
        <f t="shared" si="0"/>
        <v>-20.126500183667712</v>
      </c>
      <c r="T5" s="0">
        <f t="shared" si="14"/>
        <v>-8.4833263491704614</v>
      </c>
      <c r="U5" s="0">
        <f t="shared" si="15"/>
        <v>0.043018913019881075</v>
      </c>
      <c r="V5" s="0">
        <f t="shared" si="16"/>
        <v>-12.817851706020015</v>
      </c>
      <c r="W5" s="0">
        <f t="shared" si="17"/>
        <v>81.089769495277068</v>
      </c>
      <c r="X5" s="8">
        <f t="shared" si="18"/>
        <v>0.49501239701806948</v>
      </c>
      <c r="Y5" s="8">
        <f t="shared" si="19"/>
        <v>0.26976303730896656</v>
      </c>
      <c r="Z5" s="8">
        <f t="shared" si="20"/>
        <v>0.72026175672717241</v>
      </c>
      <c r="AA5" s="9">
        <f t="shared" si="21"/>
        <v>648.71815596221654</v>
      </c>
      <c r="AB5" s="0">
        <f t="shared" si="22"/>
        <v>31.182148293979992</v>
      </c>
      <c r="AC5" s="0">
        <f t="shared" si="23"/>
        <v>-172.20446292650502</v>
      </c>
      <c r="AD5" s="0">
        <f t="shared" si="24"/>
        <v>137.97796844017108</v>
      </c>
      <c r="AE5" s="0">
        <f t="shared" si="25"/>
        <v>-47.977968440171082</v>
      </c>
      <c r="AF5" s="0">
        <f t="shared" si="26"/>
        <v>0.0051993501867591257</v>
      </c>
      <c r="AG5" s="0">
        <f t="shared" si="27"/>
        <v>-47.972769089984325</v>
      </c>
      <c r="AH5" s="0">
        <f t="shared" si="28"/>
        <v>11.560641716918269</v>
      </c>
    </row>
    <row r="6">
      <c r="D6" s="2">
        <f t="shared" si="1"/>
        <v>43158</v>
      </c>
      <c r="E6" s="8">
        <f t="shared" si="29"/>
        <v>0.020833333333333332</v>
      </c>
      <c r="F6" s="3">
        <f t="shared" si="2"/>
        <v>2458176.3958333335</v>
      </c>
      <c r="G6" s="4">
        <f t="shared" si="3"/>
        <v>0.18155772302076628</v>
      </c>
      <c r="I6" s="0">
        <f t="shared" si="4"/>
        <v>336.68426732394255</v>
      </c>
      <c r="J6" s="0">
        <f t="shared" si="5"/>
        <v>6893.4347064960111</v>
      </c>
      <c r="K6" s="0">
        <f t="shared" si="6"/>
        <v>0.016700997681559075</v>
      </c>
      <c r="L6" s="0">
        <f t="shared" si="7"/>
        <v>1.5562768624002392</v>
      </c>
      <c r="M6" s="0">
        <f t="shared" si="8"/>
        <v>338.24054418634279</v>
      </c>
      <c r="N6" s="0">
        <f t="shared" si="9"/>
        <v>6894.9909833584115</v>
      </c>
      <c r="O6" s="0">
        <f t="shared" si="10"/>
        <v>0.99023421326376659</v>
      </c>
      <c r="P6" s="0">
        <f t="shared" si="11"/>
        <v>338.23140894978195</v>
      </c>
      <c r="Q6" s="0">
        <f t="shared" si="12"/>
        <v>23.436930101833</v>
      </c>
      <c r="R6" s="0">
        <f t="shared" si="13"/>
        <v>23.435155551106202</v>
      </c>
      <c r="S6" s="0">
        <f t="shared" si="0"/>
        <v>-20.122572479080542</v>
      </c>
      <c r="T6" s="0">
        <f t="shared" si="14"/>
        <v>-8.4817625475888</v>
      </c>
      <c r="U6" s="0">
        <f t="shared" si="15"/>
        <v>0.043018913041108144</v>
      </c>
      <c r="V6" s="0">
        <f t="shared" si="16"/>
        <v>-12.817126880035074</v>
      </c>
      <c r="W6" s="0">
        <f t="shared" si="17"/>
        <v>81.0916924821583</v>
      </c>
      <c r="X6" s="8">
        <f t="shared" si="18"/>
        <v>0.495011893666691</v>
      </c>
      <c r="Y6" s="8">
        <f t="shared" si="19"/>
        <v>0.26975719232736239</v>
      </c>
      <c r="Z6" s="8">
        <f t="shared" si="20"/>
        <v>0.72026659500601964</v>
      </c>
      <c r="AA6" s="9">
        <f t="shared" si="21"/>
        <v>648.73353985726635</v>
      </c>
      <c r="AB6" s="0">
        <f t="shared" si="22"/>
        <v>37.182873119964938</v>
      </c>
      <c r="AC6" s="0">
        <f t="shared" si="23"/>
        <v>-170.70428172000877</v>
      </c>
      <c r="AD6" s="0">
        <f t="shared" si="24"/>
        <v>137.7651485145619</v>
      </c>
      <c r="AE6" s="0">
        <f t="shared" si="25"/>
        <v>-47.7651485145619</v>
      </c>
      <c r="AF6" s="0">
        <f t="shared" si="26"/>
        <v>0.0052383154348724223</v>
      </c>
      <c r="AG6" s="0">
        <f t="shared" si="27"/>
        <v>-47.759910199127027</v>
      </c>
      <c r="AH6" s="0">
        <f t="shared" si="28"/>
        <v>13.749808159888516</v>
      </c>
    </row>
    <row r="7">
      <c r="A7" s="0" t="s">
        <v>1</v>
      </c>
      <c r="B7" s="6">
        <v>43158</v>
      </c>
      <c r="D7" s="2">
        <f t="shared" si="1"/>
        <v>43158</v>
      </c>
      <c r="E7" s="8">
        <f t="shared" si="29"/>
        <v>0.024999999999999998</v>
      </c>
      <c r="F7" s="3">
        <f t="shared" si="2"/>
        <v>2458176.4</v>
      </c>
      <c r="G7" s="4">
        <f t="shared" si="3"/>
        <v>0.18155783709787562</v>
      </c>
      <c r="I7" s="0">
        <f t="shared" si="4"/>
        <v>336.68837418771182</v>
      </c>
      <c r="J7" s="0">
        <f t="shared" si="5"/>
        <v>6893.4388131636015</v>
      </c>
      <c r="K7" s="0">
        <f t="shared" si="6"/>
        <v>0.016700997676758367</v>
      </c>
      <c r="L7" s="0">
        <f t="shared" si="7"/>
        <v>1.5563576835127091</v>
      </c>
      <c r="M7" s="0">
        <f t="shared" si="8"/>
        <v>338.24473187122453</v>
      </c>
      <c r="N7" s="0">
        <f t="shared" si="9"/>
        <v>6894.9951708471144</v>
      </c>
      <c r="O7" s="0">
        <f t="shared" si="10"/>
        <v>0.99023519388087133</v>
      </c>
      <c r="P7" s="0">
        <f t="shared" si="11"/>
        <v>338.23559662190405</v>
      </c>
      <c r="Q7" s="0">
        <f t="shared" si="12"/>
        <v>23.436930100349521</v>
      </c>
      <c r="R7" s="0">
        <f t="shared" si="13"/>
        <v>23.435155556728226</v>
      </c>
      <c r="S7" s="0">
        <f t="shared" si="0"/>
        <v>-20.118644814683755</v>
      </c>
      <c r="T7" s="0">
        <f t="shared" si="14"/>
        <v>-8.480198710000014</v>
      </c>
      <c r="U7" s="0">
        <f t="shared" si="15"/>
        <v>0.043018913062335309</v>
      </c>
      <c r="V7" s="0">
        <f t="shared" si="16"/>
        <v>-12.816401894553158</v>
      </c>
      <c r="W7" s="0">
        <f t="shared" si="17"/>
        <v>81.093615488534311</v>
      </c>
      <c r="X7" s="8">
        <f t="shared" si="18"/>
        <v>0.49501139020455076</v>
      </c>
      <c r="Y7" s="8">
        <f t="shared" si="19"/>
        <v>0.26975134718084437</v>
      </c>
      <c r="Z7" s="8">
        <f t="shared" si="20"/>
        <v>0.72027143322825715</v>
      </c>
      <c r="AA7" s="9">
        <f t="shared" si="21"/>
        <v>648.74892390827449</v>
      </c>
      <c r="AB7" s="0">
        <f t="shared" si="22"/>
        <v>43.183598105446833</v>
      </c>
      <c r="AC7" s="0">
        <f t="shared" si="23"/>
        <v>-169.20410047363828</v>
      </c>
      <c r="AD7" s="0">
        <f t="shared" si="24"/>
        <v>137.5166935560361</v>
      </c>
      <c r="AE7" s="0">
        <f t="shared" si="25"/>
        <v>-47.5166935560361</v>
      </c>
      <c r="AF7" s="0">
        <f t="shared" si="26"/>
        <v>0.0052841389818266823</v>
      </c>
      <c r="AG7" s="0">
        <f t="shared" si="27"/>
        <v>-47.511409417054274</v>
      </c>
      <c r="AH7" s="0">
        <f t="shared" si="28"/>
        <v>15.920978768881298</v>
      </c>
    </row>
    <row r="8">
      <c r="D8" s="2">
        <f t="shared" si="1"/>
        <v>43158</v>
      </c>
      <c r="E8" s="8">
        <f t="shared" si="29"/>
        <v>0.029166666666666664</v>
      </c>
      <c r="F8" s="3">
        <f t="shared" si="2"/>
        <v>2458176.4041666668</v>
      </c>
      <c r="G8" s="4">
        <f t="shared" si="3"/>
        <v>0.18155795117499771</v>
      </c>
      <c r="I8" s="0">
        <f t="shared" si="4"/>
        <v>336.69248105193856</v>
      </c>
      <c r="J8" s="0">
        <f t="shared" si="5"/>
        <v>6893.4429198316493</v>
      </c>
      <c r="K8" s="0">
        <f t="shared" si="6"/>
        <v>0.016700997671957658</v>
      </c>
      <c r="L8" s="0">
        <f t="shared" si="7"/>
        <v>1.5564384963400777</v>
      </c>
      <c r="M8" s="0">
        <f t="shared" si="8"/>
        <v>338.24891954827865</v>
      </c>
      <c r="N8" s="0">
        <f t="shared" si="9"/>
        <v>6894.9993583279893</v>
      </c>
      <c r="O8" s="0">
        <f t="shared" si="10"/>
        <v>0.99023617454827784</v>
      </c>
      <c r="P8" s="0">
        <f t="shared" si="11"/>
        <v>338.23978428619859</v>
      </c>
      <c r="Q8" s="0">
        <f t="shared" si="12"/>
        <v>23.436930098866043</v>
      </c>
      <c r="R8" s="0">
        <f t="shared" si="13"/>
        <v>23.435155562350278</v>
      </c>
      <c r="S8" s="0">
        <f t="shared" si="0"/>
        <v>-20.114717189596139</v>
      </c>
      <c r="T8" s="0">
        <f t="shared" si="14"/>
        <v>-8.478634836063387</v>
      </c>
      <c r="U8" s="0">
        <f t="shared" si="15"/>
        <v>0.043018913083562572</v>
      </c>
      <c r="V8" s="0">
        <f t="shared" si="16"/>
        <v>-12.815676749434427</v>
      </c>
      <c r="W8" s="0">
        <f t="shared" si="17"/>
        <v>81.09553851482795</v>
      </c>
      <c r="X8" s="8">
        <f t="shared" si="18"/>
        <v>0.49501088663155163</v>
      </c>
      <c r="Y8" s="8">
        <f t="shared" si="19"/>
        <v>0.26974550186814061</v>
      </c>
      <c r="Z8" s="8">
        <f t="shared" si="20"/>
        <v>0.72027627139496264</v>
      </c>
      <c r="AA8" s="9">
        <f t="shared" si="21"/>
        <v>648.7643081186236</v>
      </c>
      <c r="AB8" s="0">
        <f t="shared" si="22"/>
        <v>49.184323250565569</v>
      </c>
      <c r="AC8" s="0">
        <f t="shared" si="23"/>
        <v>-167.70391918735862</v>
      </c>
      <c r="AD8" s="0">
        <f t="shared" si="24"/>
        <v>137.23327077787641</v>
      </c>
      <c r="AE8" s="0">
        <f t="shared" si="25"/>
        <v>-47.233270777876413</v>
      </c>
      <c r="AF8" s="0">
        <f t="shared" si="26"/>
        <v>0.0053368582985599787</v>
      </c>
      <c r="AG8" s="0">
        <f t="shared" si="27"/>
        <v>-47.22793391957785</v>
      </c>
      <c r="AH8" s="0">
        <f t="shared" si="28"/>
        <v>18.071777703661382</v>
      </c>
    </row>
    <row r="9">
      <c r="D9" s="2">
        <f t="shared" si="1"/>
        <v>43158</v>
      </c>
      <c r="E9" s="8">
        <f t="shared" si="29"/>
        <v>0.033333333333333333</v>
      </c>
      <c r="F9" s="3">
        <f t="shared" si="2"/>
        <v>2458176.4083333332</v>
      </c>
      <c r="G9" s="4">
        <f t="shared" si="3"/>
        <v>0.18155806525210702</v>
      </c>
      <c r="I9" s="0">
        <f t="shared" si="4"/>
        <v>336.69658791570691</v>
      </c>
      <c r="J9" s="0">
        <f t="shared" si="5"/>
        <v>6893.4470264992387</v>
      </c>
      <c r="K9" s="0">
        <f t="shared" si="6"/>
        <v>0.016700997667156953</v>
      </c>
      <c r="L9" s="0">
        <f t="shared" si="7"/>
        <v>1.5565193008639513</v>
      </c>
      <c r="M9" s="0">
        <f t="shared" si="8"/>
        <v>338.25310721657087</v>
      </c>
      <c r="N9" s="0">
        <f t="shared" si="9"/>
        <v>6895.003545800103</v>
      </c>
      <c r="O9" s="0">
        <f t="shared" si="10"/>
        <v>0.9902371552657625</v>
      </c>
      <c r="P9" s="0">
        <f t="shared" si="11"/>
        <v>338.24397194173127</v>
      </c>
      <c r="Q9" s="0">
        <f t="shared" si="12"/>
        <v>23.436930097382561</v>
      </c>
      <c r="R9" s="0">
        <f t="shared" si="13"/>
        <v>23.435155567972352</v>
      </c>
      <c r="S9" s="0">
        <f t="shared" si="0"/>
        <v>-20.110789604688406</v>
      </c>
      <c r="T9" s="0">
        <f t="shared" si="14"/>
        <v>-8.4770709261357542</v>
      </c>
      <c r="U9" s="0">
        <f t="shared" si="15"/>
        <v>0.043018913104789933</v>
      </c>
      <c r="V9" s="0">
        <f t="shared" si="16"/>
        <v>-12.814951444862587</v>
      </c>
      <c r="W9" s="0">
        <f t="shared" si="17"/>
        <v>81.09746156060433</v>
      </c>
      <c r="X9" s="8">
        <f t="shared" si="18"/>
        <v>0.49501038294782124</v>
      </c>
      <c r="Y9" s="8">
        <f t="shared" si="19"/>
        <v>0.26973965639058695</v>
      </c>
      <c r="Z9" s="8">
        <f t="shared" si="20"/>
        <v>0.72028110950505553</v>
      </c>
      <c r="AA9" s="9">
        <f t="shared" si="21"/>
        <v>648.77969248483464</v>
      </c>
      <c r="AB9" s="0">
        <f t="shared" si="22"/>
        <v>55.185048555137428</v>
      </c>
      <c r="AC9" s="0">
        <f t="shared" si="23"/>
        <v>-166.20373786121564</v>
      </c>
      <c r="AD9" s="0">
        <f t="shared" si="24"/>
        <v>136.9156232511628</v>
      </c>
      <c r="AE9" s="0">
        <f t="shared" si="25"/>
        <v>-46.9156232511628</v>
      </c>
      <c r="AF9" s="0">
        <f t="shared" si="26"/>
        <v>0.0053965201417414581</v>
      </c>
      <c r="AG9" s="0">
        <f t="shared" si="27"/>
        <v>-46.910226731021055</v>
      </c>
      <c r="AH9" s="0">
        <f t="shared" si="28"/>
        <v>20.200031702150625</v>
      </c>
    </row>
    <row r="10">
      <c r="D10" s="2">
        <f t="shared" si="1"/>
        <v>43158</v>
      </c>
      <c r="E10" s="8">
        <f t="shared" si="29"/>
        <v>0.0375</v>
      </c>
      <c r="F10" s="3">
        <f t="shared" si="2"/>
        <v>2458176.4125</v>
      </c>
      <c r="G10" s="4">
        <f t="shared" si="3"/>
        <v>0.1815581793292291</v>
      </c>
      <c r="I10" s="0">
        <f t="shared" si="4"/>
        <v>336.70069477993457</v>
      </c>
      <c r="J10" s="0">
        <f t="shared" si="5"/>
        <v>6893.4511331672866</v>
      </c>
      <c r="K10" s="0">
        <f t="shared" si="6"/>
        <v>0.016700997662356245</v>
      </c>
      <c r="L10" s="0">
        <f t="shared" si="7"/>
        <v>1.5566000971019538</v>
      </c>
      <c r="M10" s="0">
        <f t="shared" si="8"/>
        <v>338.25729487703654</v>
      </c>
      <c r="N10" s="0">
        <f t="shared" si="9"/>
        <v>6895.0077332643887</v>
      </c>
      <c r="O10" s="0">
        <f t="shared" si="10"/>
        <v>0.99023813603353816</v>
      </c>
      <c r="P10" s="0">
        <f t="shared" si="11"/>
        <v>338.24815958943748</v>
      </c>
      <c r="Q10" s="0">
        <f t="shared" si="12"/>
        <v>23.436930095899083</v>
      </c>
      <c r="R10" s="0">
        <f t="shared" si="13"/>
        <v>23.435155573594454</v>
      </c>
      <c r="S10" s="0">
        <f t="shared" si="0"/>
        <v>-20.106862059077589</v>
      </c>
      <c r="T10" s="0">
        <f t="shared" si="14"/>
        <v>-8.47550697987567</v>
      </c>
      <c r="U10" s="0">
        <f t="shared" si="15"/>
        <v>0.043018913126017383</v>
      </c>
      <c r="V10" s="0">
        <f t="shared" si="16"/>
        <v>-12.814225980697357</v>
      </c>
      <c r="W10" s="0">
        <f t="shared" si="17"/>
        <v>81.09938462628719</v>
      </c>
      <c r="X10" s="8">
        <f t="shared" si="18"/>
        <v>0.495009879153262</v>
      </c>
      <c r="Y10" s="8">
        <f t="shared" si="19"/>
        <v>0.26973381074690872</v>
      </c>
      <c r="Z10" s="8">
        <f t="shared" si="20"/>
        <v>0.72028594755961528</v>
      </c>
      <c r="AA10" s="9">
        <f t="shared" si="21"/>
        <v>648.79507701029752</v>
      </c>
      <c r="AB10" s="0">
        <f t="shared" si="22"/>
        <v>61.185774019302642</v>
      </c>
      <c r="AC10" s="0">
        <f t="shared" si="23"/>
        <v>-164.70355649517433</v>
      </c>
      <c r="AD10" s="0">
        <f t="shared" si="24"/>
        <v>136.56456158399126</v>
      </c>
      <c r="AE10" s="0">
        <f t="shared" si="25"/>
        <v>-46.564561583991264</v>
      </c>
      <c r="AF10" s="0">
        <f t="shared" si="26"/>
        <v>0.0054631820311580991</v>
      </c>
      <c r="AG10" s="0">
        <f t="shared" si="27"/>
        <v>-46.559098401960107</v>
      </c>
      <c r="AH10" s="0">
        <f t="shared" si="28"/>
        <v>22.303782781083214</v>
      </c>
    </row>
    <row r="11">
      <c r="D11" s="2">
        <f t="shared" si="1"/>
        <v>43158</v>
      </c>
      <c r="E11" s="8">
        <f t="shared" si="29"/>
        <v>0.041666666666666664</v>
      </c>
      <c r="F11" s="3">
        <f t="shared" si="2"/>
        <v>2458176.4166666665</v>
      </c>
      <c r="G11" s="4">
        <f t="shared" si="3"/>
        <v>0.18155829340633844</v>
      </c>
      <c r="I11" s="0">
        <f t="shared" si="4"/>
        <v>336.70480164370383</v>
      </c>
      <c r="J11" s="0">
        <f t="shared" si="5"/>
        <v>6893.4552398348769</v>
      </c>
      <c r="K11" s="0">
        <f t="shared" si="6"/>
        <v>0.016700997657555536</v>
      </c>
      <c r="L11" s="0">
        <f t="shared" si="7"/>
        <v>1.5566808850356479</v>
      </c>
      <c r="M11" s="0">
        <f t="shared" si="8"/>
        <v>338.26148252873946</v>
      </c>
      <c r="N11" s="0">
        <f t="shared" si="9"/>
        <v>6895.0119207199123</v>
      </c>
      <c r="O11" s="0">
        <f t="shared" si="10"/>
        <v>0.99023911685138111</v>
      </c>
      <c r="P11" s="0">
        <f t="shared" si="11"/>
        <v>338.252347228381</v>
      </c>
      <c r="Q11" s="0">
        <f t="shared" si="12"/>
        <v>23.436930094415604</v>
      </c>
      <c r="R11" s="0">
        <f t="shared" si="13"/>
        <v>23.435155579216584</v>
      </c>
      <c r="S11" s="0">
        <f t="shared" si="0"/>
        <v>-20.102934553636157</v>
      </c>
      <c r="T11" s="0">
        <f t="shared" si="14"/>
        <v>-8.4739429976407</v>
      </c>
      <c r="U11" s="0">
        <f t="shared" si="15"/>
        <v>0.043018913147244951</v>
      </c>
      <c r="V11" s="0">
        <f t="shared" si="16"/>
        <v>-12.813500357122797</v>
      </c>
      <c r="W11" s="0">
        <f t="shared" si="17"/>
        <v>81.101307711440711</v>
      </c>
      <c r="X11" s="8">
        <f t="shared" si="18"/>
        <v>0.495009375248002</v>
      </c>
      <c r="Y11" s="8">
        <f t="shared" si="19"/>
        <v>0.26972796493844442</v>
      </c>
      <c r="Z11" s="8">
        <f t="shared" si="20"/>
        <v>0.72029078555755954</v>
      </c>
      <c r="AA11" s="9">
        <f t="shared" si="21"/>
        <v>648.81046169152569</v>
      </c>
      <c r="AB11" s="0">
        <f t="shared" si="22"/>
        <v>67.186499642877209</v>
      </c>
      <c r="AC11" s="0">
        <f t="shared" si="23"/>
        <v>-163.20337508928071</v>
      </c>
      <c r="AD11" s="0">
        <f t="shared" si="24"/>
        <v>136.18095530113214</v>
      </c>
      <c r="AE11" s="0">
        <f t="shared" si="25"/>
        <v>-46.180955301132144</v>
      </c>
      <c r="AF11" s="0">
        <f t="shared" si="26"/>
        <v>0.0055369138764225969</v>
      </c>
      <c r="AG11" s="0">
        <f t="shared" si="27"/>
        <v>-46.175418387255725</v>
      </c>
      <c r="AH11" s="0">
        <f t="shared" si="28"/>
        <v>24.381296494609046</v>
      </c>
    </row>
    <row r="12">
      <c r="D12" s="2">
        <f t="shared" si="1"/>
        <v>43158</v>
      </c>
      <c r="E12" s="8">
        <f t="shared" si="29"/>
        <v>0.04583333333333333</v>
      </c>
      <c r="F12" s="3">
        <f t="shared" si="2"/>
        <v>2458176.4208333334</v>
      </c>
      <c r="G12" s="4">
        <f t="shared" si="3"/>
        <v>0.18155840748346053</v>
      </c>
      <c r="I12" s="0">
        <f t="shared" si="4"/>
        <v>336.70890850793057</v>
      </c>
      <c r="J12" s="0">
        <f t="shared" si="5"/>
        <v>6893.4593465029257</v>
      </c>
      <c r="K12" s="0">
        <f t="shared" si="6"/>
        <v>0.016700997652754828</v>
      </c>
      <c r="L12" s="0">
        <f t="shared" si="7"/>
        <v>1.5567616646826852</v>
      </c>
      <c r="M12" s="0">
        <f t="shared" si="8"/>
        <v>338.26567017261328</v>
      </c>
      <c r="N12" s="0">
        <f t="shared" si="9"/>
        <v>6895.0161081676088</v>
      </c>
      <c r="O12" s="0">
        <f t="shared" si="10"/>
        <v>0.990240097719505</v>
      </c>
      <c r="P12" s="0">
        <f t="shared" si="11"/>
        <v>338.25653485949539</v>
      </c>
      <c r="Q12" s="0">
        <f t="shared" si="12"/>
        <v>23.436930092932126</v>
      </c>
      <c r="R12" s="0">
        <f t="shared" si="13"/>
        <v>23.435155584838743</v>
      </c>
      <c r="S12" s="0">
        <f t="shared" si="0"/>
        <v>-20.099007087482857</v>
      </c>
      <c r="T12" s="0">
        <f t="shared" si="14"/>
        <v>-8.4723789790900632</v>
      </c>
      <c r="U12" s="0">
        <f t="shared" si="15"/>
        <v>0.043018913168472624</v>
      </c>
      <c r="V12" s="0">
        <f t="shared" si="16"/>
        <v>-12.81277457399913</v>
      </c>
      <c r="W12" s="0">
        <f t="shared" si="17"/>
        <v>81.103230816487837</v>
      </c>
      <c r="X12" s="8">
        <f t="shared" si="18"/>
        <v>0.49500887123194387</v>
      </c>
      <c r="Y12" s="8">
        <f t="shared" si="19"/>
        <v>0.26972211896392206</v>
      </c>
      <c r="Z12" s="8">
        <f t="shared" si="20"/>
        <v>0.72029562349996568</v>
      </c>
      <c r="AA12" s="9">
        <f t="shared" si="21"/>
        <v>648.8258465319027</v>
      </c>
      <c r="AB12" s="0">
        <f t="shared" si="22"/>
        <v>73.187225426000879</v>
      </c>
      <c r="AC12" s="0">
        <f t="shared" si="23"/>
        <v>-161.70319364349979</v>
      </c>
      <c r="AD12" s="0">
        <f t="shared" si="24"/>
        <v>135.76572411243902</v>
      </c>
      <c r="AE12" s="0">
        <f t="shared" si="25"/>
        <v>-45.765724112439017</v>
      </c>
      <c r="AF12" s="0">
        <f t="shared" si="26"/>
        <v>0.0056177997487191905</v>
      </c>
      <c r="AG12" s="0">
        <f t="shared" si="27"/>
        <v>-45.7601063126903</v>
      </c>
      <c r="AH12" s="0">
        <f t="shared" si="28"/>
        <v>26.431065930188197</v>
      </c>
    </row>
    <row r="13">
      <c r="D13" s="2">
        <f t="shared" si="1"/>
        <v>43158</v>
      </c>
      <c r="E13" s="8">
        <f t="shared" si="29"/>
        <v>0.049999999999999996</v>
      </c>
      <c r="F13" s="3">
        <f t="shared" si="2"/>
        <v>2458176.425</v>
      </c>
      <c r="G13" s="4">
        <f t="shared" si="3"/>
        <v>0.18155852156056984</v>
      </c>
      <c r="I13" s="0">
        <f t="shared" si="4"/>
        <v>336.713015371698</v>
      </c>
      <c r="J13" s="0">
        <f t="shared" si="5"/>
        <v>6893.4634531705133</v>
      </c>
      <c r="K13" s="0">
        <f t="shared" si="6"/>
        <v>0.01670099764795412</v>
      </c>
      <c r="L13" s="0">
        <f t="shared" si="7"/>
        <v>1.5568424360245681</v>
      </c>
      <c r="M13" s="0">
        <f t="shared" si="8"/>
        <v>338.26985780772259</v>
      </c>
      <c r="N13" s="0">
        <f t="shared" si="9"/>
        <v>6895.0202956065377</v>
      </c>
      <c r="O13" s="0">
        <f t="shared" si="10"/>
        <v>0.99024107863768429</v>
      </c>
      <c r="P13" s="0">
        <f t="shared" si="11"/>
        <v>338.26072248184539</v>
      </c>
      <c r="Q13" s="0">
        <f t="shared" si="12"/>
        <v>23.436930091448648</v>
      </c>
      <c r="R13" s="0">
        <f t="shared" si="13"/>
        <v>23.435155590460923</v>
      </c>
      <c r="S13" s="0">
        <f t="shared" si="0"/>
        <v>-20.095079661489244</v>
      </c>
      <c r="T13" s="0">
        <f t="shared" si="14"/>
        <v>-8.4708149245809761</v>
      </c>
      <c r="U13" s="0">
        <f t="shared" si="15"/>
        <v>0.043018913189700372</v>
      </c>
      <c r="V13" s="0">
        <f t="shared" si="16"/>
        <v>-12.81204863151002</v>
      </c>
      <c r="W13" s="0">
        <f t="shared" si="17"/>
        <v>81.105153940993219</v>
      </c>
      <c r="X13" s="8">
        <f t="shared" si="18"/>
        <v>0.49500836710521529</v>
      </c>
      <c r="Y13" s="8">
        <f t="shared" si="19"/>
        <v>0.26971627282467858</v>
      </c>
      <c r="Z13" s="8">
        <f t="shared" si="20"/>
        <v>0.720300461385752</v>
      </c>
      <c r="AA13" s="9">
        <f t="shared" si="21"/>
        <v>648.84123152794575</v>
      </c>
      <c r="AB13" s="0">
        <f t="shared" si="22"/>
        <v>79.187951368489962</v>
      </c>
      <c r="AC13" s="0">
        <f t="shared" si="23"/>
        <v>-160.20301215787751</v>
      </c>
      <c r="AD13" s="0">
        <f t="shared" si="24"/>
        <v>135.31982925386959</v>
      </c>
      <c r="AE13" s="0">
        <f t="shared" si="25"/>
        <v>-45.319829253869585</v>
      </c>
      <c r="AF13" s="0">
        <f t="shared" si="26"/>
        <v>0.0057059397949414427</v>
      </c>
      <c r="AG13" s="0">
        <f t="shared" si="27"/>
        <v>-45.314123314074642</v>
      </c>
      <c r="AH13" s="0">
        <f t="shared" si="28"/>
        <v>28.451811747896386</v>
      </c>
    </row>
    <row r="14">
      <c r="D14" s="2">
        <f t="shared" si="1"/>
        <v>43158</v>
      </c>
      <c r="E14" s="8">
        <f t="shared" si="29"/>
        <v>0.054166666666666662</v>
      </c>
      <c r="F14" s="3">
        <f t="shared" si="2"/>
        <v>2458176.4291666667</v>
      </c>
      <c r="G14" s="4">
        <f t="shared" si="3"/>
        <v>0.18155863563769192</v>
      </c>
      <c r="I14" s="0">
        <f t="shared" si="4"/>
        <v>336.71712223592658</v>
      </c>
      <c r="J14" s="0">
        <f t="shared" si="5"/>
        <v>6893.4675598385629</v>
      </c>
      <c r="K14" s="0">
        <f t="shared" si="6"/>
        <v>0.016700997643153411</v>
      </c>
      <c r="L14" s="0">
        <f t="shared" si="7"/>
        <v>1.5569231990790411</v>
      </c>
      <c r="M14" s="0">
        <f t="shared" si="8"/>
        <v>338.27404543500563</v>
      </c>
      <c r="N14" s="0">
        <f t="shared" si="9"/>
        <v>6895.0244830376423</v>
      </c>
      <c r="O14" s="0">
        <f t="shared" si="10"/>
        <v>0.99024205960613476</v>
      </c>
      <c r="P14" s="0">
        <f t="shared" si="11"/>
        <v>338.26491009636914</v>
      </c>
      <c r="Q14" s="0">
        <f t="shared" si="12"/>
        <v>23.436930089965166</v>
      </c>
      <c r="R14" s="0">
        <f t="shared" si="13"/>
        <v>23.435155596083128</v>
      </c>
      <c r="S14" s="0">
        <f t="shared" si="0"/>
        <v>-20.09115227476989</v>
      </c>
      <c r="T14" s="0">
        <f t="shared" si="14"/>
        <v>-8.46925083377097</v>
      </c>
      <c r="U14" s="0">
        <f t="shared" si="15"/>
        <v>0.043018913210928225</v>
      </c>
      <c r="V14" s="0">
        <f t="shared" si="16"/>
        <v>-12.811322529514822</v>
      </c>
      <c r="W14" s="0">
        <f t="shared" si="17"/>
        <v>81.107077085381832</v>
      </c>
      <c r="X14" s="8">
        <f t="shared" si="18"/>
        <v>0.49500786286771858</v>
      </c>
      <c r="Y14" s="8">
        <f t="shared" si="19"/>
        <v>0.26971042651943572</v>
      </c>
      <c r="Z14" s="8">
        <f t="shared" si="20"/>
        <v>0.7203052992160015</v>
      </c>
      <c r="AA14" s="9">
        <f t="shared" si="21"/>
        <v>648.85661668305465</v>
      </c>
      <c r="AB14" s="0">
        <f t="shared" si="22"/>
        <v>85.188677470485175</v>
      </c>
      <c r="AC14" s="0">
        <f t="shared" si="23"/>
        <v>-158.70283063237872</v>
      </c>
      <c r="AD14" s="0">
        <f t="shared" si="24"/>
        <v>134.84426505327019</v>
      </c>
      <c r="AE14" s="0">
        <f t="shared" si="25"/>
        <v>-44.844265053270192</v>
      </c>
      <c r="AF14" s="0">
        <f t="shared" si="26"/>
        <v>0.0058014522982408482</v>
      </c>
      <c r="AG14" s="0">
        <f t="shared" si="27"/>
        <v>-44.838463600971949</v>
      </c>
      <c r="AH14" s="0">
        <f t="shared" si="28"/>
        <v>30.442478663356269</v>
      </c>
    </row>
    <row r="15">
      <c r="D15" s="2">
        <f t="shared" si="1"/>
        <v>43158</v>
      </c>
      <c r="E15" s="8">
        <f t="shared" si="29"/>
        <v>0.058333333333333327</v>
      </c>
      <c r="F15" s="3">
        <f t="shared" si="2"/>
        <v>2458176.4333333331</v>
      </c>
      <c r="G15" s="4">
        <f t="shared" si="3"/>
        <v>0.18155874971480127</v>
      </c>
      <c r="I15" s="0">
        <f t="shared" si="4"/>
        <v>336.72122909969494</v>
      </c>
      <c r="J15" s="0">
        <f t="shared" si="5"/>
        <v>6893.4716665061515</v>
      </c>
      <c r="K15" s="0">
        <f t="shared" si="6"/>
        <v>0.016700997638352703</v>
      </c>
      <c r="L15" s="0">
        <f t="shared" si="7"/>
        <v>1.5570039538275462</v>
      </c>
      <c r="M15" s="0">
        <f t="shared" si="8"/>
        <v>338.27823305352246</v>
      </c>
      <c r="N15" s="0">
        <f t="shared" si="9"/>
        <v>6895.0286704599794</v>
      </c>
      <c r="O15" s="0">
        <f t="shared" si="10"/>
        <v>0.99024304062463009</v>
      </c>
      <c r="P15" s="0">
        <f t="shared" si="11"/>
        <v>338.26909770212671</v>
      </c>
      <c r="Q15" s="0">
        <f t="shared" si="12"/>
        <v>23.436930088481688</v>
      </c>
      <c r="R15" s="0">
        <f t="shared" si="13"/>
        <v>23.435155601705365</v>
      </c>
      <c r="S15" s="0">
        <f t="shared" si="0"/>
        <v>-20.08722492820058</v>
      </c>
      <c r="T15" s="0">
        <f t="shared" si="14"/>
        <v>-8.4676867070189683</v>
      </c>
      <c r="U15" s="0">
        <f t="shared" si="15"/>
        <v>0.043018913232156182</v>
      </c>
      <c r="V15" s="0">
        <f t="shared" si="16"/>
        <v>-12.810596268198188</v>
      </c>
      <c r="W15" s="0">
        <f t="shared" si="17"/>
        <v>81.109000249216223</v>
      </c>
      <c r="X15" s="8">
        <f t="shared" si="18"/>
        <v>0.49500735851958211</v>
      </c>
      <c r="Y15" s="8">
        <f t="shared" si="19"/>
        <v>0.269704580049537</v>
      </c>
      <c r="Z15" s="8">
        <f t="shared" si="20"/>
        <v>0.7203101369896272</v>
      </c>
      <c r="AA15" s="9">
        <f t="shared" si="21"/>
        <v>648.87200199372978</v>
      </c>
      <c r="AB15" s="0">
        <f t="shared" si="22"/>
        <v>91.1894037318018</v>
      </c>
      <c r="AC15" s="0">
        <f t="shared" si="23"/>
        <v>-157.20264906704955</v>
      </c>
      <c r="AD15" s="0">
        <f t="shared" si="24"/>
        <v>134.34005086033937</v>
      </c>
      <c r="AE15" s="0">
        <f t="shared" si="25"/>
        <v>-44.340050860339375</v>
      </c>
      <c r="AF15" s="0">
        <f t="shared" si="26"/>
        <v>0.0059044758920844967</v>
      </c>
      <c r="AG15" s="0">
        <f t="shared" si="27"/>
        <v>-44.334146384447287</v>
      </c>
      <c r="AH15" s="0">
        <f t="shared" si="28"/>
        <v>32.402228843347984</v>
      </c>
    </row>
    <row r="16">
      <c r="D16" s="2">
        <f t="shared" si="1"/>
        <v>43158</v>
      </c>
      <c r="E16" s="8">
        <f t="shared" si="29"/>
        <v>0.062499999999999993</v>
      </c>
      <c r="F16" s="3">
        <f t="shared" si="2"/>
        <v>2458176.4375</v>
      </c>
      <c r="G16" s="4">
        <f t="shared" si="3"/>
        <v>0.18155886379192335</v>
      </c>
      <c r="I16" s="0">
        <f t="shared" si="4"/>
        <v>336.7253359639235</v>
      </c>
      <c r="J16" s="0">
        <f t="shared" si="5"/>
        <v>6893.4757731742</v>
      </c>
      <c r="K16" s="0">
        <f t="shared" si="6"/>
        <v>0.016700997633551994</v>
      </c>
      <c r="L16" s="0">
        <f t="shared" si="7"/>
        <v>1.5570847002878245</v>
      </c>
      <c r="M16" s="0">
        <f t="shared" si="8"/>
        <v>338.28242066421132</v>
      </c>
      <c r="N16" s="0">
        <f t="shared" si="9"/>
        <v>6895.0328578744884</v>
      </c>
      <c r="O16" s="0">
        <f t="shared" si="10"/>
        <v>0.99024402169338555</v>
      </c>
      <c r="P16" s="0">
        <f t="shared" si="11"/>
        <v>338.27328530005639</v>
      </c>
      <c r="Q16" s="0">
        <f t="shared" si="12"/>
        <v>23.43693008699821</v>
      </c>
      <c r="R16" s="0">
        <f t="shared" si="13"/>
        <v>23.435155607327626</v>
      </c>
      <c r="S16" s="0">
        <f t="shared" si="0"/>
        <v>-20.083297620895802</v>
      </c>
      <c r="T16" s="0">
        <f t="shared" si="14"/>
        <v>-8.4661225439824523</v>
      </c>
      <c r="U16" s="0">
        <f t="shared" si="15"/>
        <v>0.043018913253384257</v>
      </c>
      <c r="V16" s="0">
        <f t="shared" si="16"/>
        <v>-12.809869847419423</v>
      </c>
      <c r="W16" s="0">
        <f t="shared" si="17"/>
        <v>81.110923432921453</v>
      </c>
      <c r="X16" s="8">
        <f t="shared" si="18"/>
        <v>0.49500685406070793</v>
      </c>
      <c r="Y16" s="8">
        <f t="shared" si="19"/>
        <v>0.26969873341370387</v>
      </c>
      <c r="Z16" s="8">
        <f t="shared" si="20"/>
        <v>0.720314974707712</v>
      </c>
      <c r="AA16" s="9">
        <f t="shared" si="21"/>
        <v>648.88738746337162</v>
      </c>
      <c r="AB16" s="0">
        <f t="shared" si="22"/>
        <v>97.190130152580537</v>
      </c>
      <c r="AC16" s="0">
        <f t="shared" si="23"/>
        <v>-155.70246746185487</v>
      </c>
      <c r="AD16" s="0">
        <f t="shared" si="24"/>
        <v>133.80822344357921</v>
      </c>
      <c r="AE16" s="0">
        <f t="shared" si="25"/>
        <v>-43.808223443579209</v>
      </c>
      <c r="AF16" s="0">
        <f t="shared" si="26"/>
        <v>0.0060151719429611906</v>
      </c>
      <c r="AG16" s="0">
        <f t="shared" si="27"/>
        <v>-43.802208271636246</v>
      </c>
      <c r="AH16" s="0">
        <f t="shared" si="28"/>
        <v>34.330432717617555</v>
      </c>
    </row>
    <row r="17">
      <c r="D17" s="2">
        <f t="shared" si="1"/>
        <v>43158</v>
      </c>
      <c r="E17" s="8">
        <f t="shared" si="29"/>
        <v>0.066666666666666666</v>
      </c>
      <c r="F17" s="3">
        <f t="shared" si="2"/>
        <v>2458176.4416666669</v>
      </c>
      <c r="G17" s="4">
        <f t="shared" si="3"/>
        <v>0.18155897786904543</v>
      </c>
      <c r="I17" s="0">
        <f t="shared" si="4"/>
        <v>336.72944282814933</v>
      </c>
      <c r="J17" s="0">
        <f t="shared" si="5"/>
        <v>6893.479879842248</v>
      </c>
      <c r="K17" s="0">
        <f t="shared" si="6"/>
        <v>0.016700997628751286</v>
      </c>
      <c r="L17" s="0">
        <f t="shared" si="7"/>
        <v>1.5571654384503979</v>
      </c>
      <c r="M17" s="0">
        <f t="shared" si="8"/>
        <v>338.28660826659973</v>
      </c>
      <c r="N17" s="0">
        <f t="shared" si="9"/>
        <v>6895.0370452806983</v>
      </c>
      <c r="O17" s="0">
        <f t="shared" si="10"/>
        <v>0.99024500281228467</v>
      </c>
      <c r="P17" s="0">
        <f t="shared" si="11"/>
        <v>338.27747288968567</v>
      </c>
      <c r="Q17" s="0">
        <f t="shared" si="12"/>
        <v>23.436930085514732</v>
      </c>
      <c r="R17" s="0">
        <f t="shared" si="13"/>
        <v>23.435155612949913</v>
      </c>
      <c r="S17" s="0">
        <f t="shared" si="0"/>
        <v>-20.079370353293005</v>
      </c>
      <c r="T17" s="0">
        <f t="shared" si="14"/>
        <v>-8.4645583448457824</v>
      </c>
      <c r="U17" s="0">
        <f t="shared" si="15"/>
        <v>0.0430189132746124</v>
      </c>
      <c r="V17" s="0">
        <f t="shared" si="16"/>
        <v>-12.80914326728238</v>
      </c>
      <c r="W17" s="0">
        <f t="shared" si="17"/>
        <v>81.112846636274725</v>
      </c>
      <c r="X17" s="8">
        <f t="shared" si="18"/>
        <v>0.49500634949116828</v>
      </c>
      <c r="Y17" s="8">
        <f t="shared" si="19"/>
        <v>0.26969288661262736</v>
      </c>
      <c r="Z17" s="8">
        <f t="shared" si="20"/>
        <v>0.72031981236970921</v>
      </c>
      <c r="AA17" s="9">
        <f t="shared" si="21"/>
        <v>648.9027730901978</v>
      </c>
      <c r="AB17" s="0">
        <f t="shared" si="22"/>
        <v>103.19085673271763</v>
      </c>
      <c r="AC17" s="0">
        <f t="shared" si="23"/>
        <v>-154.20228581682059</v>
      </c>
      <c r="AD17" s="0">
        <f t="shared" si="24"/>
        <v>133.2498299421745</v>
      </c>
      <c r="AE17" s="0">
        <f t="shared" si="25"/>
        <v>-43.2498299421745</v>
      </c>
      <c r="AF17" s="0">
        <f t="shared" si="26"/>
        <v>0.006133727121171031</v>
      </c>
      <c r="AG17" s="0">
        <f t="shared" si="27"/>
        <v>-43.243696215053326</v>
      </c>
      <c r="AH17" s="0">
        <f t="shared" si="28"/>
        <v>36.226657724544</v>
      </c>
    </row>
    <row r="18">
      <c r="D18" s="2">
        <f t="shared" si="1"/>
        <v>43158</v>
      </c>
      <c r="E18" s="8">
        <f t="shared" si="29"/>
        <v>0.070833333333333331</v>
      </c>
      <c r="F18" s="3">
        <f t="shared" si="2"/>
        <v>2458176.4458333333</v>
      </c>
      <c r="G18" s="4">
        <f t="shared" si="3"/>
        <v>0.18155909194615474</v>
      </c>
      <c r="I18" s="0">
        <f t="shared" si="4"/>
        <v>336.73354969191769</v>
      </c>
      <c r="J18" s="0">
        <f t="shared" si="5"/>
        <v>6893.4839865098375</v>
      </c>
      <c r="K18" s="0">
        <f t="shared" si="6"/>
        <v>0.016700997623950581</v>
      </c>
      <c r="L18" s="0">
        <f t="shared" si="7"/>
        <v>1.5572461683058547</v>
      </c>
      <c r="M18" s="0">
        <f t="shared" si="8"/>
        <v>338.29079586022357</v>
      </c>
      <c r="N18" s="0">
        <f t="shared" si="9"/>
        <v>6895.0412326781434</v>
      </c>
      <c r="O18" s="0">
        <f t="shared" si="10"/>
        <v>0.990245983981214</v>
      </c>
      <c r="P18" s="0">
        <f t="shared" si="11"/>
        <v>338.28166047055043</v>
      </c>
      <c r="Q18" s="0">
        <f t="shared" si="12"/>
        <v>23.436930084031253</v>
      </c>
      <c r="R18" s="0">
        <f t="shared" si="13"/>
        <v>23.435155618572228</v>
      </c>
      <c r="S18" s="0">
        <f t="shared" si="0"/>
        <v>-20.07544312582186</v>
      </c>
      <c r="T18" s="0">
        <f t="shared" si="14"/>
        <v>-8.4629941097902464</v>
      </c>
      <c r="U18" s="0">
        <f t="shared" si="15"/>
        <v>0.043018913295840677</v>
      </c>
      <c r="V18" s="0">
        <f t="shared" si="16"/>
        <v>-12.808416527889175</v>
      </c>
      <c r="W18" s="0">
        <f t="shared" si="17"/>
        <v>81.11476985905702</v>
      </c>
      <c r="X18" s="8">
        <f t="shared" si="18"/>
        <v>0.49500584481103416</v>
      </c>
      <c r="Y18" s="8">
        <f t="shared" si="19"/>
        <v>0.26968703964698687</v>
      </c>
      <c r="Z18" s="8">
        <f t="shared" si="20"/>
        <v>0.7203246499750815</v>
      </c>
      <c r="AA18" s="9">
        <f t="shared" si="21"/>
        <v>648.91815887245616</v>
      </c>
      <c r="AB18" s="0">
        <f t="shared" si="22"/>
        <v>109.19158347211084</v>
      </c>
      <c r="AC18" s="0">
        <f t="shared" si="23"/>
        <v>-152.70210413197231</v>
      </c>
      <c r="AD18" s="0">
        <f t="shared" si="24"/>
        <v>132.6659214262867</v>
      </c>
      <c r="AE18" s="0">
        <f t="shared" si="25"/>
        <v>-42.6659214262867</v>
      </c>
      <c r="AF18" s="0">
        <f t="shared" si="26"/>
        <v>0.00626035618815935</v>
      </c>
      <c r="AG18" s="0">
        <f t="shared" si="27"/>
        <v>-42.659661070098544</v>
      </c>
      <c r="AH18" s="0">
        <f t="shared" si="28"/>
        <v>38.090655494032831</v>
      </c>
    </row>
    <row r="19">
      <c r="D19" s="2">
        <f t="shared" si="1"/>
        <v>43158</v>
      </c>
      <c r="E19" s="8">
        <f t="shared" si="29"/>
        <v>0.075</v>
      </c>
      <c r="F19" s="3">
        <f t="shared" si="2"/>
        <v>2458176.45</v>
      </c>
      <c r="G19" s="4">
        <f t="shared" si="3"/>
        <v>0.18155920602327683</v>
      </c>
      <c r="I19" s="0">
        <f t="shared" si="4"/>
        <v>336.73765655614534</v>
      </c>
      <c r="J19" s="0">
        <f t="shared" si="5"/>
        <v>6893.4880931778862</v>
      </c>
      <c r="K19" s="0">
        <f t="shared" si="6"/>
        <v>0.016700997619149872</v>
      </c>
      <c r="L19" s="0">
        <f t="shared" si="7"/>
        <v>1.5573268898718682</v>
      </c>
      <c r="M19" s="0">
        <f t="shared" si="8"/>
        <v>338.29498344601723</v>
      </c>
      <c r="N19" s="0">
        <f t="shared" si="9"/>
        <v>6895.0454200677577</v>
      </c>
      <c r="O19" s="0">
        <f t="shared" si="10"/>
        <v>0.99024696520038658</v>
      </c>
      <c r="P19" s="0">
        <f t="shared" si="11"/>
        <v>338.28584804358508</v>
      </c>
      <c r="Q19" s="0">
        <f t="shared" si="12"/>
        <v>23.436930082547772</v>
      </c>
      <c r="R19" s="0">
        <f t="shared" si="13"/>
        <v>23.435155624194564</v>
      </c>
      <c r="S19" s="0">
        <f t="shared" si="0"/>
        <v>-20.07151593760036</v>
      </c>
      <c r="T19" s="0">
        <f t="shared" si="14"/>
        <v>-8.4614298384746771</v>
      </c>
      <c r="U19" s="0">
        <f t="shared" si="15"/>
        <v>0.043018913317069016</v>
      </c>
      <c r="V19" s="0">
        <f t="shared" si="16"/>
        <v>-12.807689629099677</v>
      </c>
      <c r="W19" s="0">
        <f t="shared" si="17"/>
        <v>81.1166931016917</v>
      </c>
      <c r="X19" s="8">
        <f t="shared" si="18"/>
        <v>0.49500534002020807</v>
      </c>
      <c r="Y19" s="8">
        <f t="shared" si="19"/>
        <v>0.26968119251550893</v>
      </c>
      <c r="Z19" s="8">
        <f t="shared" si="20"/>
        <v>0.72032948752490722</v>
      </c>
      <c r="AA19" s="9">
        <f t="shared" si="21"/>
        <v>648.93354481353356</v>
      </c>
      <c r="AB19" s="0">
        <f t="shared" si="22"/>
        <v>115.19231037090032</v>
      </c>
      <c r="AC19" s="0">
        <f t="shared" si="23"/>
        <v>-151.20192240727494</v>
      </c>
      <c r="AD19" s="0">
        <f t="shared" si="24"/>
        <v>132.05754710243085</v>
      </c>
      <c r="AE19" s="0">
        <f t="shared" si="25"/>
        <v>-42.057547102430846</v>
      </c>
      <c r="AF19" s="0">
        <f t="shared" si="26"/>
        <v>0.0063953050354119594</v>
      </c>
      <c r="AG19" s="0">
        <f t="shared" si="27"/>
        <v>-42.051151797395434</v>
      </c>
      <c r="AH19" s="0">
        <f t="shared" si="28"/>
        <v>39.922347943634236</v>
      </c>
    </row>
    <row r="20">
      <c r="D20" s="2">
        <f t="shared" si="1"/>
        <v>43158</v>
      </c>
      <c r="E20" s="8">
        <f t="shared" si="29"/>
        <v>0.079166666666666663</v>
      </c>
      <c r="F20" s="3">
        <f t="shared" si="2"/>
        <v>2458176.4541666666</v>
      </c>
      <c r="G20" s="4">
        <f t="shared" si="3"/>
        <v>0.18155932010038617</v>
      </c>
      <c r="I20" s="0">
        <f t="shared" si="4"/>
        <v>336.74176341991461</v>
      </c>
      <c r="J20" s="0">
        <f t="shared" si="5"/>
        <v>6893.4921998454756</v>
      </c>
      <c r="K20" s="0">
        <f t="shared" si="6"/>
        <v>0.016700997614349164</v>
      </c>
      <c r="L20" s="0">
        <f t="shared" si="7"/>
        <v>1.5574076031299684</v>
      </c>
      <c r="M20" s="0">
        <f t="shared" si="8"/>
        <v>338.29917102304455</v>
      </c>
      <c r="N20" s="0">
        <f t="shared" si="9"/>
        <v>6895.0496074486055</v>
      </c>
      <c r="O20" s="0">
        <f t="shared" si="10"/>
        <v>0.99024794646957781</v>
      </c>
      <c r="P20" s="0">
        <f t="shared" si="11"/>
        <v>338.29003560785344</v>
      </c>
      <c r="Q20" s="0">
        <f t="shared" si="12"/>
        <v>23.436930081064293</v>
      </c>
      <c r="R20" s="0">
        <f t="shared" si="13"/>
        <v>23.435155629816933</v>
      </c>
      <c r="S20" s="0">
        <f t="shared" si="0"/>
        <v>-20.06758878950091</v>
      </c>
      <c r="T20" s="0">
        <f t="shared" si="14"/>
        <v>-8.4598655312567175</v>
      </c>
      <c r="U20" s="0">
        <f t="shared" si="15"/>
        <v>0.043018913338297479</v>
      </c>
      <c r="V20" s="0">
        <f t="shared" si="16"/>
        <v>-12.8069625710981</v>
      </c>
      <c r="W20" s="0">
        <f t="shared" si="17"/>
        <v>81.11861636374293</v>
      </c>
      <c r="X20" s="8">
        <f t="shared" si="18"/>
        <v>0.4950048351188181</v>
      </c>
      <c r="Y20" s="8">
        <f t="shared" si="19"/>
        <v>0.26967534521953218</v>
      </c>
      <c r="Z20" s="8">
        <f t="shared" si="20"/>
        <v>0.720334325018104</v>
      </c>
      <c r="AA20" s="9">
        <f t="shared" si="21"/>
        <v>648.94893090994344</v>
      </c>
      <c r="AB20" s="0">
        <f t="shared" si="22"/>
        <v>121.1930374289019</v>
      </c>
      <c r="AC20" s="0">
        <f t="shared" si="23"/>
        <v>-149.70174064277452</v>
      </c>
      <c r="AD20" s="0">
        <f t="shared" si="24"/>
        <v>131.42574918015421</v>
      </c>
      <c r="AE20" s="0">
        <f t="shared" si="25"/>
        <v>-41.425749180154213</v>
      </c>
      <c r="AF20" s="0">
        <f t="shared" si="26"/>
        <v>0.0065388540184836939</v>
      </c>
      <c r="AG20" s="0">
        <f t="shared" si="27"/>
        <v>-41.419210326135726</v>
      </c>
      <c r="AH20" s="0">
        <f t="shared" si="28"/>
        <v>41.721812721935066</v>
      </c>
    </row>
    <row r="21">
      <c r="D21" s="2">
        <f t="shared" si="1"/>
        <v>43158</v>
      </c>
      <c r="E21" s="8">
        <f t="shared" si="29"/>
        <v>0.083333333333333329</v>
      </c>
      <c r="F21" s="3">
        <f t="shared" si="2"/>
        <v>2458176.4583333335</v>
      </c>
      <c r="G21" s="4">
        <f t="shared" si="3"/>
        <v>0.18155943417750825</v>
      </c>
      <c r="I21" s="0">
        <f t="shared" si="4"/>
        <v>336.74587028414135</v>
      </c>
      <c r="J21" s="0">
        <f t="shared" si="5"/>
        <v>6893.4963065135244</v>
      </c>
      <c r="K21" s="0">
        <f t="shared" si="6"/>
        <v>0.016700997609548456</v>
      </c>
      <c r="L21" s="0">
        <f t="shared" si="7"/>
        <v>1.5574883080978081</v>
      </c>
      <c r="M21" s="0">
        <f t="shared" si="8"/>
        <v>338.30335859223914</v>
      </c>
      <c r="N21" s="0">
        <f t="shared" si="9"/>
        <v>6895.0537948216224</v>
      </c>
      <c r="O21" s="0">
        <f t="shared" si="10"/>
        <v>0.9902489277890022</v>
      </c>
      <c r="P21" s="0">
        <f t="shared" si="11"/>
        <v>338.29422316428912</v>
      </c>
      <c r="Q21" s="0">
        <f t="shared" si="12"/>
        <v>23.436930079580815</v>
      </c>
      <c r="R21" s="0">
        <f t="shared" si="13"/>
        <v>23.435155635439326</v>
      </c>
      <c r="S21" s="0">
        <f t="shared" si="0"/>
        <v>-20.063661680642277</v>
      </c>
      <c r="T21" s="0">
        <f t="shared" si="14"/>
        <v>-8.458301187795481</v>
      </c>
      <c r="U21" s="0">
        <f t="shared" si="15"/>
        <v>0.043018913359526026</v>
      </c>
      <c r="V21" s="0">
        <f t="shared" si="16"/>
        <v>-12.806235353744428</v>
      </c>
      <c r="W21" s="0">
        <f t="shared" si="17"/>
        <v>81.120539645633727</v>
      </c>
      <c r="X21" s="8">
        <f t="shared" si="18"/>
        <v>0.495004330106767</v>
      </c>
      <c r="Y21" s="8">
        <f t="shared" si="19"/>
        <v>0.26966949775778437</v>
      </c>
      <c r="Z21" s="8">
        <f t="shared" si="20"/>
        <v>0.72033916245574958</v>
      </c>
      <c r="AA21" s="9">
        <f t="shared" si="21"/>
        <v>648.96431716506982</v>
      </c>
      <c r="AB21" s="0">
        <f t="shared" si="22"/>
        <v>127.19376464625554</v>
      </c>
      <c r="AC21" s="0">
        <f t="shared" si="23"/>
        <v>-148.20155883843611</v>
      </c>
      <c r="AD21" s="0">
        <f t="shared" si="24"/>
        <v>130.77155839299076</v>
      </c>
      <c r="AE21" s="0">
        <f t="shared" si="25"/>
        <v>-40.771558392990755</v>
      </c>
      <c r="AF21" s="0">
        <f t="shared" si="26"/>
        <v>0.006691321640644783</v>
      </c>
      <c r="AG21" s="0">
        <f t="shared" si="27"/>
        <v>-40.76486707135011</v>
      </c>
      <c r="AH21" s="0">
        <f t="shared" si="28"/>
        <v>43.489268379897794</v>
      </c>
    </row>
    <row r="22">
      <c r="D22" s="2">
        <f t="shared" si="1"/>
        <v>43158</v>
      </c>
      <c r="E22" s="8">
        <f t="shared" si="29"/>
        <v>0.0875</v>
      </c>
      <c r="F22" s="3">
        <f t="shared" si="2"/>
        <v>2458176.4625</v>
      </c>
      <c r="G22" s="4">
        <f t="shared" si="3"/>
        <v>0.18155954825461756</v>
      </c>
      <c r="I22" s="0">
        <f t="shared" si="4"/>
        <v>336.7499771479097</v>
      </c>
      <c r="J22" s="0">
        <f t="shared" si="5"/>
        <v>6893.500413181112</v>
      </c>
      <c r="K22" s="0">
        <f t="shared" si="6"/>
        <v>0.016700997604747747</v>
      </c>
      <c r="L22" s="0">
        <f t="shared" si="7"/>
        <v>1.5575690047568902</v>
      </c>
      <c r="M22" s="0">
        <f t="shared" si="8"/>
        <v>338.30754615266659</v>
      </c>
      <c r="N22" s="0">
        <f t="shared" si="9"/>
        <v>6895.0579821858692</v>
      </c>
      <c r="O22" s="0">
        <f t="shared" si="10"/>
        <v>0.99024990915843414</v>
      </c>
      <c r="P22" s="0">
        <f t="shared" si="11"/>
        <v>338.29841071195767</v>
      </c>
      <c r="Q22" s="0">
        <f t="shared" si="12"/>
        <v>23.436930078097337</v>
      </c>
      <c r="R22" s="0">
        <f t="shared" si="13"/>
        <v>23.435155641061744</v>
      </c>
      <c r="S22" s="0">
        <f t="shared" si="0"/>
        <v>-20.059734611895177</v>
      </c>
      <c r="T22" s="0">
        <f t="shared" si="14"/>
        <v>-8.4567368084479728</v>
      </c>
      <c r="U22" s="0">
        <f t="shared" si="15"/>
        <v>0.043018913380754684</v>
      </c>
      <c r="V22" s="0">
        <f t="shared" si="16"/>
        <v>-12.805507977222378</v>
      </c>
      <c r="W22" s="0">
        <f t="shared" si="17"/>
        <v>81.122462946929062</v>
      </c>
      <c r="X22" s="8">
        <f t="shared" si="18"/>
        <v>0.49500382498418222</v>
      </c>
      <c r="Y22" s="8">
        <f t="shared" si="19"/>
        <v>0.26966365013160148</v>
      </c>
      <c r="Z22" s="8">
        <f t="shared" si="20"/>
        <v>0.72034399983676289</v>
      </c>
      <c r="AA22" s="9">
        <f t="shared" si="21"/>
        <v>648.9797035754325</v>
      </c>
      <c r="AB22" s="0">
        <f t="shared" si="22"/>
        <v>133.19449202277758</v>
      </c>
      <c r="AC22" s="0">
        <f t="shared" si="23"/>
        <v>-146.7013769943056</v>
      </c>
      <c r="AD22" s="0">
        <f t="shared" si="24"/>
        <v>130.09599016171651</v>
      </c>
      <c r="AE22" s="0">
        <f t="shared" si="25"/>
        <v>-40.095990161716514</v>
      </c>
      <c r="AF22" s="0">
        <f t="shared" si="26"/>
        <v>0.0068530686494773334</v>
      </c>
      <c r="AG22" s="0">
        <f t="shared" si="27"/>
        <v>-40.089137093067038</v>
      </c>
      <c r="AH22" s="0">
        <f t="shared" si="28"/>
        <v>45.225059599521842</v>
      </c>
    </row>
    <row r="23">
      <c r="D23" s="2">
        <f t="shared" si="1"/>
        <v>43158</v>
      </c>
      <c r="E23" s="8">
        <f t="shared" si="29"/>
        <v>0.09166666666666666</v>
      </c>
      <c r="F23" s="3">
        <f t="shared" si="2"/>
        <v>2458176.4666666668</v>
      </c>
      <c r="G23" s="4">
        <f t="shared" si="3"/>
        <v>0.18155966233173965</v>
      </c>
      <c r="I23" s="0">
        <f t="shared" si="4"/>
        <v>336.75408401213735</v>
      </c>
      <c r="J23" s="0">
        <f t="shared" si="5"/>
        <v>6893.5045198491616</v>
      </c>
      <c r="K23" s="0">
        <f t="shared" si="6"/>
        <v>0.016700997599947039</v>
      </c>
      <c r="L23" s="0">
        <f t="shared" si="7"/>
        <v>1.557649693124975</v>
      </c>
      <c r="M23" s="0">
        <f t="shared" si="8"/>
        <v>338.31173370526233</v>
      </c>
      <c r="N23" s="0">
        <f t="shared" si="9"/>
        <v>6895.0621695422869</v>
      </c>
      <c r="O23" s="0">
        <f t="shared" si="10"/>
        <v>0.990250890578089</v>
      </c>
      <c r="P23" s="0">
        <f t="shared" si="11"/>
        <v>338.30259825179456</v>
      </c>
      <c r="Q23" s="0">
        <f t="shared" si="12"/>
        <v>23.436930076613859</v>
      </c>
      <c r="R23" s="0">
        <f t="shared" si="13"/>
        <v>23.435155646684191</v>
      </c>
      <c r="S23" s="0">
        <f t="shared" si="0"/>
        <v>-20.055807582376726</v>
      </c>
      <c r="T23" s="0">
        <f t="shared" si="14"/>
        <v>-8.4551723928726226</v>
      </c>
      <c r="U23" s="0">
        <f t="shared" si="15"/>
        <v>0.043018913401983452</v>
      </c>
      <c r="V23" s="0">
        <f t="shared" si="16"/>
        <v>-12.804780441391799</v>
      </c>
      <c r="W23" s="0">
        <f t="shared" si="17"/>
        <v>81.12438626805276</v>
      </c>
      <c r="X23" s="8">
        <f t="shared" si="18"/>
        <v>0.49500331975096656</v>
      </c>
      <c r="Y23" s="8">
        <f t="shared" si="19"/>
        <v>0.26965780233970893</v>
      </c>
      <c r="Z23" s="8">
        <f t="shared" si="20"/>
        <v>0.7203488371622242</v>
      </c>
      <c r="AA23" s="9">
        <f t="shared" si="21"/>
        <v>648.99509014442208</v>
      </c>
      <c r="AB23" s="0">
        <f t="shared" si="22"/>
        <v>139.19521955860819</v>
      </c>
      <c r="AC23" s="0">
        <f t="shared" si="23"/>
        <v>-145.20119511034795</v>
      </c>
      <c r="AD23" s="0">
        <f t="shared" si="24"/>
        <v>129.40004136614374</v>
      </c>
      <c r="AE23" s="0">
        <f t="shared" si="25"/>
        <v>-39.400041366143739</v>
      </c>
      <c r="AF23" s="0">
        <f t="shared" si="26"/>
        <v>0.0070245026247341977</v>
      </c>
      <c r="AG23" s="0">
        <f t="shared" si="27"/>
        <v>-39.393016863519009</v>
      </c>
      <c r="AH23" s="0">
        <f t="shared" si="28"/>
        <v>46.929642748148353</v>
      </c>
    </row>
    <row r="24">
      <c r="D24" s="2">
        <f t="shared" si="1"/>
        <v>43158</v>
      </c>
      <c r="E24" s="8">
        <f t="shared" si="29"/>
        <v>0.095833333333333326</v>
      </c>
      <c r="F24" s="3">
        <f t="shared" si="2"/>
        <v>2458176.4708333332</v>
      </c>
      <c r="G24" s="4">
        <f t="shared" si="3"/>
        <v>0.181559776408849</v>
      </c>
      <c r="I24" s="0">
        <f t="shared" si="4"/>
        <v>336.75819087590662</v>
      </c>
      <c r="J24" s="0">
        <f t="shared" si="5"/>
        <v>6893.508626516752</v>
      </c>
      <c r="K24" s="0">
        <f t="shared" si="6"/>
        <v>0.01670099759514633</v>
      </c>
      <c r="L24" s="0">
        <f t="shared" si="7"/>
        <v>1.5577303731835539</v>
      </c>
      <c r="M24" s="0">
        <f t="shared" si="8"/>
        <v>338.3159212490902</v>
      </c>
      <c r="N24" s="0">
        <f t="shared" si="9"/>
        <v>6895.0663568899354</v>
      </c>
      <c r="O24" s="0">
        <f t="shared" si="10"/>
        <v>0.99025187204774112</v>
      </c>
      <c r="P24" s="0">
        <f t="shared" si="11"/>
        <v>338.3067857828637</v>
      </c>
      <c r="Q24" s="0">
        <f t="shared" si="12"/>
        <v>23.436930075130377</v>
      </c>
      <c r="R24" s="0">
        <f t="shared" si="13"/>
        <v>23.435155652306658</v>
      </c>
      <c r="S24" s="0">
        <f t="shared" si="0"/>
        <v>-20.051880592959062</v>
      </c>
      <c r="T24" s="0">
        <f t="shared" si="14"/>
        <v>-8.4536079414270091</v>
      </c>
      <c r="U24" s="0">
        <f t="shared" si="15"/>
        <v>0.043018913423212284</v>
      </c>
      <c r="V24" s="0">
        <f t="shared" si="16"/>
        <v>-12.804052746436877</v>
      </c>
      <c r="W24" s="0">
        <f t="shared" si="17"/>
        <v>81.1263096085691</v>
      </c>
      <c r="X24" s="8">
        <f t="shared" si="18"/>
        <v>0.49500281440724786</v>
      </c>
      <c r="Y24" s="8">
        <f t="shared" si="19"/>
        <v>0.2696519543834448</v>
      </c>
      <c r="Z24" s="8">
        <f t="shared" si="20"/>
        <v>0.72035367443105092</v>
      </c>
      <c r="AA24" s="9">
        <f t="shared" si="21"/>
        <v>649.01047686855281</v>
      </c>
      <c r="AB24" s="0">
        <f t="shared" si="22"/>
        <v>145.19594725356313</v>
      </c>
      <c r="AC24" s="0">
        <f t="shared" si="23"/>
        <v>-143.7010131866092</v>
      </c>
      <c r="AD24" s="0">
        <f t="shared" si="24"/>
        <v>128.68468769391927</v>
      </c>
      <c r="AE24" s="0">
        <f t="shared" si="25"/>
        <v>-38.684687693919273</v>
      </c>
      <c r="AF24" s="0">
        <f t="shared" si="26"/>
        <v>0.0072060831481104521</v>
      </c>
      <c r="AG24" s="0">
        <f t="shared" si="27"/>
        <v>-38.67748161077116</v>
      </c>
      <c r="AH24" s="0">
        <f t="shared" si="28"/>
        <v>48.603571976824469</v>
      </c>
    </row>
    <row r="25">
      <c r="D25" s="2">
        <f t="shared" si="1"/>
        <v>43158</v>
      </c>
      <c r="E25" s="8">
        <f t="shared" si="29"/>
        <v>0.099999999999999992</v>
      </c>
      <c r="F25" s="3">
        <f t="shared" si="2"/>
        <v>2458176.475</v>
      </c>
      <c r="G25" s="4">
        <f t="shared" si="3"/>
        <v>0.18155989048597107</v>
      </c>
      <c r="I25" s="0">
        <f t="shared" si="4"/>
        <v>336.76229774013336</v>
      </c>
      <c r="J25" s="0">
        <f t="shared" si="5"/>
        <v>6893.5127331847989</v>
      </c>
      <c r="K25" s="0">
        <f t="shared" si="6"/>
        <v>0.016700997590345622</v>
      </c>
      <c r="L25" s="0">
        <f t="shared" si="7"/>
        <v>1.5578110449502074</v>
      </c>
      <c r="M25" s="0">
        <f t="shared" si="8"/>
        <v>338.32010878508356</v>
      </c>
      <c r="N25" s="0">
        <f t="shared" si="9"/>
        <v>6895.0705442297494</v>
      </c>
      <c r="O25" s="0">
        <f t="shared" si="10"/>
        <v>0.99025285356760429</v>
      </c>
      <c r="P25" s="0">
        <f t="shared" si="11"/>
        <v>338.31097330609833</v>
      </c>
      <c r="Q25" s="0">
        <f t="shared" si="12"/>
        <v>23.4369300736469</v>
      </c>
      <c r="R25" s="0">
        <f t="shared" si="13"/>
        <v>23.435155657929158</v>
      </c>
      <c r="S25" s="0">
        <f t="shared" si="0"/>
        <v>-20.047953642761453</v>
      </c>
      <c r="T25" s="0">
        <f t="shared" si="14"/>
        <v>-8.4520434537704077</v>
      </c>
      <c r="U25" s="0">
        <f t="shared" si="15"/>
        <v>0.04301891344444124</v>
      </c>
      <c r="V25" s="0">
        <f t="shared" si="16"/>
        <v>-12.803324892217223</v>
      </c>
      <c r="W25" s="0">
        <f t="shared" si="17"/>
        <v>81.128232968900861</v>
      </c>
      <c r="X25" s="8">
        <f t="shared" si="18"/>
        <v>0.49500230895292863</v>
      </c>
      <c r="Y25" s="8">
        <f t="shared" si="19"/>
        <v>0.26964610626153734</v>
      </c>
      <c r="Z25" s="8">
        <f t="shared" si="20"/>
        <v>0.72035851164431985</v>
      </c>
      <c r="AA25" s="9">
        <f t="shared" si="21"/>
        <v>649.02586375120688</v>
      </c>
      <c r="AB25" s="0">
        <f t="shared" si="22"/>
        <v>151.19667510778277</v>
      </c>
      <c r="AC25" s="0">
        <f t="shared" si="23"/>
        <v>-142.20083122305431</v>
      </c>
      <c r="AD25" s="0">
        <f t="shared" si="24"/>
        <v>127.95088151843113</v>
      </c>
      <c r="AE25" s="0">
        <f t="shared" si="25"/>
        <v>-37.950881518431132</v>
      </c>
      <c r="AF25" s="0">
        <f t="shared" si="26"/>
        <v>0.0073983276656563422</v>
      </c>
      <c r="AG25" s="0">
        <f t="shared" si="27"/>
        <v>-37.943483190765477</v>
      </c>
      <c r="AH25" s="0">
        <f t="shared" si="28"/>
        <v>50.247486024844022</v>
      </c>
    </row>
    <row r="26">
      <c r="D26" s="2">
        <f t="shared" si="1"/>
        <v>43158</v>
      </c>
      <c r="E26" s="8">
        <f t="shared" si="29"/>
        <v>0.10416666666666666</v>
      </c>
      <c r="F26" s="3">
        <f t="shared" si="2"/>
        <v>2458176.4791666665</v>
      </c>
      <c r="G26" s="4">
        <f t="shared" si="3"/>
        <v>0.18156000456308038</v>
      </c>
      <c r="I26" s="0">
        <f t="shared" si="4"/>
        <v>336.76640460390172</v>
      </c>
      <c r="J26" s="0">
        <f t="shared" si="5"/>
        <v>6893.5168398523883</v>
      </c>
      <c r="K26" s="0">
        <f t="shared" si="6"/>
        <v>0.016700997585544913</v>
      </c>
      <c r="L26" s="0">
        <f t="shared" si="7"/>
        <v>1.5578917084066062</v>
      </c>
      <c r="M26" s="0">
        <f t="shared" si="8"/>
        <v>338.32429631230832</v>
      </c>
      <c r="N26" s="0">
        <f t="shared" si="9"/>
        <v>6895.074731560795</v>
      </c>
      <c r="O26" s="0">
        <f t="shared" si="10"/>
        <v>0.99025383513745424</v>
      </c>
      <c r="P26" s="0">
        <f t="shared" si="11"/>
        <v>338.31516082056442</v>
      </c>
      <c r="Q26" s="0">
        <f t="shared" si="12"/>
        <v>23.43693007216342</v>
      </c>
      <c r="R26" s="0">
        <f t="shared" si="13"/>
        <v>23.435155663551683</v>
      </c>
      <c r="S26" s="0">
        <f t="shared" si="0"/>
        <v>-20.044026732654157</v>
      </c>
      <c r="T26" s="0">
        <f t="shared" si="14"/>
        <v>-8.45047893025968</v>
      </c>
      <c r="U26" s="0">
        <f t="shared" si="15"/>
        <v>0.043018913465670293</v>
      </c>
      <c r="V26" s="0">
        <f t="shared" si="16"/>
        <v>-12.802596878917296</v>
      </c>
      <c r="W26" s="0">
        <f t="shared" si="17"/>
        <v>81.130156348613227</v>
      </c>
      <c r="X26" s="8">
        <f t="shared" si="18"/>
        <v>0.495001803388137</v>
      </c>
      <c r="Y26" s="8">
        <f t="shared" si="19"/>
        <v>0.26964025797532243</v>
      </c>
      <c r="Z26" s="8">
        <f t="shared" si="20"/>
        <v>0.72036334880095154</v>
      </c>
      <c r="AA26" s="9">
        <f t="shared" si="21"/>
        <v>649.04125078890581</v>
      </c>
      <c r="AB26" s="0">
        <f t="shared" si="22"/>
        <v>157.19740312108274</v>
      </c>
      <c r="AC26" s="0">
        <f t="shared" si="23"/>
        <v>-140.70064921972931</v>
      </c>
      <c r="AD26" s="0">
        <f t="shared" si="24"/>
        <v>127.19955026491387</v>
      </c>
      <c r="AE26" s="0">
        <f t="shared" si="25"/>
        <v>-37.199550264913867</v>
      </c>
      <c r="AF26" s="0">
        <f t="shared" si="26"/>
        <v>0.0076018181721570462</v>
      </c>
      <c r="AG26" s="0">
        <f t="shared" si="27"/>
        <v>-37.191948446741712</v>
      </c>
      <c r="AH26" s="0">
        <f t="shared" si="28"/>
        <v>51.862095851517438</v>
      </c>
    </row>
    <row r="27">
      <c r="D27" s="2">
        <f t="shared" si="1"/>
        <v>43158</v>
      </c>
      <c r="E27" s="8">
        <f t="shared" si="29"/>
        <v>0.10833333333333332</v>
      </c>
      <c r="F27" s="3">
        <f t="shared" si="2"/>
        <v>2458176.4833333334</v>
      </c>
      <c r="G27" s="4">
        <f t="shared" si="3"/>
        <v>0.18156011864020247</v>
      </c>
      <c r="I27" s="0">
        <f t="shared" si="4"/>
        <v>336.77051146812937</v>
      </c>
      <c r="J27" s="0">
        <f t="shared" si="5"/>
        <v>6893.5209465204362</v>
      </c>
      <c r="K27" s="0">
        <f t="shared" si="6"/>
        <v>0.016700997580744205</v>
      </c>
      <c r="L27" s="0">
        <f t="shared" si="7"/>
        <v>1.5579723635703273</v>
      </c>
      <c r="M27" s="0">
        <f t="shared" si="8"/>
        <v>338.32848383169971</v>
      </c>
      <c r="N27" s="0">
        <f t="shared" si="9"/>
        <v>6895.0789188840063</v>
      </c>
      <c r="O27" s="0">
        <f t="shared" si="10"/>
        <v>0.990254816757505</v>
      </c>
      <c r="P27" s="0">
        <f t="shared" si="11"/>
        <v>338.31934832719719</v>
      </c>
      <c r="Q27" s="0">
        <f t="shared" si="12"/>
        <v>23.436930070679942</v>
      </c>
      <c r="R27" s="0">
        <f t="shared" si="13"/>
        <v>23.435155669174236</v>
      </c>
      <c r="S27" s="0">
        <f t="shared" si="0"/>
        <v>-20.040099861754459</v>
      </c>
      <c r="T27" s="0">
        <f t="shared" si="14"/>
        <v>-8.44891437055328</v>
      </c>
      <c r="U27" s="0">
        <f t="shared" si="15"/>
        <v>0.043018913486899457</v>
      </c>
      <c r="V27" s="0">
        <f t="shared" si="16"/>
        <v>-12.801868706396165</v>
      </c>
      <c r="W27" s="0">
        <f t="shared" si="17"/>
        <v>81.132079748129982</v>
      </c>
      <c r="X27" s="8">
        <f t="shared" si="18"/>
        <v>0.49500129771277507</v>
      </c>
      <c r="Y27" s="8">
        <f t="shared" si="19"/>
        <v>0.26963440952352513</v>
      </c>
      <c r="Z27" s="8">
        <f t="shared" si="20"/>
        <v>0.720368185902025</v>
      </c>
      <c r="AA27" s="9">
        <f t="shared" si="21"/>
        <v>649.05663798503986</v>
      </c>
      <c r="AB27" s="0">
        <f t="shared" si="22"/>
        <v>163.19813129360381</v>
      </c>
      <c r="AC27" s="0">
        <f t="shared" si="23"/>
        <v>-139.20046717659903</v>
      </c>
      <c r="AD27" s="0">
        <f t="shared" si="24"/>
        <v>126.43159521179186</v>
      </c>
      <c r="AE27" s="0">
        <f t="shared" si="25"/>
        <v>-36.431595211791858</v>
      </c>
      <c r="AF27" s="0">
        <f t="shared" si="26"/>
        <v>0.0078172088751418713</v>
      </c>
      <c r="AG27" s="0">
        <f t="shared" si="27"/>
        <v>-36.42377800291672</v>
      </c>
      <c r="AH27" s="0">
        <f t="shared" si="28"/>
        <v>53.448173170199652</v>
      </c>
    </row>
    <row r="28">
      <c r="D28" s="2">
        <f t="shared" si="1"/>
        <v>43158</v>
      </c>
      <c r="E28" s="8">
        <f t="shared" si="29"/>
        <v>0.11249999999999999</v>
      </c>
      <c r="F28" s="3">
        <f t="shared" si="2"/>
        <v>2458176.4875</v>
      </c>
      <c r="G28" s="4">
        <f t="shared" si="3"/>
        <v>0.18156023271731181</v>
      </c>
      <c r="I28" s="0">
        <f t="shared" si="4"/>
        <v>336.77461833189864</v>
      </c>
      <c r="J28" s="0">
        <f t="shared" si="5"/>
        <v>6893.5250531880265</v>
      </c>
      <c r="K28" s="0">
        <f t="shared" si="6"/>
        <v>0.0167009975759435</v>
      </c>
      <c r="L28" s="0">
        <f t="shared" si="7"/>
        <v>1.5580530104229824</v>
      </c>
      <c r="M28" s="0">
        <f t="shared" si="8"/>
        <v>338.33267134232165</v>
      </c>
      <c r="N28" s="0">
        <f t="shared" si="9"/>
        <v>6895.0831061984491</v>
      </c>
      <c r="O28" s="0">
        <f t="shared" si="10"/>
        <v>0.9902557984275322</v>
      </c>
      <c r="P28" s="0">
        <f t="shared" si="11"/>
        <v>338.32353582506056</v>
      </c>
      <c r="Q28" s="0">
        <f t="shared" si="12"/>
        <v>23.436930069196464</v>
      </c>
      <c r="R28" s="0">
        <f t="shared" si="13"/>
        <v>23.43515567479681</v>
      </c>
      <c r="S28" s="0">
        <f t="shared" si="0"/>
        <v>-20.036173030934609</v>
      </c>
      <c r="T28" s="0">
        <f t="shared" si="14"/>
        <v>-8.4473497750088775</v>
      </c>
      <c r="U28" s="0">
        <f t="shared" si="15"/>
        <v>0.0430189135081287</v>
      </c>
      <c r="V28" s="0">
        <f t="shared" si="16"/>
        <v>-12.801140374838598</v>
      </c>
      <c r="W28" s="0">
        <f t="shared" si="17"/>
        <v>81.1340031670153</v>
      </c>
      <c r="X28" s="8">
        <f t="shared" si="18"/>
        <v>0.49500079192697127</v>
      </c>
      <c r="Y28" s="8">
        <f t="shared" si="19"/>
        <v>0.26962856090748433</v>
      </c>
      <c r="Z28" s="8">
        <f t="shared" si="20"/>
        <v>0.72037302294645822</v>
      </c>
      <c r="AA28" s="9">
        <f t="shared" si="21"/>
        <v>649.07202533612235</v>
      </c>
      <c r="AB28" s="0">
        <f t="shared" si="22"/>
        <v>169.19885962516139</v>
      </c>
      <c r="AC28" s="0">
        <f t="shared" si="23"/>
        <v>-137.70028509370965</v>
      </c>
      <c r="AD28" s="0">
        <f t="shared" si="24"/>
        <v>125.64789068463314</v>
      </c>
      <c r="AE28" s="0">
        <f t="shared" si="25"/>
        <v>-35.64789068463314</v>
      </c>
      <c r="AF28" s="0">
        <f t="shared" si="26"/>
        <v>0.0080452350250586613</v>
      </c>
      <c r="AG28" s="0">
        <f t="shared" si="27"/>
        <v>-35.639845449608082</v>
      </c>
      <c r="AH28" s="0">
        <f t="shared" si="28"/>
        <v>55.00653993047041</v>
      </c>
    </row>
    <row r="29">
      <c r="D29" s="2">
        <f t="shared" si="1"/>
        <v>43158</v>
      </c>
      <c r="E29" s="8">
        <f t="shared" si="29"/>
        <v>0.11666666666666665</v>
      </c>
      <c r="F29" s="3">
        <f t="shared" si="2"/>
        <v>2458176.4916666667</v>
      </c>
      <c r="G29" s="4">
        <f t="shared" si="3"/>
        <v>0.18156034679443389</v>
      </c>
      <c r="I29" s="0">
        <f t="shared" si="4"/>
        <v>336.77872519612447</v>
      </c>
      <c r="J29" s="0">
        <f t="shared" si="5"/>
        <v>6893.5291598560752</v>
      </c>
      <c r="K29" s="0">
        <f t="shared" si="6"/>
        <v>0.016700997571142791</v>
      </c>
      <c r="L29" s="0">
        <f t="shared" si="7"/>
        <v>1.55813364898216</v>
      </c>
      <c r="M29" s="0">
        <f t="shared" si="8"/>
        <v>338.33685884510663</v>
      </c>
      <c r="N29" s="0">
        <f t="shared" si="9"/>
        <v>6895.0872935050575</v>
      </c>
      <c r="O29" s="0">
        <f t="shared" si="10"/>
        <v>0.99025678014774943</v>
      </c>
      <c r="P29" s="0">
        <f t="shared" si="11"/>
        <v>338.32772331508704</v>
      </c>
      <c r="Q29" s="0">
        <f t="shared" si="12"/>
        <v>23.436930067712982</v>
      </c>
      <c r="R29" s="0">
        <f t="shared" si="13"/>
        <v>23.435155680419413</v>
      </c>
      <c r="S29" s="0">
        <f t="shared" si="0"/>
        <v>-20.032246239314436</v>
      </c>
      <c r="T29" s="0">
        <f t="shared" si="14"/>
        <v>-8.44578514328593</v>
      </c>
      <c r="U29" s="0">
        <f t="shared" si="15"/>
        <v>0.043018913529358049</v>
      </c>
      <c r="V29" s="0">
        <f t="shared" si="16"/>
        <v>-12.800411884104316</v>
      </c>
      <c r="W29" s="0">
        <f t="shared" si="17"/>
        <v>81.135926605691736</v>
      </c>
      <c r="X29" s="8">
        <f t="shared" si="18"/>
        <v>0.49500028603062796</v>
      </c>
      <c r="Y29" s="8">
        <f t="shared" si="19"/>
        <v>0.2696227121259287</v>
      </c>
      <c r="Z29" s="8">
        <f t="shared" si="20"/>
        <v>0.72037785993532721</v>
      </c>
      <c r="AA29" s="9">
        <f t="shared" si="21"/>
        <v>649.08741284553389</v>
      </c>
      <c r="AB29" s="0">
        <f t="shared" si="22"/>
        <v>175.19958811589566</v>
      </c>
      <c r="AC29" s="0">
        <f t="shared" si="23"/>
        <v>-136.20010297102607</v>
      </c>
      <c r="AD29" s="0">
        <f t="shared" si="24"/>
        <v>124.84928359093973</v>
      </c>
      <c r="AE29" s="0">
        <f t="shared" si="25"/>
        <v>-34.849283590939734</v>
      </c>
      <c r="AF29" s="0">
        <f t="shared" si="26"/>
        <v>0.0082867231399188241</v>
      </c>
      <c r="AG29" s="0">
        <f t="shared" si="27"/>
        <v>-34.840996867799817</v>
      </c>
      <c r="AH29" s="0">
        <f t="shared" si="28"/>
        <v>56.538058759958346</v>
      </c>
    </row>
    <row r="30">
      <c r="D30" s="2">
        <f t="shared" si="1"/>
        <v>43158</v>
      </c>
      <c r="E30" s="8">
        <f t="shared" si="29"/>
        <v>0.12083333333333332</v>
      </c>
      <c r="F30" s="3">
        <f t="shared" si="2"/>
        <v>2458176.4958333331</v>
      </c>
      <c r="G30" s="4">
        <f t="shared" si="3"/>
        <v>0.18156046087154321</v>
      </c>
      <c r="I30" s="0">
        <f t="shared" si="4"/>
        <v>336.78283205989283</v>
      </c>
      <c r="J30" s="0">
        <f t="shared" si="5"/>
        <v>6893.5332665236638</v>
      </c>
      <c r="K30" s="0">
        <f t="shared" si="6"/>
        <v>0.016700997566342083</v>
      </c>
      <c r="L30" s="0">
        <f t="shared" si="7"/>
        <v>1.5582142792294102</v>
      </c>
      <c r="M30" s="0">
        <f t="shared" si="8"/>
        <v>338.34104633912222</v>
      </c>
      <c r="N30" s="0">
        <f t="shared" si="9"/>
        <v>6895.0914808028929</v>
      </c>
      <c r="O30" s="0">
        <f t="shared" si="10"/>
        <v>0.99025776191793169</v>
      </c>
      <c r="P30" s="0">
        <f t="shared" si="11"/>
        <v>338.33191079634418</v>
      </c>
      <c r="Q30" s="0">
        <f t="shared" si="12"/>
        <v>23.436930066229504</v>
      </c>
      <c r="R30" s="0">
        <f t="shared" si="13"/>
        <v>23.435155686042041</v>
      </c>
      <c r="S30" s="0">
        <f t="shared" si="0"/>
        <v>-20.028319487762822</v>
      </c>
      <c r="T30" s="0">
        <f t="shared" si="14"/>
        <v>-8.4442204757407815</v>
      </c>
      <c r="U30" s="0">
        <f t="shared" si="15"/>
        <v>0.043018913550587491</v>
      </c>
      <c r="V30" s="0">
        <f t="shared" si="16"/>
        <v>-12.79968323437703</v>
      </c>
      <c r="W30" s="0">
        <f t="shared" si="17"/>
        <v>81.137850063725125</v>
      </c>
      <c r="X30" s="8">
        <f t="shared" si="18"/>
        <v>0.49499978002387296</v>
      </c>
      <c r="Y30" s="8">
        <f t="shared" si="19"/>
        <v>0.26961686318019207</v>
      </c>
      <c r="Z30" s="8">
        <f t="shared" si="20"/>
        <v>0.72038269686755385</v>
      </c>
      <c r="AA30" s="9">
        <f t="shared" si="21"/>
        <v>649.102800509801</v>
      </c>
      <c r="AB30" s="0">
        <f t="shared" si="22"/>
        <v>181.20031676562292</v>
      </c>
      <c r="AC30" s="0">
        <f t="shared" si="23"/>
        <v>-134.69992080859427</v>
      </c>
      <c r="AD30" s="0">
        <f t="shared" si="24"/>
        <v>124.0365932563559</v>
      </c>
      <c r="AE30" s="0">
        <f t="shared" si="25"/>
        <v>-34.0365932563559</v>
      </c>
      <c r="AF30" s="0">
        <f t="shared" si="26"/>
        <v>0.0085426028984580214</v>
      </c>
      <c r="AG30" s="0">
        <f t="shared" si="27"/>
        <v>-34.028050653457441</v>
      </c>
      <c r="AH30" s="0">
        <f t="shared" si="28"/>
        <v>58.04362435993022</v>
      </c>
    </row>
    <row r="31">
      <c r="D31" s="2">
        <f t="shared" si="1"/>
        <v>43158</v>
      </c>
      <c r="E31" s="8">
        <f t="shared" si="29"/>
        <v>0.12499999999999999</v>
      </c>
      <c r="F31" s="3">
        <f t="shared" si="2"/>
        <v>2458176.5</v>
      </c>
      <c r="G31" s="4">
        <f t="shared" si="3"/>
        <v>0.18156057494866529</v>
      </c>
      <c r="I31" s="0">
        <f t="shared" si="4"/>
        <v>336.78693892412048</v>
      </c>
      <c r="J31" s="0">
        <f t="shared" si="5"/>
        <v>6893.5373731917125</v>
      </c>
      <c r="K31" s="0">
        <f t="shared" si="6"/>
        <v>0.016700997561541375</v>
      </c>
      <c r="L31" s="0">
        <f t="shared" si="7"/>
        <v>1.5582949011824327</v>
      </c>
      <c r="M31" s="0">
        <f t="shared" si="8"/>
        <v>338.3452338253029</v>
      </c>
      <c r="N31" s="0">
        <f t="shared" si="9"/>
        <v>6895.0956680928948</v>
      </c>
      <c r="O31" s="0">
        <f t="shared" si="10"/>
        <v>0.99025874373829348</v>
      </c>
      <c r="P31" s="0">
        <f t="shared" si="11"/>
        <v>338.33609826976641</v>
      </c>
      <c r="Q31" s="0">
        <f t="shared" si="12"/>
        <v>23.436930064746026</v>
      </c>
      <c r="R31" s="0">
        <f t="shared" si="13"/>
        <v>23.435155691664697</v>
      </c>
      <c r="S31" s="0">
        <f t="shared" si="0"/>
        <v>-20.024392775397747</v>
      </c>
      <c r="T31" s="0">
        <f t="shared" si="14"/>
        <v>-8.4426557720321345</v>
      </c>
      <c r="U31" s="0">
        <f t="shared" si="15"/>
        <v>0.043018913571817037</v>
      </c>
      <c r="V31" s="0">
        <f t="shared" si="16"/>
        <v>-12.798954425516358</v>
      </c>
      <c r="W31" s="0">
        <f t="shared" si="17"/>
        <v>81.139773541538915</v>
      </c>
      <c r="X31" s="8">
        <f t="shared" si="18"/>
        <v>0.49499927390660858</v>
      </c>
      <c r="Y31" s="8">
        <f t="shared" si="19"/>
        <v>0.26961101406900045</v>
      </c>
      <c r="Z31" s="8">
        <f t="shared" si="20"/>
        <v>0.72038753374421671</v>
      </c>
      <c r="AA31" s="9">
        <f t="shared" si="21"/>
        <v>649.11818833231132</v>
      </c>
      <c r="AB31" s="0">
        <f t="shared" si="22"/>
        <v>187.2010455744836</v>
      </c>
      <c r="AC31" s="0">
        <f t="shared" si="23"/>
        <v>-133.1997386063791</v>
      </c>
      <c r="AD31" s="0">
        <f t="shared" si="24"/>
        <v>123.21061151541713</v>
      </c>
      <c r="AE31" s="0">
        <f t="shared" si="25"/>
        <v>-33.210611515417128</v>
      </c>
      <c r="AF31" s="0">
        <f t="shared" si="26"/>
        <v>0.0088139210396506011</v>
      </c>
      <c r="AG31" s="0">
        <f t="shared" si="27"/>
        <v>-33.201797594377474</v>
      </c>
      <c r="AH31" s="0">
        <f t="shared" si="28"/>
        <v>59.524155824865488</v>
      </c>
    </row>
    <row r="32">
      <c r="D32" s="2">
        <f t="shared" si="1"/>
        <v>43158</v>
      </c>
      <c r="E32" s="8">
        <f t="shared" si="29"/>
        <v>0.12916666666666665</v>
      </c>
      <c r="F32" s="3">
        <f t="shared" si="2"/>
        <v>2458176.5041666669</v>
      </c>
      <c r="G32" s="4">
        <f t="shared" si="3"/>
        <v>0.18156068902578737</v>
      </c>
      <c r="I32" s="0">
        <f t="shared" si="4"/>
        <v>336.79104578834904</v>
      </c>
      <c r="J32" s="0">
        <f t="shared" si="5"/>
        <v>6893.54147985976</v>
      </c>
      <c r="K32" s="0">
        <f t="shared" si="6"/>
        <v>0.016700997556740666</v>
      </c>
      <c r="L32" s="0">
        <f t="shared" si="7"/>
        <v>1.558375514831762</v>
      </c>
      <c r="M32" s="0">
        <f t="shared" si="8"/>
        <v>338.3494213031808</v>
      </c>
      <c r="N32" s="0">
        <f t="shared" si="9"/>
        <v>6895.0998553745922</v>
      </c>
      <c r="O32" s="0">
        <f t="shared" si="10"/>
        <v>0.99025972560871989</v>
      </c>
      <c r="P32" s="0">
        <f t="shared" si="11"/>
        <v>338.340285734886</v>
      </c>
      <c r="Q32" s="0">
        <f t="shared" si="12"/>
        <v>23.436930063262547</v>
      </c>
      <c r="R32" s="0">
        <f t="shared" si="13"/>
        <v>23.435155697287382</v>
      </c>
      <c r="S32" s="0">
        <f t="shared" si="0"/>
        <v>-20.020466102652279</v>
      </c>
      <c r="T32" s="0">
        <f t="shared" si="14"/>
        <v>-8.4410910323426869</v>
      </c>
      <c r="U32" s="0">
        <f t="shared" si="15"/>
        <v>0.0430189135930467</v>
      </c>
      <c r="V32" s="0">
        <f t="shared" si="16"/>
        <v>-12.798225457625316</v>
      </c>
      <c r="W32" s="0">
        <f t="shared" si="17"/>
        <v>81.141697038912426</v>
      </c>
      <c r="X32" s="8">
        <f t="shared" si="18"/>
        <v>0.49499876767890649</v>
      </c>
      <c r="Y32" s="8">
        <f t="shared" si="19"/>
        <v>0.26960516479303864</v>
      </c>
      <c r="Z32" s="8">
        <f t="shared" si="20"/>
        <v>0.72039237056477434</v>
      </c>
      <c r="AA32" s="9">
        <f t="shared" si="21"/>
        <v>649.13357631129941</v>
      </c>
      <c r="AB32" s="0">
        <f t="shared" si="22"/>
        <v>193.20177454237466</v>
      </c>
      <c r="AC32" s="0">
        <f t="shared" si="23"/>
        <v>-131.69955636440633</v>
      </c>
      <c r="AD32" s="0">
        <f t="shared" si="24"/>
        <v>122.37210302310385</v>
      </c>
      <c r="AE32" s="0">
        <f t="shared" si="25"/>
        <v>-32.372103023103847</v>
      </c>
      <c r="AF32" s="0">
        <f t="shared" si="26"/>
        <v>0.0091018576802258822</v>
      </c>
      <c r="AG32" s="0">
        <f t="shared" si="27"/>
        <v>-32.363001165423618</v>
      </c>
      <c r="AH32" s="0">
        <f t="shared" si="28"/>
        <v>60.980589848617569</v>
      </c>
    </row>
    <row r="33">
      <c r="D33" s="2">
        <f t="shared" si="1"/>
        <v>43158</v>
      </c>
      <c r="E33" s="8">
        <f t="shared" si="29"/>
        <v>0.13333333333333333</v>
      </c>
      <c r="F33" s="3">
        <f t="shared" si="2"/>
        <v>2458176.5083333333</v>
      </c>
      <c r="G33" s="4">
        <f t="shared" si="3"/>
        <v>0.18156080310289671</v>
      </c>
      <c r="I33" s="0">
        <f t="shared" si="4"/>
        <v>336.79515265211649</v>
      </c>
      <c r="J33" s="0">
        <f t="shared" si="5"/>
        <v>6893.5455865273507</v>
      </c>
      <c r="K33" s="0">
        <f t="shared" si="6"/>
        <v>0.016700997551939958</v>
      </c>
      <c r="L33" s="0">
        <f t="shared" si="7"/>
        <v>1.5584561201680189</v>
      </c>
      <c r="M33" s="0">
        <f t="shared" si="8"/>
        <v>338.35360877228453</v>
      </c>
      <c r="N33" s="0">
        <f t="shared" si="9"/>
        <v>6895.1040426475183</v>
      </c>
      <c r="O33" s="0">
        <f t="shared" si="10"/>
        <v>0.99026070752909567</v>
      </c>
      <c r="P33" s="0">
        <f t="shared" si="11"/>
        <v>338.34447319123137</v>
      </c>
      <c r="Q33" s="0">
        <f t="shared" si="12"/>
        <v>23.436930061779069</v>
      </c>
      <c r="R33" s="0">
        <f t="shared" si="13"/>
        <v>23.435155702910091</v>
      </c>
      <c r="S33" s="0">
        <f t="shared" si="0"/>
        <v>-20.016539469962929</v>
      </c>
      <c r="T33" s="0">
        <f t="shared" si="14"/>
        <v>-8.43952625685654</v>
      </c>
      <c r="U33" s="0">
        <f t="shared" si="15"/>
        <v>0.043018913614276455</v>
      </c>
      <c r="V33" s="0">
        <f t="shared" si="16"/>
        <v>-12.797496330808201</v>
      </c>
      <c r="W33" s="0">
        <f t="shared" si="17"/>
        <v>81.143620555623258</v>
      </c>
      <c r="X33" s="8">
        <f t="shared" si="18"/>
        <v>0.49499826134083896</v>
      </c>
      <c r="Y33" s="8">
        <f t="shared" si="19"/>
        <v>0.26959931535299658</v>
      </c>
      <c r="Z33" s="8">
        <f t="shared" si="20"/>
        <v>0.72039720732868129</v>
      </c>
      <c r="AA33" s="9">
        <f t="shared" si="21"/>
        <v>649.14896444498606</v>
      </c>
      <c r="AB33" s="0">
        <f t="shared" si="22"/>
        <v>199.2025036691918</v>
      </c>
      <c r="AC33" s="0">
        <f t="shared" si="23"/>
        <v>-130.19937408270204</v>
      </c>
      <c r="AD33" s="0">
        <f t="shared" si="24"/>
        <v>121.52180574801945</v>
      </c>
      <c r="AE33" s="0">
        <f t="shared" si="25"/>
        <v>-31.521805748019446</v>
      </c>
      <c r="AF33" s="0">
        <f t="shared" si="26"/>
        <v>0.0094077455619501</v>
      </c>
      <c r="AG33" s="0">
        <f t="shared" si="27"/>
        <v>-31.512398002457495</v>
      </c>
      <c r="AH33" s="0">
        <f t="shared" si="28"/>
        <v>62.413874764932018</v>
      </c>
    </row>
    <row r="34">
      <c r="D34" s="2">
        <f t="shared" si="1"/>
        <v>43158</v>
      </c>
      <c r="E34" s="8">
        <f t="shared" si="29"/>
        <v>0.1375</v>
      </c>
      <c r="F34" s="3">
        <f t="shared" si="2"/>
        <v>2458176.5125</v>
      </c>
      <c r="G34" s="4">
        <f t="shared" si="3"/>
        <v>0.18156091718001879</v>
      </c>
      <c r="I34" s="0">
        <f t="shared" si="4"/>
        <v>336.79925951634414</v>
      </c>
      <c r="J34" s="0">
        <f t="shared" si="5"/>
        <v>6893.5496931953994</v>
      </c>
      <c r="K34" s="0">
        <f t="shared" si="6"/>
        <v>0.016700997547139249</v>
      </c>
      <c r="L34" s="0">
        <f t="shared" si="7"/>
        <v>1.5585367172088163</v>
      </c>
      <c r="M34" s="0">
        <f t="shared" si="8"/>
        <v>338.35779623355296</v>
      </c>
      <c r="N34" s="0">
        <f t="shared" si="9"/>
        <v>6895.1082299126083</v>
      </c>
      <c r="O34" s="0">
        <f t="shared" si="10"/>
        <v>0.99026168949963489</v>
      </c>
      <c r="P34" s="0">
        <f t="shared" si="11"/>
        <v>338.34866063974158</v>
      </c>
      <c r="Q34" s="0">
        <f t="shared" si="12"/>
        <v>23.436930060295587</v>
      </c>
      <c r="R34" s="0">
        <f t="shared" si="13"/>
        <v>23.435155708532822</v>
      </c>
      <c r="S34" s="0">
        <f t="shared" si="0"/>
        <v>-20.012612876443509</v>
      </c>
      <c r="T34" s="0">
        <f t="shared" si="14"/>
        <v>-8.4379614452306857</v>
      </c>
      <c r="U34" s="0">
        <f t="shared" si="15"/>
        <v>0.043018913635506285</v>
      </c>
      <c r="V34" s="0">
        <f t="shared" si="16"/>
        <v>-12.79676704492311</v>
      </c>
      <c r="W34" s="0">
        <f t="shared" si="17"/>
        <v>81.145544092096941</v>
      </c>
      <c r="X34" s="8">
        <f t="shared" si="18"/>
        <v>0.49499775489230768</v>
      </c>
      <c r="Y34" s="8">
        <f t="shared" si="19"/>
        <v>0.26959346574759396</v>
      </c>
      <c r="Z34" s="8">
        <f t="shared" si="20"/>
        <v>0.72040204403702135</v>
      </c>
      <c r="AA34" s="9">
        <f t="shared" si="21"/>
        <v>649.16435273677553</v>
      </c>
      <c r="AB34" s="0">
        <f t="shared" si="22"/>
        <v>205.20323295507694</v>
      </c>
      <c r="AC34" s="0">
        <f t="shared" si="23"/>
        <v>-128.69919176123076</v>
      </c>
      <c r="AD34" s="0">
        <f t="shared" si="24"/>
        <v>120.66043161701786</v>
      </c>
      <c r="AE34" s="0">
        <f t="shared" si="25"/>
        <v>-30.660431617017863</v>
      </c>
      <c r="AF34" s="0">
        <f t="shared" si="26"/>
        <v>0.0097330928632556376</v>
      </c>
      <c r="AG34" s="0">
        <f t="shared" si="27"/>
        <v>-30.650698524154606</v>
      </c>
      <c r="AH34" s="0">
        <f t="shared" si="28"/>
        <v>63.8249653671071</v>
      </c>
    </row>
    <row r="35">
      <c r="D35" s="2">
        <f t="shared" si="1"/>
        <v>43158</v>
      </c>
      <c r="E35" s="8">
        <f t="shared" si="29"/>
        <v>0.14166666666666669</v>
      </c>
      <c r="F35" s="3">
        <f t="shared" si="2"/>
        <v>2458176.5166666666</v>
      </c>
      <c r="G35" s="4">
        <f t="shared" si="3"/>
        <v>0.18156103125712811</v>
      </c>
      <c r="I35" s="0">
        <f t="shared" si="4"/>
        <v>336.80336638011249</v>
      </c>
      <c r="J35" s="0">
        <f t="shared" si="5"/>
        <v>6893.553799862987</v>
      </c>
      <c r="K35" s="0">
        <f t="shared" si="6"/>
        <v>0.016700997542338541</v>
      </c>
      <c r="L35" s="0">
        <f t="shared" si="7"/>
        <v>1.5586173059356974</v>
      </c>
      <c r="M35" s="0">
        <f t="shared" si="8"/>
        <v>338.36198368604818</v>
      </c>
      <c r="N35" s="0">
        <f t="shared" si="9"/>
        <v>6895.1124171689225</v>
      </c>
      <c r="O35" s="0">
        <f t="shared" si="10"/>
        <v>0.99026267152011194</v>
      </c>
      <c r="P35" s="0">
        <f t="shared" si="11"/>
        <v>338.35284807947858</v>
      </c>
      <c r="Q35" s="0">
        <f t="shared" si="12"/>
        <v>23.436930058812109</v>
      </c>
      <c r="R35" s="0">
        <f t="shared" si="13"/>
        <v>23.435155714155584</v>
      </c>
      <c r="S35" s="0">
        <f t="shared" si="0"/>
        <v>-20.008686322967968</v>
      </c>
      <c r="T35" s="0">
        <f t="shared" si="14"/>
        <v>-8.4363965978235615</v>
      </c>
      <c r="U35" s="0">
        <f t="shared" si="15"/>
        <v>0.043018913656736241</v>
      </c>
      <c r="V35" s="0">
        <f t="shared" si="16"/>
        <v>-12.796037600155216</v>
      </c>
      <c r="W35" s="0">
        <f t="shared" si="17"/>
        <v>81.147467647896775</v>
      </c>
      <c r="X35" s="8">
        <f t="shared" si="18"/>
        <v>0.49499724833344111</v>
      </c>
      <c r="Y35" s="8">
        <f t="shared" si="19"/>
        <v>0.26958761597817227</v>
      </c>
      <c r="Z35" s="8">
        <f t="shared" si="20"/>
        <v>0.72040688068871</v>
      </c>
      <c r="AA35" s="9">
        <f t="shared" si="21"/>
        <v>649.1797411831742</v>
      </c>
      <c r="AB35" s="0">
        <f t="shared" si="22"/>
        <v>211.20396239984484</v>
      </c>
      <c r="AC35" s="0">
        <f t="shared" si="23"/>
        <v>-127.19900940003879</v>
      </c>
      <c r="AD35" s="0">
        <f t="shared" si="24"/>
        <v>119.7886672845094</v>
      </c>
      <c r="AE35" s="0">
        <f t="shared" si="25"/>
        <v>-29.7886672845094</v>
      </c>
      <c r="AF35" s="0">
        <f t="shared" si="26"/>
        <v>0.010079610369706287</v>
      </c>
      <c r="AG35" s="0">
        <f t="shared" si="27"/>
        <v>-29.778587674139693</v>
      </c>
      <c r="AH35" s="0">
        <f t="shared" si="28"/>
        <v>65.214818448123083</v>
      </c>
    </row>
    <row r="36">
      <c r="D36" s="2">
        <f t="shared" si="1"/>
        <v>43158</v>
      </c>
      <c r="E36" s="8">
        <f t="shared" si="29"/>
        <v>0.14583333333333337</v>
      </c>
      <c r="F36" s="3">
        <f t="shared" si="2"/>
        <v>2458176.5208333335</v>
      </c>
      <c r="G36" s="4">
        <f t="shared" si="3"/>
        <v>0.18156114533425019</v>
      </c>
      <c r="I36" s="0">
        <f t="shared" si="4"/>
        <v>336.80747324434014</v>
      </c>
      <c r="J36" s="0">
        <f t="shared" si="5"/>
        <v>6893.5579065310358</v>
      </c>
      <c r="K36" s="0">
        <f t="shared" si="6"/>
        <v>0.016700997537537832</v>
      </c>
      <c r="L36" s="0">
        <f t="shared" si="7"/>
        <v>1.5586978863663359</v>
      </c>
      <c r="M36" s="0">
        <f t="shared" si="8"/>
        <v>338.3661711307065</v>
      </c>
      <c r="N36" s="0">
        <f t="shared" si="9"/>
        <v>6895.1166044174024</v>
      </c>
      <c r="O36" s="0">
        <f t="shared" si="10"/>
        <v>0.99026365359074253</v>
      </c>
      <c r="P36" s="0">
        <f t="shared" si="11"/>
        <v>338.35703551137874</v>
      </c>
      <c r="Q36" s="0">
        <f t="shared" si="12"/>
        <v>23.436930057328631</v>
      </c>
      <c r="R36" s="0">
        <f t="shared" si="13"/>
        <v>23.435155719778372</v>
      </c>
      <c r="S36" s="0">
        <f t="shared" si="0"/>
        <v>-20.004759808652654</v>
      </c>
      <c r="T36" s="0">
        <f t="shared" si="14"/>
        <v>-8.4348317142931464</v>
      </c>
      <c r="U36" s="0">
        <f t="shared" si="15"/>
        <v>0.043018913677966279</v>
      </c>
      <c r="V36" s="0">
        <f t="shared" si="16"/>
        <v>-12.795307996363482</v>
      </c>
      <c r="W36" s="0">
        <f t="shared" si="17"/>
        <v>81.149391223447083</v>
      </c>
      <c r="X36" s="8">
        <f t="shared" si="18"/>
        <v>0.49499674166414132</v>
      </c>
      <c r="Y36" s="8">
        <f t="shared" si="19"/>
        <v>0.26958176604345496</v>
      </c>
      <c r="Z36" s="8">
        <f t="shared" si="20"/>
        <v>0.72041171728482767</v>
      </c>
      <c r="AA36" s="9">
        <f t="shared" si="21"/>
        <v>649.19512978757666</v>
      </c>
      <c r="AB36" s="0">
        <f t="shared" si="22"/>
        <v>217.20469200363658</v>
      </c>
      <c r="AC36" s="0">
        <f t="shared" si="23"/>
        <v>-125.69882699909085</v>
      </c>
      <c r="AD36" s="0">
        <f t="shared" si="24"/>
        <v>118.90717499758732</v>
      </c>
      <c r="AE36" s="0">
        <f t="shared" si="25"/>
        <v>-28.907174997587319</v>
      </c>
      <c r="AF36" s="0">
        <f t="shared" si="26"/>
        <v>0.010449244007204048</v>
      </c>
      <c r="AG36" s="0">
        <f t="shared" si="27"/>
        <v>-28.896725753580114</v>
      </c>
      <c r="AH36" s="0">
        <f t="shared" si="28"/>
        <v>66.584388997686517</v>
      </c>
    </row>
    <row r="37">
      <c r="D37" s="2">
        <f t="shared" si="1"/>
        <v>43158</v>
      </c>
      <c r="E37" s="8">
        <f t="shared" si="29"/>
        <v>0.15000000000000005</v>
      </c>
      <c r="F37" s="3">
        <f t="shared" si="2"/>
        <v>2458176.525</v>
      </c>
      <c r="G37" s="4">
        <f t="shared" si="3"/>
        <v>0.18156125941135953</v>
      </c>
      <c r="I37" s="0">
        <f t="shared" si="4"/>
        <v>336.8115801081085</v>
      </c>
      <c r="J37" s="0">
        <f t="shared" si="5"/>
        <v>6893.5620131986252</v>
      </c>
      <c r="K37" s="0">
        <f t="shared" si="6"/>
        <v>0.016700997532737124</v>
      </c>
      <c r="L37" s="0">
        <f t="shared" si="7"/>
        <v>1.5587784584823108</v>
      </c>
      <c r="M37" s="0">
        <f t="shared" si="8"/>
        <v>338.37035856659082</v>
      </c>
      <c r="N37" s="0">
        <f t="shared" si="9"/>
        <v>6895.1207916571075</v>
      </c>
      <c r="O37" s="0">
        <f t="shared" si="10"/>
        <v>0.99026463571130063</v>
      </c>
      <c r="P37" s="0">
        <f t="shared" si="11"/>
        <v>338.36122293450495</v>
      </c>
      <c r="Q37" s="0">
        <f t="shared" si="12"/>
        <v>23.436930055845153</v>
      </c>
      <c r="R37" s="0">
        <f t="shared" si="13"/>
        <v>23.435155725401184</v>
      </c>
      <c r="S37" s="0">
        <f t="shared" si="0"/>
        <v>-20.000833334370707</v>
      </c>
      <c r="T37" s="0">
        <f t="shared" si="14"/>
        <v>-8.4332667949975662</v>
      </c>
      <c r="U37" s="0">
        <f t="shared" si="15"/>
        <v>0.043018913699196415</v>
      </c>
      <c r="V37" s="0">
        <f t="shared" si="16"/>
        <v>-12.794578233733054</v>
      </c>
      <c r="W37" s="0">
        <f t="shared" si="17"/>
        <v>81.151314818311548</v>
      </c>
      <c r="X37" s="8">
        <f t="shared" si="18"/>
        <v>0.49499623488453687</v>
      </c>
      <c r="Y37" s="8">
        <f t="shared" si="19"/>
        <v>0.26957591594478258</v>
      </c>
      <c r="Z37" s="8">
        <f t="shared" si="20"/>
        <v>0.72041655382429115</v>
      </c>
      <c r="AA37" s="9">
        <f t="shared" si="21"/>
        <v>649.21051854649238</v>
      </c>
      <c r="AB37" s="0">
        <f t="shared" si="22"/>
        <v>223.20542176626702</v>
      </c>
      <c r="AC37" s="0">
        <f t="shared" si="23"/>
        <v>-124.19864455843324</v>
      </c>
      <c r="AD37" s="0">
        <f t="shared" si="24"/>
        <v>118.01659353993489</v>
      </c>
      <c r="AE37" s="0">
        <f t="shared" si="25"/>
        <v>-28.016593539934888</v>
      </c>
      <c r="AF37" s="0">
        <f t="shared" si="26"/>
        <v>0.010844214009222898</v>
      </c>
      <c r="AG37" s="0">
        <f t="shared" si="27"/>
        <v>-28.005749325925667</v>
      </c>
      <c r="AH37" s="0">
        <f t="shared" si="28"/>
        <v>67.934626998515455</v>
      </c>
    </row>
    <row r="38">
      <c r="D38" s="2">
        <f t="shared" si="1"/>
        <v>43158</v>
      </c>
      <c r="E38" s="8">
        <f t="shared" si="29"/>
        <v>0.15416666666666673</v>
      </c>
      <c r="F38" s="3">
        <f t="shared" si="2"/>
        <v>2458176.5291666668</v>
      </c>
      <c r="G38" s="4">
        <f t="shared" si="3"/>
        <v>0.18156137348848161</v>
      </c>
      <c r="I38" s="0">
        <f t="shared" si="4"/>
        <v>336.81568697233615</v>
      </c>
      <c r="J38" s="0">
        <f t="shared" si="5"/>
        <v>6893.5661198666739</v>
      </c>
      <c r="K38" s="0">
        <f t="shared" si="6"/>
        <v>0.016700997527936415</v>
      </c>
      <c r="L38" s="0">
        <f t="shared" si="7"/>
        <v>1.558859022301228</v>
      </c>
      <c r="M38" s="0">
        <f t="shared" si="8"/>
        <v>338.3745459946374</v>
      </c>
      <c r="N38" s="0">
        <f t="shared" si="9"/>
        <v>6895.1249788889754</v>
      </c>
      <c r="O38" s="0">
        <f t="shared" si="10"/>
        <v>0.99026561788200129</v>
      </c>
      <c r="P38" s="0">
        <f t="shared" si="11"/>
        <v>338.36541034979348</v>
      </c>
      <c r="Q38" s="0">
        <f t="shared" si="12"/>
        <v>23.436930054361675</v>
      </c>
      <c r="R38" s="0">
        <f t="shared" si="13"/>
        <v>23.435155731024025</v>
      </c>
      <c r="S38" s="0">
        <f t="shared" si="0"/>
        <v>-19.996906899238475</v>
      </c>
      <c r="T38" s="0">
        <f t="shared" si="14"/>
        <v>-8.43170183959479</v>
      </c>
      <c r="U38" s="0">
        <f t="shared" si="15"/>
        <v>0.043018913720426676</v>
      </c>
      <c r="V38" s="0">
        <f t="shared" si="16"/>
        <v>-12.793848312122554</v>
      </c>
      <c r="W38" s="0">
        <f t="shared" si="17"/>
        <v>81.15323843291452</v>
      </c>
      <c r="X38" s="8">
        <f t="shared" si="18"/>
        <v>0.49499572799452957</v>
      </c>
      <c r="Y38" s="8">
        <f t="shared" si="19"/>
        <v>0.26957006568087816</v>
      </c>
      <c r="Z38" s="8">
        <f t="shared" si="20"/>
        <v>0.720421390308181</v>
      </c>
      <c r="AA38" s="9">
        <f t="shared" si="21"/>
        <v>649.22590746331616</v>
      </c>
      <c r="AB38" s="0">
        <f t="shared" si="22"/>
        <v>229.20615168787754</v>
      </c>
      <c r="AC38" s="0">
        <f t="shared" si="23"/>
        <v>-122.69846207803062</v>
      </c>
      <c r="AD38" s="0">
        <f t="shared" si="24"/>
        <v>117.1175392307026</v>
      </c>
      <c r="AE38" s="0">
        <f t="shared" si="25"/>
        <v>-27.117539230702604</v>
      </c>
      <c r="AF38" s="0">
        <f t="shared" si="26"/>
        <v>0.011267062349241921</v>
      </c>
      <c r="AG38" s="0">
        <f t="shared" si="27"/>
        <v>-27.106272168353364</v>
      </c>
      <c r="AH38" s="0">
        <f t="shared" si="28"/>
        <v>69.266474759511027</v>
      </c>
    </row>
    <row r="39">
      <c r="D39" s="2">
        <f t="shared" si="1"/>
        <v>43158</v>
      </c>
      <c r="E39" s="8">
        <f t="shared" si="29"/>
        <v>0.15833333333333341</v>
      </c>
      <c r="F39" s="3">
        <f t="shared" si="2"/>
        <v>2458176.5333333332</v>
      </c>
      <c r="G39" s="4">
        <f t="shared" si="3"/>
        <v>0.18156148756559093</v>
      </c>
      <c r="I39" s="0">
        <f t="shared" si="4"/>
        <v>336.81979383610451</v>
      </c>
      <c r="J39" s="0">
        <f t="shared" si="5"/>
        <v>6893.5702265342625</v>
      </c>
      <c r="K39" s="0">
        <f t="shared" si="6"/>
        <v>0.016700997523135711</v>
      </c>
      <c r="L39" s="0">
        <f t="shared" si="7"/>
        <v>1.5589395778046542</v>
      </c>
      <c r="M39" s="0">
        <f t="shared" si="8"/>
        <v>338.37873341390917</v>
      </c>
      <c r="N39" s="0">
        <f t="shared" si="9"/>
        <v>6895.1291661120667</v>
      </c>
      <c r="O39" s="0">
        <f t="shared" si="10"/>
        <v>0.99026660010261858</v>
      </c>
      <c r="P39" s="0">
        <f t="shared" si="11"/>
        <v>338.36959775630726</v>
      </c>
      <c r="Q39" s="0">
        <f t="shared" si="12"/>
        <v>23.436930052878193</v>
      </c>
      <c r="R39" s="0">
        <f t="shared" si="13"/>
        <v>23.435155736646887</v>
      </c>
      <c r="S39" s="0">
        <f t="shared" si="0"/>
        <v>-19.992980504128976</v>
      </c>
      <c r="T39" s="0">
        <f t="shared" si="14"/>
        <v>-8.4301368484429187</v>
      </c>
      <c r="U39" s="0">
        <f t="shared" si="15"/>
        <v>0.043018913741656992</v>
      </c>
      <c r="V39" s="0">
        <f t="shared" si="16"/>
        <v>-12.79311823171717</v>
      </c>
      <c r="W39" s="0">
        <f t="shared" si="17"/>
        <v>81.155162066819713</v>
      </c>
      <c r="X39" s="8">
        <f t="shared" si="18"/>
        <v>0.49499522099424803</v>
      </c>
      <c r="Y39" s="8">
        <f t="shared" si="19"/>
        <v>0.26956421525308216</v>
      </c>
      <c r="Z39" s="8">
        <f t="shared" si="20"/>
        <v>0.7204262267354139</v>
      </c>
      <c r="AA39" s="9">
        <f t="shared" si="21"/>
        <v>649.2412965345577</v>
      </c>
      <c r="AB39" s="0">
        <f t="shared" si="22"/>
        <v>235.20688176828298</v>
      </c>
      <c r="AC39" s="0">
        <f t="shared" si="23"/>
        <v>-121.19827955792925</v>
      </c>
      <c r="AD39" s="0">
        <f t="shared" si="24"/>
        <v>116.21060696705531</v>
      </c>
      <c r="AE39" s="0">
        <f t="shared" si="25"/>
        <v>-26.210606967055313</v>
      </c>
      <c r="AF39" s="0">
        <f t="shared" si="26"/>
        <v>0.011720710538102593</v>
      </c>
      <c r="AG39" s="0">
        <f t="shared" si="27"/>
        <v>-26.198886256517209</v>
      </c>
      <c r="AH39" s="0">
        <f t="shared" si="28"/>
        <v>70.580864732392115</v>
      </c>
    </row>
    <row r="40">
      <c r="D40" s="2">
        <f t="shared" si="1"/>
        <v>43158</v>
      </c>
      <c r="E40" s="8">
        <f t="shared" si="29"/>
        <v>0.16250000000000009</v>
      </c>
      <c r="F40" s="3">
        <f t="shared" si="2"/>
        <v>2458176.5375</v>
      </c>
      <c r="G40" s="4">
        <f t="shared" si="3"/>
        <v>0.181561601642713</v>
      </c>
      <c r="I40" s="0">
        <f t="shared" si="4"/>
        <v>336.82390070033216</v>
      </c>
      <c r="J40" s="0">
        <f t="shared" si="5"/>
        <v>6893.5743332023112</v>
      </c>
      <c r="K40" s="0">
        <f t="shared" si="6"/>
        <v>0.016700997518335002</v>
      </c>
      <c r="L40" s="0">
        <f t="shared" si="7"/>
        <v>1.5590201250102247</v>
      </c>
      <c r="M40" s="0">
        <f t="shared" si="8"/>
        <v>338.38292082534241</v>
      </c>
      <c r="N40" s="0">
        <f t="shared" si="9"/>
        <v>6895.1333533273219</v>
      </c>
      <c r="O40" s="0">
        <f t="shared" si="10"/>
        <v>0.99026758237336787</v>
      </c>
      <c r="P40" s="0">
        <f t="shared" si="11"/>
        <v>338.3737851549825</v>
      </c>
      <c r="Q40" s="0">
        <f t="shared" si="12"/>
        <v>23.436930051394715</v>
      </c>
      <c r="R40" s="0">
        <f t="shared" si="13"/>
        <v>23.435155742269782</v>
      </c>
      <c r="S40" s="0">
        <f t="shared" si="0"/>
        <v>-19.989054148158779</v>
      </c>
      <c r="T40" s="0">
        <f t="shared" si="14"/>
        <v>-8.42857182119998</v>
      </c>
      <c r="U40" s="0">
        <f t="shared" si="15"/>
        <v>0.04301891376288744</v>
      </c>
      <c r="V40" s="0">
        <f t="shared" si="16"/>
        <v>-12.792387992375584</v>
      </c>
      <c r="W40" s="0">
        <f t="shared" si="17"/>
        <v>81.157085720451391</v>
      </c>
      <c r="X40" s="8">
        <f t="shared" si="18"/>
        <v>0.49499471388359412</v>
      </c>
      <c r="Y40" s="8">
        <f t="shared" si="19"/>
        <v>0.26955836466011807</v>
      </c>
      <c r="Z40" s="8">
        <f t="shared" si="20"/>
        <v>0.72043106310707017</v>
      </c>
      <c r="AA40" s="9">
        <f t="shared" si="21"/>
        <v>649.25668576361113</v>
      </c>
      <c r="AB40" s="0">
        <f t="shared" si="22"/>
        <v>241.20761200762456</v>
      </c>
      <c r="AC40" s="0">
        <f t="shared" si="23"/>
        <v>-119.69809699809386</v>
      </c>
      <c r="AD40" s="0">
        <f t="shared" si="24"/>
        <v>115.2963712917702</v>
      </c>
      <c r="AE40" s="0">
        <f t="shared" si="25"/>
        <v>-25.2963712917702</v>
      </c>
      <c r="AF40" s="0">
        <f t="shared" si="26"/>
        <v>0.012208530523172256</v>
      </c>
      <c r="AG40" s="0">
        <f t="shared" si="27"/>
        <v>-25.284162761247028</v>
      </c>
      <c r="AH40" s="0">
        <f t="shared" si="28"/>
        <v>71.878717755094556</v>
      </c>
    </row>
    <row r="41">
      <c r="D41" s="2">
        <f t="shared" si="1"/>
        <v>43158</v>
      </c>
      <c r="E41" s="8">
        <f t="shared" si="29"/>
        <v>0.16666666666666677</v>
      </c>
      <c r="F41" s="3">
        <f t="shared" si="2"/>
        <v>2458176.5416666665</v>
      </c>
      <c r="G41" s="4">
        <f t="shared" si="3"/>
        <v>0.18156171571982235</v>
      </c>
      <c r="I41" s="0">
        <f t="shared" si="4"/>
        <v>336.82800756409961</v>
      </c>
      <c r="J41" s="0">
        <f t="shared" si="5"/>
        <v>6893.5784398699016</v>
      </c>
      <c r="K41" s="0">
        <f t="shared" si="6"/>
        <v>0.016700997513534294</v>
      </c>
      <c r="L41" s="0">
        <f t="shared" si="7"/>
        <v>1.5591006638995573</v>
      </c>
      <c r="M41" s="0">
        <f t="shared" si="8"/>
        <v>338.38710822799919</v>
      </c>
      <c r="N41" s="0">
        <f t="shared" si="9"/>
        <v>6895.1375405338013</v>
      </c>
      <c r="O41" s="0">
        <f t="shared" si="10"/>
        <v>0.99026856469402347</v>
      </c>
      <c r="P41" s="0">
        <f t="shared" si="11"/>
        <v>338.3779725448814</v>
      </c>
      <c r="Q41" s="0">
        <f t="shared" si="12"/>
        <v>23.436930049911236</v>
      </c>
      <c r="R41" s="0">
        <f t="shared" si="13"/>
        <v>23.4351557478927</v>
      </c>
      <c r="S41" s="0">
        <f t="shared" si="0"/>
        <v>-19.985127832201567</v>
      </c>
      <c r="T41" s="0">
        <f t="shared" si="14"/>
        <v>-8.42700675822436</v>
      </c>
      <c r="U41" s="0">
        <f t="shared" si="15"/>
        <v>0.043018913784118</v>
      </c>
      <c r="V41" s="0">
        <f t="shared" si="16"/>
        <v>-12.791657594283439</v>
      </c>
      <c r="W41" s="0">
        <f t="shared" si="17"/>
        <v>81.159009393372912</v>
      </c>
      <c r="X41" s="8">
        <f t="shared" si="18"/>
        <v>0.49499420666269689</v>
      </c>
      <c r="Y41" s="8">
        <f t="shared" si="19"/>
        <v>0.26955251390332768</v>
      </c>
      <c r="Z41" s="8">
        <f t="shared" si="20"/>
        <v>0.72043589942206609</v>
      </c>
      <c r="AA41" s="9">
        <f t="shared" si="21"/>
        <v>649.2720751469833</v>
      </c>
      <c r="AB41" s="0">
        <f t="shared" si="22"/>
        <v>247.20834240571673</v>
      </c>
      <c r="AC41" s="0">
        <f t="shared" si="23"/>
        <v>-118.19791439857082</v>
      </c>
      <c r="AD41" s="0">
        <f t="shared" si="24"/>
        <v>114.375387479189</v>
      </c>
      <c r="AE41" s="0">
        <f t="shared" si="25"/>
        <v>-24.375387479189</v>
      </c>
      <c r="AF41" s="0">
        <f t="shared" si="26"/>
        <v>0.012734432277776321</v>
      </c>
      <c r="AG41" s="0">
        <f t="shared" si="27"/>
        <v>-24.362653046911223</v>
      </c>
      <c r="AH41" s="0">
        <f t="shared" si="28"/>
        <v>73.160941675265576</v>
      </c>
    </row>
    <row r="42">
      <c r="D42" s="2">
        <f t="shared" si="1"/>
        <v>43158</v>
      </c>
      <c r="E42" s="8">
        <f t="shared" si="29"/>
        <v>0.17083333333333345</v>
      </c>
      <c r="F42" s="3">
        <f t="shared" si="2"/>
        <v>2458176.5458333334</v>
      </c>
      <c r="G42" s="4">
        <f t="shared" si="3"/>
        <v>0.18156182979694444</v>
      </c>
      <c r="I42" s="0">
        <f t="shared" si="4"/>
        <v>336.83211442832817</v>
      </c>
      <c r="J42" s="0">
        <f t="shared" si="5"/>
        <v>6893.5825465379494</v>
      </c>
      <c r="K42" s="0">
        <f t="shared" si="6"/>
        <v>0.016700997508733585</v>
      </c>
      <c r="L42" s="0">
        <f t="shared" si="7"/>
        <v>1.5591811944902023</v>
      </c>
      <c r="M42" s="0">
        <f t="shared" si="8"/>
        <v>338.39129562281835</v>
      </c>
      <c r="N42" s="0">
        <f t="shared" si="9"/>
        <v>6895.14172773244</v>
      </c>
      <c r="O42" s="0">
        <f t="shared" si="10"/>
        <v>0.99026954706479964</v>
      </c>
      <c r="P42" s="0">
        <f t="shared" si="11"/>
        <v>338.38215992694273</v>
      </c>
      <c r="Q42" s="0">
        <f t="shared" si="12"/>
        <v>23.436930048427758</v>
      </c>
      <c r="R42" s="0">
        <f t="shared" si="13"/>
        <v>23.435155753515648</v>
      </c>
      <c r="S42" s="0">
        <f t="shared" si="0"/>
        <v>-19.981201555371463</v>
      </c>
      <c r="T42" s="0">
        <f t="shared" si="14"/>
        <v>-8.4254416591730958</v>
      </c>
      <c r="U42" s="0">
        <f t="shared" si="15"/>
        <v>0.043018913805348641</v>
      </c>
      <c r="V42" s="0">
        <f t="shared" si="16"/>
        <v>-12.790927037298379</v>
      </c>
      <c r="W42" s="0">
        <f t="shared" si="17"/>
        <v>81.160933086009777</v>
      </c>
      <c r="X42" s="8">
        <f t="shared" si="18"/>
        <v>0.4949936993314572</v>
      </c>
      <c r="Y42" s="8">
        <f t="shared" si="19"/>
        <v>0.26954666298143004</v>
      </c>
      <c r="Z42" s="8">
        <f t="shared" si="20"/>
        <v>0.72044073568148437</v>
      </c>
      <c r="AA42" s="9">
        <f t="shared" si="21"/>
        <v>649.28746468807822</v>
      </c>
      <c r="AB42" s="0">
        <f t="shared" si="22"/>
        <v>253.20907296270178</v>
      </c>
      <c r="AC42" s="0">
        <f t="shared" si="23"/>
        <v>-116.69773175932455</v>
      </c>
      <c r="AD42" s="0">
        <f t="shared" si="24"/>
        <v>113.44819262509715</v>
      </c>
      <c r="AE42" s="0">
        <f t="shared" si="25"/>
        <v>-23.44819262509715</v>
      </c>
      <c r="AF42" s="0">
        <f t="shared" si="26"/>
        <v>0.013302972844151406</v>
      </c>
      <c r="AG42" s="0">
        <f t="shared" si="27"/>
        <v>-23.434889652253</v>
      </c>
      <c r="AH42" s="0">
        <f t="shared" si="28"/>
        <v>74.428430304470169</v>
      </c>
    </row>
    <row r="43">
      <c r="D43" s="2">
        <f t="shared" si="1"/>
        <v>43158</v>
      </c>
      <c r="E43" s="8">
        <f t="shared" si="29"/>
        <v>0.17500000000000013</v>
      </c>
      <c r="F43" s="3">
        <f t="shared" si="2"/>
        <v>2458176.55</v>
      </c>
      <c r="G43" s="4">
        <f t="shared" si="3"/>
        <v>0.18156194387405378</v>
      </c>
      <c r="I43" s="0">
        <f t="shared" si="4"/>
        <v>336.83622129209652</v>
      </c>
      <c r="J43" s="0">
        <f t="shared" si="5"/>
        <v>6893.58665320554</v>
      </c>
      <c r="K43" s="0">
        <f t="shared" si="6"/>
        <v>0.016700997503932877</v>
      </c>
      <c r="L43" s="0">
        <f t="shared" si="7"/>
        <v>1.5592617167638161</v>
      </c>
      <c r="M43" s="0">
        <f t="shared" si="8"/>
        <v>338.39548300886037</v>
      </c>
      <c r="N43" s="0">
        <f t="shared" si="9"/>
        <v>6895.1459149223037</v>
      </c>
      <c r="O43" s="0">
        <f t="shared" si="10"/>
        <v>0.99027052948547167</v>
      </c>
      <c r="P43" s="0">
        <f t="shared" si="11"/>
        <v>338.38634730022693</v>
      </c>
      <c r="Q43" s="0">
        <f t="shared" si="12"/>
        <v>23.43693004694428</v>
      </c>
      <c r="R43" s="0">
        <f t="shared" si="13"/>
        <v>23.43515575913862</v>
      </c>
      <c r="S43" s="0">
        <f t="shared" si="0"/>
        <v>-19.977275318543715</v>
      </c>
      <c r="T43" s="0">
        <f t="shared" si="14"/>
        <v>-8.4238765244052214</v>
      </c>
      <c r="U43" s="0">
        <f t="shared" si="15"/>
        <v>0.04301891382657938</v>
      </c>
      <c r="V43" s="0">
        <f t="shared" si="16"/>
        <v>-12.790196321606697</v>
      </c>
      <c r="W43" s="0">
        <f t="shared" si="17"/>
        <v>81.162856797924576</v>
      </c>
      <c r="X43" s="8">
        <f t="shared" si="18"/>
        <v>0.49499319189000462</v>
      </c>
      <c r="Y43" s="8">
        <f t="shared" si="19"/>
        <v>0.26954081189576973</v>
      </c>
      <c r="Z43" s="8">
        <f t="shared" si="20"/>
        <v>0.72044557188423952</v>
      </c>
      <c r="AA43" s="9">
        <f t="shared" si="21"/>
        <v>649.30285438339661</v>
      </c>
      <c r="AB43" s="0">
        <f t="shared" si="22"/>
        <v>259.20980367839348</v>
      </c>
      <c r="AC43" s="0">
        <f t="shared" si="23"/>
        <v>-115.19754908040163</v>
      </c>
      <c r="AD43" s="0">
        <f t="shared" si="24"/>
        <v>112.51530673748034</v>
      </c>
      <c r="AE43" s="0">
        <f t="shared" si="25"/>
        <v>-22.515306737480344</v>
      </c>
      <c r="AF43" s="0">
        <f t="shared" si="26"/>
        <v>0.013919493205615308</v>
      </c>
      <c r="AG43" s="0">
        <f t="shared" si="27"/>
        <v>-22.501387244274728</v>
      </c>
      <c r="AH43" s="0">
        <f t="shared" si="28"/>
        <v>75.6820626640818</v>
      </c>
    </row>
    <row r="44">
      <c r="D44" s="2">
        <f t="shared" si="1"/>
        <v>43158</v>
      </c>
      <c r="E44" s="8">
        <f t="shared" si="29"/>
        <v>0.17916666666666681</v>
      </c>
      <c r="F44" s="3">
        <f t="shared" si="2"/>
        <v>2458176.5541666667</v>
      </c>
      <c r="G44" s="4">
        <f t="shared" si="3"/>
        <v>0.18156205795117583</v>
      </c>
      <c r="I44" s="0">
        <f t="shared" si="4"/>
        <v>336.84032815632418</v>
      </c>
      <c r="J44" s="0">
        <f t="shared" si="5"/>
        <v>6893.5907598735857</v>
      </c>
      <c r="K44" s="0">
        <f t="shared" si="6"/>
        <v>0.016700997499132168</v>
      </c>
      <c r="L44" s="0">
        <f t="shared" si="7"/>
        <v>1.5593422307378957</v>
      </c>
      <c r="M44" s="0">
        <f t="shared" si="8"/>
        <v>338.39967038706209</v>
      </c>
      <c r="N44" s="0">
        <f t="shared" si="9"/>
        <v>6895.1501021043232</v>
      </c>
      <c r="O44" s="0">
        <f t="shared" si="10"/>
        <v>0.99027151195625307</v>
      </c>
      <c r="P44" s="0">
        <f t="shared" si="11"/>
        <v>338.39053466567088</v>
      </c>
      <c r="Q44" s="0">
        <f t="shared" si="12"/>
        <v>23.436930045460798</v>
      </c>
      <c r="R44" s="0">
        <f t="shared" si="13"/>
        <v>23.435155764761614</v>
      </c>
      <c r="S44" s="0">
        <f t="shared" si="0"/>
        <v>-19.973349120834339</v>
      </c>
      <c r="T44" s="0">
        <f t="shared" si="14"/>
        <v>-8.422311353578495</v>
      </c>
      <c r="U44" s="0">
        <f t="shared" si="15"/>
        <v>0.04301891384781021</v>
      </c>
      <c r="V44" s="0">
        <f t="shared" si="16"/>
        <v>-12.789465447066249</v>
      </c>
      <c r="W44" s="0">
        <f t="shared" si="17"/>
        <v>81.164780529541886</v>
      </c>
      <c r="X44" s="8">
        <f t="shared" si="18"/>
        <v>0.49499268433824045</v>
      </c>
      <c r="Y44" s="8">
        <f t="shared" si="19"/>
        <v>0.26953496064506854</v>
      </c>
      <c r="Z44" s="8">
        <f t="shared" si="20"/>
        <v>0.72045040803141236</v>
      </c>
      <c r="AA44" s="9">
        <f t="shared" si="21"/>
        <v>649.31824423633509</v>
      </c>
      <c r="AB44" s="0">
        <f t="shared" si="22"/>
        <v>265.21053455293395</v>
      </c>
      <c r="AC44" s="0">
        <f t="shared" si="23"/>
        <v>-113.69736636176651</v>
      </c>
      <c r="AD44" s="0">
        <f t="shared" si="24"/>
        <v>111.5772338169897</v>
      </c>
      <c r="AE44" s="0">
        <f t="shared" si="25"/>
        <v>-21.577233816989704</v>
      </c>
      <c r="AF44" s="0">
        <f t="shared" si="26"/>
        <v>0.014590291632320116</v>
      </c>
      <c r="AG44" s="0">
        <f t="shared" si="27"/>
        <v>-21.562643525357384</v>
      </c>
      <c r="AH44" s="0">
        <f t="shared" si="28"/>
        <v>76.9227024810993</v>
      </c>
    </row>
    <row r="45">
      <c r="D45" s="2">
        <f t="shared" si="1"/>
        <v>43158</v>
      </c>
      <c r="E45" s="8">
        <f t="shared" si="29"/>
        <v>0.18333333333333349</v>
      </c>
      <c r="F45" s="3">
        <f t="shared" si="2"/>
        <v>2458176.5583333331</v>
      </c>
      <c r="G45" s="4">
        <f t="shared" si="3"/>
        <v>0.18156217202828517</v>
      </c>
      <c r="I45" s="0">
        <f t="shared" si="4"/>
        <v>336.84443502009162</v>
      </c>
      <c r="J45" s="0">
        <f t="shared" si="5"/>
        <v>6893.5948665411761</v>
      </c>
      <c r="K45" s="0">
        <f t="shared" si="6"/>
        <v>0.01670099749433146</v>
      </c>
      <c r="L45" s="0">
        <f t="shared" si="7"/>
        <v>1.559422736394197</v>
      </c>
      <c r="M45" s="0">
        <f t="shared" si="8"/>
        <v>338.40385775648582</v>
      </c>
      <c r="N45" s="0">
        <f t="shared" si="9"/>
        <v>6895.1542892775706</v>
      </c>
      <c r="O45" s="0">
        <f t="shared" si="10"/>
        <v>0.99027249447692056</v>
      </c>
      <c r="P45" s="0">
        <f t="shared" si="11"/>
        <v>338.39472202233696</v>
      </c>
      <c r="Q45" s="0">
        <f t="shared" si="12"/>
        <v>23.43693004397732</v>
      </c>
      <c r="R45" s="0">
        <f t="shared" si="13"/>
        <v>23.43515577038464</v>
      </c>
      <c r="S45" s="0">
        <f t="shared" si="0"/>
        <v>-19.969422963116784</v>
      </c>
      <c r="T45" s="0">
        <f t="shared" si="14"/>
        <v>-8.4207461470512648</v>
      </c>
      <c r="U45" s="0">
        <f t="shared" si="15"/>
        <v>0.043018913869041157</v>
      </c>
      <c r="V45" s="0">
        <f t="shared" si="16"/>
        <v>-12.788734413863317</v>
      </c>
      <c r="W45" s="0">
        <f t="shared" si="17"/>
        <v>81.166704280425122</v>
      </c>
      <c r="X45" s="8">
        <f t="shared" si="18"/>
        <v>0.49499217667629392</v>
      </c>
      <c r="Y45" s="8">
        <f t="shared" si="19"/>
        <v>0.26952910923066858</v>
      </c>
      <c r="Z45" s="8">
        <f t="shared" si="20"/>
        <v>0.72045524412191919</v>
      </c>
      <c r="AA45" s="9">
        <f t="shared" si="21"/>
        <v>649.333634243401</v>
      </c>
      <c r="AB45" s="0">
        <f t="shared" si="22"/>
        <v>271.2112655861369</v>
      </c>
      <c r="AC45" s="0">
        <f t="shared" si="23"/>
        <v>-112.19718360346577</v>
      </c>
      <c r="AD45" s="0">
        <f t="shared" si="24"/>
        <v>110.63446292685495</v>
      </c>
      <c r="AE45" s="0">
        <f t="shared" si="25"/>
        <v>-20.634462926854951</v>
      </c>
      <c r="AF45" s="0">
        <f t="shared" si="26"/>
        <v>0.015322845348212065</v>
      </c>
      <c r="AG45" s="0">
        <f t="shared" si="27"/>
        <v>-20.619140081506739</v>
      </c>
      <c r="AH45" s="0">
        <f t="shared" si="28"/>
        <v>78.151197902348713</v>
      </c>
    </row>
    <row r="46">
      <c r="D46" s="2">
        <f t="shared" si="1"/>
        <v>43158</v>
      </c>
      <c r="E46" s="8">
        <f t="shared" si="29"/>
        <v>0.18750000000000017</v>
      </c>
      <c r="F46" s="3">
        <f t="shared" si="2"/>
        <v>2458176.5625</v>
      </c>
      <c r="G46" s="4">
        <f t="shared" si="3"/>
        <v>0.18156228610540726</v>
      </c>
      <c r="I46" s="0">
        <f t="shared" si="4"/>
        <v>336.84854188431927</v>
      </c>
      <c r="J46" s="0">
        <f t="shared" si="5"/>
        <v>6893.5989732092248</v>
      </c>
      <c r="K46" s="0">
        <f t="shared" si="6"/>
        <v>0.016700997489530751</v>
      </c>
      <c r="L46" s="0">
        <f t="shared" si="7"/>
        <v>1.55950323375023</v>
      </c>
      <c r="M46" s="0">
        <f t="shared" si="8"/>
        <v>338.40804511806948</v>
      </c>
      <c r="N46" s="0">
        <f t="shared" si="9"/>
        <v>6895.1584764429754</v>
      </c>
      <c r="O46" s="0">
        <f t="shared" si="10"/>
        <v>0.99027347704768709</v>
      </c>
      <c r="P46" s="0">
        <f t="shared" si="11"/>
        <v>338.398909371163</v>
      </c>
      <c r="Q46" s="0">
        <f t="shared" si="12"/>
        <v>23.436930042493842</v>
      </c>
      <c r="R46" s="0">
        <f t="shared" si="13"/>
        <v>23.43515577600769</v>
      </c>
      <c r="S46" s="0">
        <f t="shared" si="0"/>
        <v>-19.965496844506085</v>
      </c>
      <c r="T46" s="0">
        <f t="shared" si="14"/>
        <v>-8.4191809044808732</v>
      </c>
      <c r="U46" s="0">
        <f t="shared" si="15"/>
        <v>0.043018913890272188</v>
      </c>
      <c r="V46" s="0">
        <f t="shared" si="16"/>
        <v>-12.788003221855496</v>
      </c>
      <c r="W46" s="0">
        <f t="shared" si="17"/>
        <v>81.168628050999416</v>
      </c>
      <c r="X46" s="8">
        <f t="shared" si="18"/>
        <v>0.49499166890406637</v>
      </c>
      <c r="Y46" s="8">
        <f t="shared" si="19"/>
        <v>0.2695232576512902</v>
      </c>
      <c r="Z46" s="8">
        <f t="shared" si="20"/>
        <v>0.7204600801568426</v>
      </c>
      <c r="AA46" s="9">
        <f t="shared" si="21"/>
        <v>649.34902440799533</v>
      </c>
      <c r="AB46" s="0">
        <f t="shared" si="22"/>
        <v>277.21199677814474</v>
      </c>
      <c r="AC46" s="0">
        <f t="shared" si="23"/>
        <v>-110.69700080546382</v>
      </c>
      <c r="AD46" s="0">
        <f t="shared" si="24"/>
        <v>109.68746924354532</v>
      </c>
      <c r="AE46" s="0">
        <f t="shared" si="25"/>
        <v>-19.687469243545323</v>
      </c>
      <c r="AF46" s="0">
        <f t="shared" si="26"/>
        <v>0.016126096987942883</v>
      </c>
      <c r="AG46" s="0">
        <f t="shared" si="27"/>
        <v>-19.67134314655738</v>
      </c>
      <c r="AH46" s="0">
        <f t="shared" si="28"/>
        <v>79.3683813924738</v>
      </c>
    </row>
    <row r="47">
      <c r="D47" s="2">
        <f t="shared" si="1"/>
        <v>43158</v>
      </c>
      <c r="E47" s="8">
        <f t="shared" si="29"/>
        <v>0.19166666666666685</v>
      </c>
      <c r="F47" s="3">
        <f t="shared" si="2"/>
        <v>2458176.5666666669</v>
      </c>
      <c r="G47" s="4">
        <f t="shared" si="3"/>
        <v>0.18156240018252934</v>
      </c>
      <c r="I47" s="0">
        <f t="shared" si="4"/>
        <v>336.85264874854693</v>
      </c>
      <c r="J47" s="0">
        <f t="shared" si="5"/>
        <v>6893.6030798772726</v>
      </c>
      <c r="K47" s="0">
        <f t="shared" si="6"/>
        <v>0.016700997484730043</v>
      </c>
      <c r="L47" s="0">
        <f t="shared" si="7"/>
        <v>1.559583722796579</v>
      </c>
      <c r="M47" s="0">
        <f t="shared" si="8"/>
        <v>338.41223247134349</v>
      </c>
      <c r="N47" s="0">
        <f t="shared" si="9"/>
        <v>6895.1626636000692</v>
      </c>
      <c r="O47" s="0">
        <f t="shared" si="10"/>
        <v>0.99027445966843786</v>
      </c>
      <c r="P47" s="0">
        <f t="shared" si="11"/>
        <v>338.40309671167938</v>
      </c>
      <c r="Q47" s="0">
        <f t="shared" si="12"/>
        <v>23.436930041010363</v>
      </c>
      <c r="R47" s="0">
        <f t="shared" si="13"/>
        <v>23.435155781630769</v>
      </c>
      <c r="S47" s="0">
        <f t="shared" si="0"/>
        <v>-19.961570765436896</v>
      </c>
      <c r="T47" s="0">
        <f t="shared" si="14"/>
        <v>-8.4176156260507522</v>
      </c>
      <c r="U47" s="0">
        <f t="shared" si="15"/>
        <v>0.043018913911503337</v>
      </c>
      <c r="V47" s="0">
        <f t="shared" si="16"/>
        <v>-12.787271871146665</v>
      </c>
      <c r="W47" s="0">
        <f t="shared" si="17"/>
        <v>81.170551841043178</v>
      </c>
      <c r="X47" s="8">
        <f t="shared" si="18"/>
        <v>0.49499116102162966</v>
      </c>
      <c r="Y47" s="8">
        <f t="shared" si="19"/>
        <v>0.26951740590762086</v>
      </c>
      <c r="Z47" s="8">
        <f t="shared" si="20"/>
        <v>0.72046491613563846</v>
      </c>
      <c r="AA47" s="9">
        <f t="shared" si="21"/>
        <v>649.36441472834542</v>
      </c>
      <c r="AB47" s="0">
        <f t="shared" si="22"/>
        <v>283.2127281288536</v>
      </c>
      <c r="AC47" s="0">
        <f t="shared" si="23"/>
        <v>-109.1968179677866</v>
      </c>
      <c r="AD47" s="0">
        <f t="shared" si="24"/>
        <v>108.73671508982927</v>
      </c>
      <c r="AE47" s="0">
        <f t="shared" si="25"/>
        <v>-18.736715089829275</v>
      </c>
      <c r="AF47" s="0">
        <f t="shared" si="26"/>
        <v>0.01701082904645761</v>
      </c>
      <c r="AG47" s="0">
        <f t="shared" si="27"/>
        <v>-18.719704260782816</v>
      </c>
      <c r="AH47" s="0">
        <f t="shared" si="28"/>
        <v>80.575069790837915</v>
      </c>
    </row>
    <row r="48">
      <c r="D48" s="2">
        <f t="shared" si="1"/>
        <v>43158</v>
      </c>
      <c r="E48" s="8">
        <f t="shared" si="29"/>
        <v>0.19583333333333353</v>
      </c>
      <c r="F48" s="3">
        <f t="shared" si="2"/>
        <v>2458176.5708333333</v>
      </c>
      <c r="G48" s="4">
        <f t="shared" si="3"/>
        <v>0.18156251425963868</v>
      </c>
      <c r="I48" s="0">
        <f t="shared" si="4"/>
        <v>336.85675561231619</v>
      </c>
      <c r="J48" s="0">
        <f t="shared" si="5"/>
        <v>6893.607186544863</v>
      </c>
      <c r="K48" s="0">
        <f t="shared" si="6"/>
        <v>0.016700997479929335</v>
      </c>
      <c r="L48" s="0">
        <f t="shared" si="7"/>
        <v>1.5596642035239257</v>
      </c>
      <c r="M48" s="0">
        <f t="shared" si="8"/>
        <v>338.41641981584013</v>
      </c>
      <c r="N48" s="0">
        <f t="shared" si="9"/>
        <v>6895.1668507483873</v>
      </c>
      <c r="O48" s="0">
        <f t="shared" si="10"/>
        <v>0.99027544233905807</v>
      </c>
      <c r="P48" s="0">
        <f t="shared" si="11"/>
        <v>338.40728404341849</v>
      </c>
      <c r="Q48" s="0">
        <f t="shared" si="12"/>
        <v>23.436930039526885</v>
      </c>
      <c r="R48" s="0">
        <f t="shared" si="13"/>
        <v>23.435155787253873</v>
      </c>
      <c r="S48" s="0">
        <f t="shared" si="0"/>
        <v>-19.957644726342014</v>
      </c>
      <c r="T48" s="0">
        <f t="shared" si="14"/>
        <v>-8.4160503119436</v>
      </c>
      <c r="U48" s="0">
        <f t="shared" si="15"/>
        <v>0.043018913932734576</v>
      </c>
      <c r="V48" s="0">
        <f t="shared" si="16"/>
        <v>-12.786540361840705</v>
      </c>
      <c r="W48" s="0">
        <f t="shared" si="17"/>
        <v>81.1724756503358</v>
      </c>
      <c r="X48" s="8">
        <f t="shared" si="18"/>
        <v>0.49499065302905604</v>
      </c>
      <c r="Y48" s="8">
        <f t="shared" si="19"/>
        <v>0.26951155400034549</v>
      </c>
      <c r="Z48" s="8">
        <f t="shared" si="20"/>
        <v>0.72046975205776653</v>
      </c>
      <c r="AA48" s="9">
        <f t="shared" si="21"/>
        <v>649.37980520268638</v>
      </c>
      <c r="AB48" s="0">
        <f t="shared" si="22"/>
        <v>289.21345963815958</v>
      </c>
      <c r="AC48" s="0">
        <f t="shared" si="23"/>
        <v>-107.69663509046011</v>
      </c>
      <c r="AD48" s="0">
        <f t="shared" si="24"/>
        <v>107.78265094437197</v>
      </c>
      <c r="AE48" s="0">
        <f t="shared" si="25"/>
        <v>-17.782650944371966</v>
      </c>
      <c r="AF48" s="0">
        <f t="shared" si="26"/>
        <v>0.017990159542197664</v>
      </c>
      <c r="AG48" s="0">
        <f t="shared" si="27"/>
        <v>-17.764660784829768</v>
      </c>
      <c r="AH48" s="0">
        <f t="shared" si="28"/>
        <v>81.772064499758244</v>
      </c>
    </row>
    <row r="49">
      <c r="D49" s="2">
        <f t="shared" si="1"/>
        <v>43158</v>
      </c>
      <c r="E49" s="8">
        <f t="shared" si="29"/>
        <v>0.20000000000000021</v>
      </c>
      <c r="F49" s="3">
        <f t="shared" si="2"/>
        <v>2458176.575</v>
      </c>
      <c r="G49" s="4">
        <f t="shared" si="3"/>
        <v>0.18156262833676073</v>
      </c>
      <c r="I49" s="0">
        <f t="shared" si="4"/>
        <v>336.860862476542</v>
      </c>
      <c r="J49" s="0">
        <f t="shared" si="5"/>
        <v>6893.61129321291</v>
      </c>
      <c r="K49" s="0">
        <f t="shared" si="6"/>
        <v>0.016700997475128626</v>
      </c>
      <c r="L49" s="0">
        <f t="shared" si="7"/>
        <v>1.5597446759497759</v>
      </c>
      <c r="M49" s="0">
        <f t="shared" si="8"/>
        <v>338.42060715249181</v>
      </c>
      <c r="N49" s="0">
        <f t="shared" si="9"/>
        <v>6895.1710378888592</v>
      </c>
      <c r="O49" s="0">
        <f t="shared" si="10"/>
        <v>0.99027642505976055</v>
      </c>
      <c r="P49" s="0">
        <f t="shared" si="11"/>
        <v>338.41147136731263</v>
      </c>
      <c r="Q49" s="0">
        <f t="shared" si="12"/>
        <v>23.436930038043403</v>
      </c>
      <c r="R49" s="0">
        <f t="shared" si="13"/>
        <v>23.435155792876998</v>
      </c>
      <c r="S49" s="0">
        <f t="shared" si="0"/>
        <v>-19.953718726341698</v>
      </c>
      <c r="T49" s="0">
        <f t="shared" si="14"/>
        <v>-8.4144849618188111</v>
      </c>
      <c r="U49" s="0">
        <f t="shared" si="15"/>
        <v>0.0430189139539659</v>
      </c>
      <c r="V49" s="0">
        <f t="shared" si="16"/>
        <v>-12.78580869379649</v>
      </c>
      <c r="W49" s="0">
        <f t="shared" si="17"/>
        <v>81.1743994792998</v>
      </c>
      <c r="X49" s="8">
        <f t="shared" si="18"/>
        <v>0.4949901449262476</v>
      </c>
      <c r="Y49" s="8">
        <f t="shared" si="19"/>
        <v>0.26950570192819262</v>
      </c>
      <c r="Z49" s="8">
        <f t="shared" si="20"/>
        <v>0.72047458792430263</v>
      </c>
      <c r="AA49" s="9">
        <f t="shared" si="21"/>
        <v>649.39519583439835</v>
      </c>
      <c r="AB49" s="0">
        <f t="shared" si="22"/>
        <v>295.21419130620382</v>
      </c>
      <c r="AC49" s="0">
        <f t="shared" si="23"/>
        <v>-106.19645217344905</v>
      </c>
      <c r="AD49" s="0">
        <f t="shared" si="24"/>
        <v>106.82571642790921</v>
      </c>
      <c r="AE49" s="0">
        <f t="shared" si="25"/>
        <v>-16.825716427909214</v>
      </c>
      <c r="AF49" s="0">
        <f t="shared" si="26"/>
        <v>0.019080207260323962</v>
      </c>
      <c r="AG49" s="0">
        <f t="shared" si="27"/>
        <v>-16.80663622064889</v>
      </c>
      <c r="AH49" s="0">
        <f t="shared" si="28"/>
        <v>82.96015178285586</v>
      </c>
    </row>
    <row r="50">
      <c r="D50" s="2">
        <f t="shared" si="1"/>
        <v>43158</v>
      </c>
      <c r="E50" s="8">
        <f t="shared" si="29"/>
        <v>0.20416666666666689</v>
      </c>
      <c r="F50" s="3">
        <f t="shared" si="2"/>
        <v>2458176.5791666666</v>
      </c>
      <c r="G50" s="4">
        <f t="shared" si="3"/>
        <v>0.18156274241387008</v>
      </c>
      <c r="I50" s="0">
        <f t="shared" si="4"/>
        <v>336.86496934031129</v>
      </c>
      <c r="J50" s="0">
        <f t="shared" si="5"/>
        <v>6893.6153998805</v>
      </c>
      <c r="K50" s="0">
        <f t="shared" si="6"/>
        <v>0.016700997470327918</v>
      </c>
      <c r="L50" s="0">
        <f t="shared" si="7"/>
        <v>1.5598251400558298</v>
      </c>
      <c r="M50" s="0">
        <f t="shared" si="8"/>
        <v>338.4247944803671</v>
      </c>
      <c r="N50" s="0">
        <f t="shared" si="9"/>
        <v>6895.1752250205564</v>
      </c>
      <c r="O50" s="0">
        <f t="shared" si="10"/>
        <v>0.99027740783032214</v>
      </c>
      <c r="P50" s="0">
        <f t="shared" si="11"/>
        <v>338.41565868243049</v>
      </c>
      <c r="Q50" s="0">
        <f t="shared" si="12"/>
        <v>23.436930036559925</v>
      </c>
      <c r="R50" s="0">
        <f t="shared" si="13"/>
        <v>23.435155798500155</v>
      </c>
      <c r="S50" s="0">
        <f t="shared" si="0"/>
        <v>-19.949792766303482</v>
      </c>
      <c r="T50" s="0">
        <f t="shared" si="14"/>
        <v>-8.4129195760324311</v>
      </c>
      <c r="U50" s="0">
        <f t="shared" si="15"/>
        <v>0.043018913975197345</v>
      </c>
      <c r="V50" s="0">
        <f t="shared" si="16"/>
        <v>-12.785076867198619</v>
      </c>
      <c r="W50" s="0">
        <f t="shared" si="17"/>
        <v>81.1763233275015</v>
      </c>
      <c r="X50" s="8">
        <f t="shared" si="18"/>
        <v>0.4949896367133324</v>
      </c>
      <c r="Y50" s="8">
        <f t="shared" si="19"/>
        <v>0.26949984969249485</v>
      </c>
      <c r="Z50" s="8">
        <f t="shared" si="20"/>
        <v>0.72047942373417</v>
      </c>
      <c r="AA50" s="9">
        <f t="shared" si="21"/>
        <v>649.410586620012</v>
      </c>
      <c r="AB50" s="0">
        <f t="shared" si="22"/>
        <v>301.21492313280174</v>
      </c>
      <c r="AC50" s="0">
        <f t="shared" si="23"/>
        <v>-104.69626921679956</v>
      </c>
      <c r="AD50" s="0">
        <f t="shared" si="24"/>
        <v>105.86634126656674</v>
      </c>
      <c r="AE50" s="0">
        <f t="shared" si="25"/>
        <v>-15.866341266566735</v>
      </c>
      <c r="AF50" s="0">
        <f t="shared" si="26"/>
        <v>0.020300998332629498</v>
      </c>
      <c r="AG50" s="0">
        <f t="shared" si="27"/>
        <v>-15.846040268234105</v>
      </c>
      <c r="AH50" s="0">
        <f t="shared" si="28"/>
        <v>84.140103154810276</v>
      </c>
    </row>
    <row r="51">
      <c r="D51" s="2">
        <f t="shared" si="1"/>
        <v>43158</v>
      </c>
      <c r="E51" s="8">
        <f t="shared" si="29"/>
        <v>0.20833333333333356</v>
      </c>
      <c r="F51" s="3">
        <f t="shared" si="2"/>
        <v>2458176.5833333335</v>
      </c>
      <c r="G51" s="4">
        <f t="shared" si="3"/>
        <v>0.18156285649099216</v>
      </c>
      <c r="I51" s="0">
        <f t="shared" si="4"/>
        <v>336.86907620453894</v>
      </c>
      <c r="J51" s="0">
        <f t="shared" si="5"/>
        <v>6893.619506548549</v>
      </c>
      <c r="K51" s="0">
        <f t="shared" si="6"/>
        <v>0.016700997465527209</v>
      </c>
      <c r="L51" s="0">
        <f t="shared" si="7"/>
        <v>1.5599055958596055</v>
      </c>
      <c r="M51" s="0">
        <f t="shared" si="8"/>
        <v>338.42898180039856</v>
      </c>
      <c r="N51" s="0">
        <f t="shared" si="9"/>
        <v>6895.1794121444082</v>
      </c>
      <c r="O51" s="0">
        <f t="shared" si="10"/>
        <v>0.99027839065095624</v>
      </c>
      <c r="P51" s="0">
        <f t="shared" si="11"/>
        <v>338.41984598970458</v>
      </c>
      <c r="Q51" s="0">
        <f t="shared" si="12"/>
        <v>23.436930035076447</v>
      </c>
      <c r="R51" s="0">
        <f t="shared" si="13"/>
        <v>23.435155804123337</v>
      </c>
      <c r="S51" s="0">
        <f t="shared" si="0"/>
        <v>-19.945866845347393</v>
      </c>
      <c r="T51" s="0">
        <f t="shared" si="14"/>
        <v>-8.4113541542437424</v>
      </c>
      <c r="U51" s="0">
        <f t="shared" si="15"/>
        <v>0.043018913996428883</v>
      </c>
      <c r="V51" s="0">
        <f t="shared" si="16"/>
        <v>-12.784344881905996</v>
      </c>
      <c r="W51" s="0">
        <f t="shared" si="17"/>
        <v>81.178247195363568</v>
      </c>
      <c r="X51" s="8">
        <f t="shared" si="18"/>
        <v>0.49498912839021253</v>
      </c>
      <c r="Y51" s="8">
        <f t="shared" si="19"/>
        <v>0.26949399729198042</v>
      </c>
      <c r="Z51" s="8">
        <f t="shared" si="20"/>
        <v>0.72048425948844463</v>
      </c>
      <c r="AA51" s="9">
        <f t="shared" si="21"/>
        <v>649.42597756290854</v>
      </c>
      <c r="AB51" s="0">
        <f t="shared" si="22"/>
        <v>307.21565511809433</v>
      </c>
      <c r="AC51" s="0">
        <f t="shared" si="23"/>
        <v>-103.19608622047642</v>
      </c>
      <c r="AD51" s="0">
        <f t="shared" si="24"/>
        <v>104.90494622825202</v>
      </c>
      <c r="AE51" s="0">
        <f t="shared" si="25"/>
        <v>-14.904946228252015</v>
      </c>
      <c r="AF51" s="0">
        <f t="shared" si="26"/>
        <v>0.021677722853178587</v>
      </c>
      <c r="AG51" s="0">
        <f t="shared" si="27"/>
        <v>-14.883268505398837</v>
      </c>
      <c r="AH51" s="0">
        <f t="shared" si="28"/>
        <v>85.312675842526517</v>
      </c>
    </row>
    <row r="52">
      <c r="D52" s="2">
        <f t="shared" si="1"/>
        <v>43158</v>
      </c>
      <c r="E52" s="8">
        <f t="shared" si="29"/>
        <v>0.21250000000000024</v>
      </c>
      <c r="F52" s="3">
        <f t="shared" si="2"/>
        <v>2458176.5875</v>
      </c>
      <c r="G52" s="4">
        <f t="shared" si="3"/>
        <v>0.1815629705681015</v>
      </c>
      <c r="I52" s="0">
        <f t="shared" si="4"/>
        <v>336.87318306830821</v>
      </c>
      <c r="J52" s="0">
        <f t="shared" si="5"/>
        <v>6893.6236132161384</v>
      </c>
      <c r="K52" s="0">
        <f t="shared" si="6"/>
        <v>0.016700997460726504</v>
      </c>
      <c r="L52" s="0">
        <f t="shared" si="7"/>
        <v>1.5599860433427593</v>
      </c>
      <c r="M52" s="0">
        <f t="shared" si="8"/>
        <v>338.43316911165095</v>
      </c>
      <c r="N52" s="0">
        <f t="shared" si="9"/>
        <v>6895.1835992594815</v>
      </c>
      <c r="O52" s="0">
        <f t="shared" si="10"/>
        <v>0.990279373521438</v>
      </c>
      <c r="P52" s="0">
        <f t="shared" si="11"/>
        <v>338.42403328819961</v>
      </c>
      <c r="Q52" s="0">
        <f t="shared" si="12"/>
        <v>23.436930033592969</v>
      </c>
      <c r="R52" s="0">
        <f t="shared" si="13"/>
        <v>23.435155809746547</v>
      </c>
      <c r="S52" s="0">
        <f t="shared" si="0"/>
        <v>-19.941940964344692</v>
      </c>
      <c r="T52" s="0">
        <f t="shared" si="14"/>
        <v>-8.409788696810292</v>
      </c>
      <c r="U52" s="0">
        <f t="shared" si="15"/>
        <v>0.043018914017660524</v>
      </c>
      <c r="V52" s="0">
        <f t="shared" si="16"/>
        <v>-12.783612738104043</v>
      </c>
      <c r="W52" s="0">
        <f t="shared" si="17"/>
        <v>81.1801710824505</v>
      </c>
      <c r="X52" s="8">
        <f t="shared" si="18"/>
        <v>0.49498861995701665</v>
      </c>
      <c r="Y52" s="8">
        <f t="shared" si="19"/>
        <v>0.26948814472798749</v>
      </c>
      <c r="Z52" s="8">
        <f t="shared" si="20"/>
        <v>0.72048909518604587</v>
      </c>
      <c r="AA52" s="9">
        <f t="shared" si="21"/>
        <v>649.441368659604</v>
      </c>
      <c r="AB52" s="0">
        <f t="shared" si="22"/>
        <v>313.21638726189627</v>
      </c>
      <c r="AC52" s="0">
        <f t="shared" si="23"/>
        <v>-101.69590318452593</v>
      </c>
      <c r="AD52" s="0">
        <f t="shared" si="24"/>
        <v>103.94194403662208</v>
      </c>
      <c r="AE52" s="0">
        <f t="shared" si="25"/>
        <v>-13.941944036622075</v>
      </c>
      <c r="AF52" s="0">
        <f t="shared" si="26"/>
        <v>0.023242510015769241</v>
      </c>
      <c r="AG52" s="0">
        <f t="shared" si="27"/>
        <v>-13.918701526606306</v>
      </c>
      <c r="AH52" s="0">
        <f t="shared" si="28"/>
        <v>86.478613305426052</v>
      </c>
    </row>
    <row r="53">
      <c r="D53" s="2">
        <f t="shared" si="1"/>
        <v>43158</v>
      </c>
      <c r="E53" s="8">
        <f t="shared" si="29"/>
        <v>0.21666666666666692</v>
      </c>
      <c r="F53" s="3">
        <f t="shared" si="2"/>
        <v>2458176.5916666668</v>
      </c>
      <c r="G53" s="4">
        <f t="shared" si="3"/>
        <v>0.18156308464522355</v>
      </c>
      <c r="I53" s="0">
        <f t="shared" si="4"/>
        <v>336.87728993253404</v>
      </c>
      <c r="J53" s="0">
        <f t="shared" si="5"/>
        <v>6893.6277198841863</v>
      </c>
      <c r="K53" s="0">
        <f t="shared" si="6"/>
        <v>0.016700997455925796</v>
      </c>
      <c r="L53" s="0">
        <f t="shared" si="7"/>
        <v>1.5600664825228532</v>
      </c>
      <c r="M53" s="0">
        <f t="shared" si="8"/>
        <v>338.43735641505691</v>
      </c>
      <c r="N53" s="0">
        <f t="shared" si="9"/>
        <v>6895.1877863667087</v>
      </c>
      <c r="O53" s="0">
        <f t="shared" si="10"/>
        <v>0.99028035644198142</v>
      </c>
      <c r="P53" s="0">
        <f t="shared" si="11"/>
        <v>338.42822057884831</v>
      </c>
      <c r="Q53" s="0">
        <f t="shared" si="12"/>
        <v>23.43693003210949</v>
      </c>
      <c r="R53" s="0">
        <f t="shared" si="13"/>
        <v>23.435155815369782</v>
      </c>
      <c r="S53" s="0">
        <f t="shared" si="0"/>
        <v>-19.938015122415266</v>
      </c>
      <c r="T53" s="0">
        <f t="shared" si="14"/>
        <v>-8.4082232033912838</v>
      </c>
      <c r="U53" s="0">
        <f t="shared" si="15"/>
        <v>0.043018914038892256</v>
      </c>
      <c r="V53" s="0">
        <f t="shared" si="16"/>
        <v>-12.78288043565173</v>
      </c>
      <c r="W53" s="0">
        <f t="shared" si="17"/>
        <v>81.182094989185018</v>
      </c>
      <c r="X53" s="8">
        <f t="shared" si="18"/>
        <v>0.494988111413647</v>
      </c>
      <c r="Y53" s="8">
        <f t="shared" si="19"/>
        <v>0.26948229199924423</v>
      </c>
      <c r="Z53" s="8">
        <f t="shared" si="20"/>
        <v>0.7204939308280498</v>
      </c>
      <c r="AA53" s="9">
        <f t="shared" si="21"/>
        <v>649.45675991348014</v>
      </c>
      <c r="AB53" s="0">
        <f t="shared" si="22"/>
        <v>319.21711956434865</v>
      </c>
      <c r="AC53" s="0">
        <f t="shared" si="23"/>
        <v>-100.19572010891284</v>
      </c>
      <c r="AD53" s="0">
        <f t="shared" si="24"/>
        <v>102.97774025822287</v>
      </c>
      <c r="AE53" s="0">
        <f t="shared" si="25"/>
        <v>-12.977740258222866</v>
      </c>
      <c r="AF53" s="0">
        <f t="shared" si="26"/>
        <v>0.025036989807636172</v>
      </c>
      <c r="AG53" s="0">
        <f t="shared" si="27"/>
        <v>-12.952703268415229</v>
      </c>
      <c r="AH53" s="0">
        <f t="shared" si="28"/>
        <v>87.638645797986669</v>
      </c>
    </row>
    <row r="54">
      <c r="D54" s="2">
        <f t="shared" si="1"/>
        <v>43158</v>
      </c>
      <c r="E54" s="8">
        <f t="shared" si="29"/>
        <v>0.2208333333333336</v>
      </c>
      <c r="F54" s="3">
        <f t="shared" si="2"/>
        <v>2458176.5958333332</v>
      </c>
      <c r="G54" s="4">
        <f t="shared" si="3"/>
        <v>0.1815631987223329</v>
      </c>
      <c r="I54" s="0">
        <f t="shared" si="4"/>
        <v>336.88139679630331</v>
      </c>
      <c r="J54" s="0">
        <f t="shared" si="5"/>
        <v>6893.6318265517748</v>
      </c>
      <c r="K54" s="0">
        <f t="shared" si="6"/>
        <v>0.016700997451125087</v>
      </c>
      <c r="L54" s="0">
        <f t="shared" si="7"/>
        <v>1.5601469133814998</v>
      </c>
      <c r="M54" s="0">
        <f t="shared" si="8"/>
        <v>338.44154370968482</v>
      </c>
      <c r="N54" s="0">
        <f t="shared" si="9"/>
        <v>6895.1919734651565</v>
      </c>
      <c r="O54" s="0">
        <f t="shared" si="10"/>
        <v>0.99028133941236218</v>
      </c>
      <c r="P54" s="0">
        <f t="shared" si="11"/>
        <v>338.43240786071897</v>
      </c>
      <c r="Q54" s="0">
        <f t="shared" si="12"/>
        <v>23.436930030626009</v>
      </c>
      <c r="R54" s="0">
        <f t="shared" si="13"/>
        <v>23.435155820993039</v>
      </c>
      <c r="S54" s="0">
        <f t="shared" si="0"/>
        <v>-19.93408932042702</v>
      </c>
      <c r="T54" s="0">
        <f t="shared" si="14"/>
        <v>-8.406657674342954</v>
      </c>
      <c r="U54" s="0">
        <f t="shared" si="15"/>
        <v>0.043018914060124078</v>
      </c>
      <c r="V54" s="0">
        <f t="shared" si="16"/>
        <v>-12.782147974733489</v>
      </c>
      <c r="W54" s="0">
        <f t="shared" si="17"/>
        <v>81.184018915133279</v>
      </c>
      <c r="X54" s="8">
        <f t="shared" si="18"/>
        <v>0.49498760276023157</v>
      </c>
      <c r="Y54" s="8">
        <f t="shared" si="19"/>
        <v>0.26947643910708358</v>
      </c>
      <c r="Z54" s="8">
        <f t="shared" si="20"/>
        <v>0.72049876641337951</v>
      </c>
      <c r="AA54" s="9">
        <f t="shared" si="21"/>
        <v>649.47215132106624</v>
      </c>
      <c r="AB54" s="0">
        <f t="shared" si="22"/>
        <v>325.21785202526689</v>
      </c>
      <c r="AC54" s="0">
        <f t="shared" si="23"/>
        <v>-98.695536993683277</v>
      </c>
      <c r="AD54" s="0">
        <f t="shared" si="24"/>
        <v>102.01273416798905</v>
      </c>
      <c r="AE54" s="0">
        <f t="shared" si="25"/>
        <v>-12.012734167989052</v>
      </c>
      <c r="AF54" s="0">
        <f t="shared" si="26"/>
        <v>0.027116080244387795</v>
      </c>
      <c r="AG54" s="0">
        <f t="shared" si="27"/>
        <v>-11.985618087744664</v>
      </c>
      <c r="AH54" s="0">
        <f t="shared" si="28"/>
        <v>88.793490965705075</v>
      </c>
    </row>
    <row r="55">
      <c r="D55" s="2">
        <f t="shared" si="1"/>
        <v>43158</v>
      </c>
      <c r="E55" s="8">
        <f t="shared" si="29"/>
        <v>0.22500000000000028</v>
      </c>
      <c r="F55" s="3">
        <f t="shared" si="2"/>
        <v>2458176.6</v>
      </c>
      <c r="G55" s="4">
        <f t="shared" si="3"/>
        <v>0.18156331279945498</v>
      </c>
      <c r="I55" s="0">
        <f t="shared" si="4"/>
        <v>336.88550366053096</v>
      </c>
      <c r="J55" s="0">
        <f t="shared" si="5"/>
        <v>6893.6359332198235</v>
      </c>
      <c r="K55" s="0">
        <f t="shared" si="6"/>
        <v>0.016700997446324379</v>
      </c>
      <c r="L55" s="0">
        <f t="shared" si="7"/>
        <v>1.560227335936337</v>
      </c>
      <c r="M55" s="0">
        <f t="shared" si="8"/>
        <v>338.44573099646732</v>
      </c>
      <c r="N55" s="0">
        <f t="shared" si="9"/>
        <v>6895.19616055576</v>
      </c>
      <c r="O55" s="0">
        <f t="shared" si="10"/>
        <v>0.9902823224327939</v>
      </c>
      <c r="P55" s="0">
        <f t="shared" si="11"/>
        <v>338.43659513474427</v>
      </c>
      <c r="Q55" s="0">
        <f t="shared" si="12"/>
        <v>23.43693002914253</v>
      </c>
      <c r="R55" s="0">
        <f t="shared" si="13"/>
        <v>23.435155826616327</v>
      </c>
      <c r="S55" s="0">
        <f t="shared" si="0"/>
        <v>-19.930163557499757</v>
      </c>
      <c r="T55" s="0">
        <f t="shared" si="14"/>
        <v>-8.4050921093244515</v>
      </c>
      <c r="U55" s="0">
        <f t="shared" si="15"/>
        <v>0.043018914081356018</v>
      </c>
      <c r="V55" s="0">
        <f t="shared" si="16"/>
        <v>-12.781415355208534</v>
      </c>
      <c r="W55" s="0">
        <f t="shared" si="17"/>
        <v>81.185942860718043</v>
      </c>
      <c r="X55" s="8">
        <f t="shared" si="18"/>
        <v>0.49498709399667262</v>
      </c>
      <c r="Y55" s="8">
        <f t="shared" si="19"/>
        <v>0.26947058605023361</v>
      </c>
      <c r="Z55" s="8">
        <f t="shared" si="20"/>
        <v>0.72050360194311169</v>
      </c>
      <c r="AA55" s="9">
        <f t="shared" si="21"/>
        <v>649.48754288574435</v>
      </c>
      <c r="AB55" s="0">
        <f t="shared" si="22"/>
        <v>331.21858464479186</v>
      </c>
      <c r="AC55" s="0">
        <f t="shared" si="23"/>
        <v>-97.195353838802035</v>
      </c>
      <c r="AD55" s="0">
        <f t="shared" si="24"/>
        <v>101.04731958912755</v>
      </c>
      <c r="AE55" s="0">
        <f t="shared" si="25"/>
        <v>-11.047319589127554</v>
      </c>
      <c r="AF55" s="0">
        <f t="shared" si="26"/>
        <v>0.029553743419539463</v>
      </c>
      <c r="AG55" s="0">
        <f t="shared" si="27"/>
        <v>-11.017765845708015</v>
      </c>
      <c r="AH55" s="0">
        <f t="shared" si="28"/>
        <v>89.943854460571742</v>
      </c>
    </row>
    <row r="56">
      <c r="D56" s="2">
        <f t="shared" si="1"/>
        <v>43158</v>
      </c>
      <c r="E56" s="8">
        <f t="shared" si="29"/>
        <v>0.22916666666666696</v>
      </c>
      <c r="F56" s="3">
        <f t="shared" si="2"/>
        <v>2458176.6041666665</v>
      </c>
      <c r="G56" s="4">
        <f t="shared" si="3"/>
        <v>0.18156342687656432</v>
      </c>
      <c r="I56" s="0">
        <f t="shared" si="4"/>
        <v>336.88961052430022</v>
      </c>
      <c r="J56" s="0">
        <f t="shared" si="5"/>
        <v>6893.6400398874139</v>
      </c>
      <c r="K56" s="0">
        <f t="shared" si="6"/>
        <v>0.01670099744152367</v>
      </c>
      <c r="L56" s="0">
        <f t="shared" si="7"/>
        <v>1.5603077501689653</v>
      </c>
      <c r="M56" s="0">
        <f t="shared" si="8"/>
        <v>338.44991827446921</v>
      </c>
      <c r="N56" s="0">
        <f t="shared" si="9"/>
        <v>6895.200347637583</v>
      </c>
      <c r="O56" s="0">
        <f t="shared" si="10"/>
        <v>0.99028330550305221</v>
      </c>
      <c r="P56" s="0">
        <f t="shared" si="11"/>
        <v>338.440782399989</v>
      </c>
      <c r="Q56" s="0">
        <f t="shared" si="12"/>
        <v>23.436930027659052</v>
      </c>
      <c r="R56" s="0">
        <f t="shared" si="13"/>
        <v>23.435155832239641</v>
      </c>
      <c r="S56" s="0">
        <f t="shared" si="0"/>
        <v>-19.926237834504761</v>
      </c>
      <c r="T56" s="0">
        <f t="shared" si="14"/>
        <v>-8.4035265086933766</v>
      </c>
      <c r="U56" s="0">
        <f t="shared" si="15"/>
        <v>0.043018914102588048</v>
      </c>
      <c r="V56" s="0">
        <f t="shared" si="16"/>
        <v>-12.78068257726218</v>
      </c>
      <c r="W56" s="0">
        <f t="shared" si="17"/>
        <v>81.187866825503789</v>
      </c>
      <c r="X56" s="8">
        <f t="shared" si="18"/>
        <v>0.49498658512309873</v>
      </c>
      <c r="Y56" s="8">
        <f t="shared" si="19"/>
        <v>0.26946473283003264</v>
      </c>
      <c r="Z56" s="8">
        <f t="shared" si="20"/>
        <v>0.72050843741616477</v>
      </c>
      <c r="AA56" s="9">
        <f t="shared" si="21"/>
        <v>649.50293460403032</v>
      </c>
      <c r="AB56" s="0">
        <f t="shared" si="22"/>
        <v>337.2193174227383</v>
      </c>
      <c r="AC56" s="0">
        <f t="shared" si="23"/>
        <v>-95.695170644315425</v>
      </c>
      <c r="AD56" s="0">
        <f t="shared" si="24"/>
        <v>100.08188571287096</v>
      </c>
      <c r="AE56" s="0">
        <f t="shared" si="25"/>
        <v>-10.081885712870957</v>
      </c>
      <c r="AF56" s="0">
        <f t="shared" si="26"/>
        <v>0.032452017665506781</v>
      </c>
      <c r="AG56" s="0">
        <f t="shared" si="27"/>
        <v>-10.049433695205449</v>
      </c>
      <c r="AH56" s="0">
        <f t="shared" si="28"/>
        <v>91.090430569772536</v>
      </c>
    </row>
    <row r="57">
      <c r="D57" s="2">
        <f t="shared" si="1"/>
        <v>43158</v>
      </c>
      <c r="E57" s="8">
        <f t="shared" si="29"/>
        <v>0.23333333333333364</v>
      </c>
      <c r="F57" s="3">
        <f t="shared" si="2"/>
        <v>2458176.6083333334</v>
      </c>
      <c r="G57" s="4">
        <f t="shared" si="3"/>
        <v>0.1815635409536864</v>
      </c>
      <c r="I57" s="0">
        <f t="shared" si="4"/>
        <v>336.89371738852606</v>
      </c>
      <c r="J57" s="0">
        <f t="shared" si="5"/>
        <v>6893.6441465554617</v>
      </c>
      <c r="K57" s="0">
        <f t="shared" si="6"/>
        <v>0.016700997436722962</v>
      </c>
      <c r="L57" s="0">
        <f t="shared" si="7"/>
        <v>1.5603881560969235</v>
      </c>
      <c r="M57" s="0">
        <f t="shared" si="8"/>
        <v>338.45410554462296</v>
      </c>
      <c r="N57" s="0">
        <f t="shared" si="9"/>
        <v>6895.2045347115591</v>
      </c>
      <c r="O57" s="0">
        <f t="shared" si="10"/>
        <v>0.99028428862335083</v>
      </c>
      <c r="P57" s="0">
        <f t="shared" si="11"/>
        <v>338.44496965738568</v>
      </c>
      <c r="Q57" s="0">
        <f t="shared" si="12"/>
        <v>23.436930026175574</v>
      </c>
      <c r="R57" s="0">
        <f t="shared" si="13"/>
        <v>23.435155837862983</v>
      </c>
      <c r="S57" s="0">
        <f t="shared" si="0"/>
        <v>-19.922312150562043</v>
      </c>
      <c r="T57" s="0">
        <f t="shared" si="14"/>
        <v>-8.4019608721089352</v>
      </c>
      <c r="U57" s="0">
        <f t="shared" si="15"/>
        <v>0.043018914123820189</v>
      </c>
      <c r="V57" s="0">
        <f t="shared" si="16"/>
        <v>-12.779949640753266</v>
      </c>
      <c r="W57" s="0">
        <f t="shared" si="17"/>
        <v>81.189790809913234</v>
      </c>
      <c r="X57" s="8">
        <f t="shared" si="18"/>
        <v>0.494986076139412</v>
      </c>
      <c r="Y57" s="8">
        <f t="shared" si="19"/>
        <v>0.26945887944520852</v>
      </c>
      <c r="Z57" s="8">
        <f t="shared" si="20"/>
        <v>0.72051327283361544</v>
      </c>
      <c r="AA57" s="9">
        <f t="shared" si="21"/>
        <v>649.51832647930587</v>
      </c>
      <c r="AB57" s="0">
        <f t="shared" si="22"/>
        <v>343.22005035924713</v>
      </c>
      <c r="AC57" s="0">
        <f t="shared" si="23"/>
        <v>-94.194987410188219</v>
      </c>
      <c r="AD57" s="0">
        <f t="shared" si="24"/>
        <v>99.116817894343257</v>
      </c>
      <c r="AE57" s="0">
        <f t="shared" si="25"/>
        <v>-9.1168178943432565</v>
      </c>
      <c r="AF57" s="0">
        <f t="shared" si="26"/>
        <v>0.035955729182711262</v>
      </c>
      <c r="AG57" s="0">
        <f t="shared" si="27"/>
        <v>-9.0808621651605446</v>
      </c>
      <c r="AH57" s="0">
        <f t="shared" si="28"/>
        <v>92.2339028459212</v>
      </c>
    </row>
    <row r="58">
      <c r="D58" s="2">
        <f t="shared" si="1"/>
        <v>43158</v>
      </c>
      <c r="E58" s="8">
        <f t="shared" si="29"/>
        <v>0.23750000000000032</v>
      </c>
      <c r="F58" s="3">
        <f t="shared" si="2"/>
        <v>2458176.6125</v>
      </c>
      <c r="G58" s="4">
        <f t="shared" si="3"/>
        <v>0.18156365503079572</v>
      </c>
      <c r="I58" s="0">
        <f t="shared" si="4"/>
        <v>336.89782425229441</v>
      </c>
      <c r="J58" s="0">
        <f t="shared" si="5"/>
        <v>6893.6482532230511</v>
      </c>
      <c r="K58" s="0">
        <f t="shared" si="6"/>
        <v>0.016700997431922254</v>
      </c>
      <c r="L58" s="0">
        <f t="shared" si="7"/>
        <v>1.5604685537018794</v>
      </c>
      <c r="M58" s="0">
        <f t="shared" si="8"/>
        <v>338.45829280599628</v>
      </c>
      <c r="N58" s="0">
        <f t="shared" si="9"/>
        <v>6895.208721776753</v>
      </c>
      <c r="O58" s="0">
        <f t="shared" si="10"/>
        <v>0.99028527179346493</v>
      </c>
      <c r="P58" s="0">
        <f t="shared" si="11"/>
        <v>338.449156906002</v>
      </c>
      <c r="Q58" s="0">
        <f t="shared" si="12"/>
        <v>23.436930024692096</v>
      </c>
      <c r="R58" s="0">
        <f t="shared" si="13"/>
        <v>23.435155843486349</v>
      </c>
      <c r="S58" s="0">
        <f t="shared" si="0"/>
        <v>-19.918386506540049</v>
      </c>
      <c r="T58" s="0">
        <f t="shared" si="14"/>
        <v>-8.4003951999276349</v>
      </c>
      <c r="U58" s="0">
        <f t="shared" si="15"/>
        <v>0.04301891414505242</v>
      </c>
      <c r="V58" s="0">
        <f t="shared" si="16"/>
        <v>-12.779216545866714</v>
      </c>
      <c r="W58" s="0">
        <f t="shared" si="17"/>
        <v>81.191714813512192</v>
      </c>
      <c r="X58" s="8">
        <f t="shared" si="18"/>
        <v>0.49498556704574076</v>
      </c>
      <c r="Y58" s="8">
        <f t="shared" si="19"/>
        <v>0.26945302589709574</v>
      </c>
      <c r="Z58" s="8">
        <f t="shared" si="20"/>
        <v>0.72051810819438578</v>
      </c>
      <c r="AA58" s="9">
        <f t="shared" si="21"/>
        <v>649.53371850809754</v>
      </c>
      <c r="AB58" s="0">
        <f t="shared" si="22"/>
        <v>349.22078345413377</v>
      </c>
      <c r="AC58" s="0">
        <f t="shared" si="23"/>
        <v>-92.694804136466558</v>
      </c>
      <c r="AD58" s="0">
        <f t="shared" si="24"/>
        <v>98.152498430156186</v>
      </c>
      <c r="AE58" s="0">
        <f t="shared" si="25"/>
        <v>-8.1524984301561858</v>
      </c>
      <c r="AF58" s="0">
        <f t="shared" si="26"/>
        <v>0.040277537315154141</v>
      </c>
      <c r="AG58" s="0">
        <f t="shared" si="27"/>
        <v>-8.112220892841032</v>
      </c>
      <c r="AH58" s="0">
        <f t="shared" si="28"/>
        <v>93.374944734389885</v>
      </c>
    </row>
    <row r="59">
      <c r="D59" s="2">
        <f t="shared" si="1"/>
        <v>43158</v>
      </c>
      <c r="E59" s="8">
        <f t="shared" si="29"/>
        <v>0.241666666666667</v>
      </c>
      <c r="F59" s="3">
        <f t="shared" si="2"/>
        <v>2458176.6166666667</v>
      </c>
      <c r="G59" s="4">
        <f t="shared" si="3"/>
        <v>0.1815637691079178</v>
      </c>
      <c r="I59" s="0">
        <f t="shared" si="4"/>
        <v>336.90193111652206</v>
      </c>
      <c r="J59" s="0">
        <f t="shared" si="5"/>
        <v>6893.652359891099</v>
      </c>
      <c r="K59" s="0">
        <f t="shared" si="6"/>
        <v>0.016700997427121545</v>
      </c>
      <c r="L59" s="0">
        <f t="shared" si="7"/>
        <v>1.5605489430013686</v>
      </c>
      <c r="M59" s="0">
        <f t="shared" si="8"/>
        <v>338.46248005952344</v>
      </c>
      <c r="N59" s="0">
        <f t="shared" si="9"/>
        <v>6895.2129088341007</v>
      </c>
      <c r="O59" s="0">
        <f t="shared" si="10"/>
        <v>0.9902862550136089</v>
      </c>
      <c r="P59" s="0">
        <f t="shared" si="11"/>
        <v>338.45334414677217</v>
      </c>
      <c r="Q59" s="0">
        <f t="shared" si="12"/>
        <v>23.436930023208614</v>
      </c>
      <c r="R59" s="0">
        <f t="shared" si="13"/>
        <v>23.435155849109737</v>
      </c>
      <c r="S59" s="0">
        <f t="shared" si="0"/>
        <v>-19.914460901557273</v>
      </c>
      <c r="T59" s="0">
        <f t="shared" si="14"/>
        <v>-8.3988294918080388</v>
      </c>
      <c r="U59" s="0">
        <f t="shared" si="15"/>
        <v>0.043018914166284727</v>
      </c>
      <c r="V59" s="0">
        <f t="shared" si="16"/>
        <v>-12.778483292460816</v>
      </c>
      <c r="W59" s="0">
        <f t="shared" si="17"/>
        <v>81.193638836724148</v>
      </c>
      <c r="X59" s="8">
        <f t="shared" si="18"/>
        <v>0.49498505784198665</v>
      </c>
      <c r="Y59" s="8">
        <f t="shared" si="19"/>
        <v>0.2694471721844196</v>
      </c>
      <c r="Z59" s="8">
        <f t="shared" si="20"/>
        <v>0.7205229434995537</v>
      </c>
      <c r="AA59" s="9">
        <f t="shared" si="21"/>
        <v>649.54911069379318</v>
      </c>
      <c r="AB59" s="0">
        <f t="shared" si="22"/>
        <v>355.22151670753965</v>
      </c>
      <c r="AC59" s="0">
        <f t="shared" si="23"/>
        <v>-91.194620823115088</v>
      </c>
      <c r="AD59" s="0">
        <f t="shared" si="24"/>
        <v>97.189307314035489</v>
      </c>
      <c r="AE59" s="0">
        <f t="shared" si="25"/>
        <v>-7.1893073140354886</v>
      </c>
      <c r="AF59" s="0">
        <f t="shared" si="26"/>
        <v>0.045742904484063478</v>
      </c>
      <c r="AG59" s="0">
        <f t="shared" si="27"/>
        <v>-7.1435644095514252</v>
      </c>
      <c r="AH59" s="0">
        <f t="shared" si="28"/>
        <v>94.5142201876227</v>
      </c>
    </row>
    <row r="60">
      <c r="D60" s="2">
        <f t="shared" si="1"/>
        <v>43158</v>
      </c>
      <c r="E60" s="8">
        <f t="shared" si="29"/>
        <v>0.24583333333333368</v>
      </c>
      <c r="F60" s="3">
        <f t="shared" si="2"/>
        <v>2458176.6208333331</v>
      </c>
      <c r="G60" s="4">
        <f t="shared" si="3"/>
        <v>0.18156388318502714</v>
      </c>
      <c r="I60" s="0">
        <f t="shared" si="4"/>
        <v>336.90603798029133</v>
      </c>
      <c r="J60" s="0">
        <f t="shared" si="5"/>
        <v>6893.6564665586893</v>
      </c>
      <c r="K60" s="0">
        <f t="shared" si="6"/>
        <v>0.016700997422320837</v>
      </c>
      <c r="L60" s="0">
        <f t="shared" si="7"/>
        <v>1.5606293239770939</v>
      </c>
      <c r="M60" s="0">
        <f t="shared" si="8"/>
        <v>338.46666730426841</v>
      </c>
      <c r="N60" s="0">
        <f t="shared" si="9"/>
        <v>6895.2170958826664</v>
      </c>
      <c r="O60" s="0">
        <f t="shared" si="10"/>
        <v>0.99028723828355791</v>
      </c>
      <c r="P60" s="0">
        <f t="shared" si="11"/>
        <v>338.45753137876022</v>
      </c>
      <c r="Q60" s="0">
        <f t="shared" si="12"/>
        <v>23.436930021725136</v>
      </c>
      <c r="R60" s="0">
        <f t="shared" si="13"/>
        <v>23.435155854733157</v>
      </c>
      <c r="S60" s="0">
        <f t="shared" si="0"/>
        <v>-19.910535336485534</v>
      </c>
      <c r="T60" s="0">
        <f t="shared" si="14"/>
        <v>-8.3972637481080277</v>
      </c>
      <c r="U60" s="0">
        <f t="shared" si="15"/>
        <v>0.043018914187517167</v>
      </c>
      <c r="V60" s="0">
        <f t="shared" si="16"/>
        <v>-12.777749880721645</v>
      </c>
      <c r="W60" s="0">
        <f t="shared" si="17"/>
        <v>81.195562879113268</v>
      </c>
      <c r="X60" s="8">
        <f t="shared" si="18"/>
        <v>0.49498454852827894</v>
      </c>
      <c r="Y60" s="8">
        <f t="shared" si="19"/>
        <v>0.26944131830851986</v>
      </c>
      <c r="Z60" s="8">
        <f t="shared" si="20"/>
        <v>0.720527778748038</v>
      </c>
      <c r="AA60" s="9">
        <f t="shared" si="21"/>
        <v>649.56450303290615</v>
      </c>
      <c r="AB60" s="0">
        <f t="shared" si="22"/>
        <v>361.2222501192789</v>
      </c>
      <c r="AC60" s="0">
        <f t="shared" si="23"/>
        <v>-89.694437470180276</v>
      </c>
      <c r="AD60" s="0">
        <f t="shared" si="24"/>
        <v>96.227622976087375</v>
      </c>
      <c r="AE60" s="0">
        <f t="shared" si="25"/>
        <v>-6.2276229760873747</v>
      </c>
      <c r="AF60" s="0">
        <f t="shared" si="26"/>
        <v>0.052876310230604212</v>
      </c>
      <c r="AG60" s="0">
        <f t="shared" si="27"/>
        <v>-6.1747466658567705</v>
      </c>
      <c r="AH60" s="0">
        <f t="shared" si="28"/>
        <v>95.652384263263514</v>
      </c>
    </row>
    <row r="61">
      <c r="D61" s="2">
        <f t="shared" si="1"/>
        <v>43158</v>
      </c>
      <c r="E61" s="8">
        <f t="shared" si="29"/>
        <v>0.25000000000000033</v>
      </c>
      <c r="F61" s="3">
        <f t="shared" si="2"/>
        <v>2458176.625</v>
      </c>
      <c r="G61" s="4">
        <f t="shared" si="3"/>
        <v>0.18156399726214922</v>
      </c>
      <c r="I61" s="0">
        <f t="shared" si="4"/>
        <v>336.91014484451807</v>
      </c>
      <c r="J61" s="0">
        <f t="shared" si="5"/>
        <v>6893.6605732267371</v>
      </c>
      <c r="K61" s="0">
        <f t="shared" si="6"/>
        <v>0.016700997417520128</v>
      </c>
      <c r="L61" s="0">
        <f t="shared" si="7"/>
        <v>1.5607096966465557</v>
      </c>
      <c r="M61" s="0">
        <f t="shared" si="8"/>
        <v>338.47085454116461</v>
      </c>
      <c r="N61" s="0">
        <f t="shared" si="9"/>
        <v>6895.221282923384</v>
      </c>
      <c r="O61" s="0">
        <f t="shared" si="10"/>
        <v>0.99028822160352592</v>
      </c>
      <c r="P61" s="0">
        <f t="shared" si="11"/>
        <v>338.46171860289951</v>
      </c>
      <c r="Q61" s="0">
        <f t="shared" si="12"/>
        <v>23.436930020241658</v>
      </c>
      <c r="R61" s="0">
        <f t="shared" si="13"/>
        <v>23.435155860356602</v>
      </c>
      <c r="S61" s="0">
        <f t="shared" si="0"/>
        <v>-19.906609810444216</v>
      </c>
      <c r="T61" s="0">
        <f t="shared" si="14"/>
        <v>-8.3956979684865</v>
      </c>
      <c r="U61" s="0">
        <f t="shared" si="15"/>
        <v>0.0430189142087497</v>
      </c>
      <c r="V61" s="0">
        <f t="shared" si="16"/>
        <v>-12.777016310507499</v>
      </c>
      <c r="W61" s="0">
        <f t="shared" si="17"/>
        <v>81.1974869411026</v>
      </c>
      <c r="X61" s="8">
        <f t="shared" si="18"/>
        <v>0.4949840391045191</v>
      </c>
      <c r="Y61" s="8">
        <f t="shared" si="19"/>
        <v>0.26943546426812304</v>
      </c>
      <c r="Z61" s="8">
        <f t="shared" si="20"/>
        <v>0.72053261394091517</v>
      </c>
      <c r="AA61" s="9">
        <f t="shared" si="21"/>
        <v>649.57989552882077</v>
      </c>
      <c r="AB61" s="0">
        <f t="shared" si="22"/>
        <v>367.22298368949293</v>
      </c>
      <c r="AC61" s="0">
        <f t="shared" si="23"/>
        <v>-88.194254077626766</v>
      </c>
      <c r="AD61" s="0">
        <f t="shared" si="24"/>
        <v>95.267823001931319</v>
      </c>
      <c r="AE61" s="0">
        <f t="shared" si="25"/>
        <v>-5.267823001931319</v>
      </c>
      <c r="AF61" s="0">
        <f t="shared" si="26"/>
        <v>0.062580803836668836</v>
      </c>
      <c r="AG61" s="0">
        <f t="shared" si="27"/>
        <v>-5.20524219809465</v>
      </c>
      <c r="AH61" s="0">
        <f t="shared" si="28"/>
        <v>96.790083697036835</v>
      </c>
    </row>
    <row r="62">
      <c r="D62" s="2">
        <f t="shared" si="1"/>
        <v>43158</v>
      </c>
      <c r="E62" s="8">
        <f t="shared" si="29"/>
        <v>0.254166666666667</v>
      </c>
      <c r="F62" s="3">
        <f t="shared" si="2"/>
        <v>2458176.6291666669</v>
      </c>
      <c r="G62" s="4">
        <f t="shared" si="3"/>
        <v>0.18156411133927131</v>
      </c>
      <c r="I62" s="0">
        <f t="shared" si="4"/>
        <v>336.91425170874572</v>
      </c>
      <c r="J62" s="0">
        <f t="shared" si="5"/>
        <v>6893.6646798947859</v>
      </c>
      <c r="K62" s="0">
        <f t="shared" si="6"/>
        <v>0.01670099741271942</v>
      </c>
      <c r="L62" s="0">
        <f t="shared" si="7"/>
        <v>1.5607900610003993</v>
      </c>
      <c r="M62" s="0">
        <f t="shared" si="8"/>
        <v>338.4750417697461</v>
      </c>
      <c r="N62" s="0">
        <f t="shared" si="9"/>
        <v>6895.2254699557861</v>
      </c>
      <c r="O62" s="0">
        <f t="shared" si="10"/>
        <v>0.99028920497339812</v>
      </c>
      <c r="P62" s="0">
        <f t="shared" si="11"/>
        <v>338.4659058187242</v>
      </c>
      <c r="Q62" s="0">
        <f t="shared" si="12"/>
        <v>23.436930018758179</v>
      </c>
      <c r="R62" s="0">
        <f t="shared" si="13"/>
        <v>23.435155865980075</v>
      </c>
      <c r="S62" s="0">
        <f t="shared" si="0"/>
        <v>-19.902684323864332</v>
      </c>
      <c r="T62" s="0">
        <f t="shared" si="14"/>
        <v>-8.39413215312552</v>
      </c>
      <c r="U62" s="0">
        <f t="shared" si="15"/>
        <v>0.043018914229982323</v>
      </c>
      <c r="V62" s="0">
        <f t="shared" si="16"/>
        <v>-12.776282581921825</v>
      </c>
      <c r="W62" s="0">
        <f t="shared" si="17"/>
        <v>81.199411022472361</v>
      </c>
      <c r="X62" s="8">
        <f t="shared" si="18"/>
        <v>0.494983529570779</v>
      </c>
      <c r="Y62" s="8">
        <f t="shared" si="19"/>
        <v>0.26942961006391131</v>
      </c>
      <c r="Z62" s="8">
        <f t="shared" si="20"/>
        <v>0.72053744907764672</v>
      </c>
      <c r="AA62" s="9">
        <f t="shared" si="21"/>
        <v>649.59528817977889</v>
      </c>
      <c r="AB62" s="0">
        <f t="shared" si="22"/>
        <v>373.22371741807865</v>
      </c>
      <c r="AC62" s="0">
        <f t="shared" si="23"/>
        <v>-86.694070645480338</v>
      </c>
      <c r="AD62" s="0">
        <f t="shared" si="24"/>
        <v>94.310284837055477</v>
      </c>
      <c r="AE62" s="0">
        <f t="shared" si="25"/>
        <v>-4.3102848370554767</v>
      </c>
      <c r="AF62" s="0">
        <f t="shared" si="26"/>
        <v>0.076554745362874418</v>
      </c>
      <c r="AG62" s="0">
        <f t="shared" si="27"/>
        <v>-4.2337300916926024</v>
      </c>
      <c r="AH62" s="0">
        <f t="shared" si="28"/>
        <v>97.927957447900155</v>
      </c>
    </row>
    <row r="63">
      <c r="D63" s="2">
        <f t="shared" si="1"/>
        <v>43158</v>
      </c>
      <c r="E63" s="8">
        <f t="shared" si="29"/>
        <v>0.25833333333333364</v>
      </c>
      <c r="F63" s="3">
        <f t="shared" si="2"/>
        <v>2458176.6333333333</v>
      </c>
      <c r="G63" s="4">
        <f t="shared" si="3"/>
        <v>0.18156422541638062</v>
      </c>
      <c r="I63" s="0">
        <f t="shared" si="4"/>
        <v>336.91835857251408</v>
      </c>
      <c r="J63" s="0">
        <f t="shared" si="5"/>
        <v>6893.6687865623753</v>
      </c>
      <c r="K63" s="0">
        <f t="shared" si="6"/>
        <v>0.016700997407918711</v>
      </c>
      <c r="L63" s="0">
        <f t="shared" si="7"/>
        <v>1.5608704170292584</v>
      </c>
      <c r="M63" s="0">
        <f t="shared" si="8"/>
        <v>338.47922898954334</v>
      </c>
      <c r="N63" s="0">
        <f t="shared" si="9"/>
        <v>6895.2296569794044</v>
      </c>
      <c r="O63" s="0">
        <f t="shared" si="10"/>
        <v>0.99029018839305882</v>
      </c>
      <c r="P63" s="0">
        <f t="shared" si="11"/>
        <v>338.47009302576464</v>
      </c>
      <c r="Q63" s="0">
        <f t="shared" si="12"/>
        <v>23.4369300172747</v>
      </c>
      <c r="R63" s="0">
        <f t="shared" si="13"/>
        <v>23.435155871603573</v>
      </c>
      <c r="S63" s="0">
        <f t="shared" si="0"/>
        <v>-19.898758877180583</v>
      </c>
      <c r="T63" s="0">
        <f t="shared" si="14"/>
        <v>-8.3925663022086372</v>
      </c>
      <c r="U63" s="0">
        <f t="shared" si="15"/>
        <v>0.043018914251215061</v>
      </c>
      <c r="V63" s="0">
        <f t="shared" si="16"/>
        <v>-12.775548695068995</v>
      </c>
      <c r="W63" s="0">
        <f t="shared" si="17"/>
        <v>81.201335123000931</v>
      </c>
      <c r="X63" s="8">
        <f t="shared" si="18"/>
        <v>0.49498301992713123</v>
      </c>
      <c r="Y63" s="8">
        <f t="shared" si="19"/>
        <v>0.26942375569657306</v>
      </c>
      <c r="Z63" s="8">
        <f t="shared" si="20"/>
        <v>0.72054228415768939</v>
      </c>
      <c r="AA63" s="9">
        <f t="shared" si="21"/>
        <v>649.61068098400744</v>
      </c>
      <c r="AB63" s="0">
        <f t="shared" si="22"/>
        <v>379.22445130493145</v>
      </c>
      <c r="AC63" s="0">
        <f t="shared" si="23"/>
        <v>-85.193887173767138</v>
      </c>
      <c r="AD63" s="0">
        <f t="shared" si="24"/>
        <v>93.355386473474184</v>
      </c>
      <c r="AE63" s="0">
        <f t="shared" si="25"/>
        <v>-3.3553864734741836</v>
      </c>
      <c r="AF63" s="0">
        <f t="shared" si="26"/>
        <v>0.098414483410260378</v>
      </c>
      <c r="AG63" s="0">
        <f t="shared" si="27"/>
        <v>-3.2569719900639234</v>
      </c>
      <c r="AH63" s="0">
        <f t="shared" si="28"/>
        <v>99.066637207708879</v>
      </c>
    </row>
    <row r="64">
      <c r="D64" s="2">
        <f t="shared" si="1"/>
        <v>43158</v>
      </c>
      <c r="E64" s="8">
        <f t="shared" si="29"/>
        <v>0.26250000000000029</v>
      </c>
      <c r="F64" s="3">
        <f t="shared" si="2"/>
        <v>2458176.6375</v>
      </c>
      <c r="G64" s="4">
        <f t="shared" si="3"/>
        <v>0.1815643394935027</v>
      </c>
      <c r="I64" s="0">
        <f t="shared" si="4"/>
        <v>336.92246543674173</v>
      </c>
      <c r="J64" s="0">
        <f t="shared" si="5"/>
        <v>6893.6728932304231</v>
      </c>
      <c r="K64" s="0">
        <f t="shared" si="6"/>
        <v>0.016700997403118003</v>
      </c>
      <c r="L64" s="0">
        <f t="shared" si="7"/>
        <v>1.5609507647506755</v>
      </c>
      <c r="M64" s="0">
        <f t="shared" si="8"/>
        <v>338.48341620149239</v>
      </c>
      <c r="N64" s="0">
        <f t="shared" si="9"/>
        <v>6895.2338439951736</v>
      </c>
      <c r="O64" s="0">
        <f t="shared" si="10"/>
        <v>0.99029117186272264</v>
      </c>
      <c r="P64" s="0">
        <f t="shared" si="11"/>
        <v>338.47428022495694</v>
      </c>
      <c r="Q64" s="0">
        <f t="shared" si="12"/>
        <v>23.436930015791219</v>
      </c>
      <c r="R64" s="0">
        <f t="shared" si="13"/>
        <v>23.435155877227096</v>
      </c>
      <c r="S64" s="0">
        <f t="shared" si="0"/>
        <v>-19.894833469509646</v>
      </c>
      <c r="T64" s="0">
        <f t="shared" si="14"/>
        <v>-8.3910004153936431</v>
      </c>
      <c r="U64" s="0">
        <f t="shared" si="15"/>
        <v>0.043018914272447875</v>
      </c>
      <c r="V64" s="0">
        <f t="shared" si="16"/>
        <v>-12.774814649806697</v>
      </c>
      <c r="W64" s="0">
        <f t="shared" si="17"/>
        <v>81.203259243112711</v>
      </c>
      <c r="X64" s="8">
        <f t="shared" si="18"/>
        <v>0.49498251017347683</v>
      </c>
      <c r="Y64" s="8">
        <f t="shared" si="19"/>
        <v>0.26941790116483044</v>
      </c>
      <c r="Z64" s="8">
        <f t="shared" si="20"/>
        <v>0.72054711918212322</v>
      </c>
      <c r="AA64" s="9">
        <f t="shared" si="21"/>
        <v>649.62607394490169</v>
      </c>
      <c r="AB64" s="0">
        <f t="shared" si="22"/>
        <v>385.22518535019367</v>
      </c>
      <c r="AC64" s="0">
        <f t="shared" si="23"/>
        <v>-83.693703662451583</v>
      </c>
      <c r="AD64" s="0">
        <f t="shared" si="24"/>
        <v>92.4035071207503</v>
      </c>
      <c r="AE64" s="0">
        <f t="shared" si="25"/>
        <v>-2.4035071207503051</v>
      </c>
      <c r="AF64" s="0">
        <f t="shared" si="26"/>
        <v>0.13746691329413216</v>
      </c>
      <c r="AG64" s="0">
        <f t="shared" si="27"/>
        <v>-2.266040207456173</v>
      </c>
      <c r="AH64" s="0">
        <f t="shared" si="28"/>
        <v>100.20674787124852</v>
      </c>
    </row>
    <row r="65">
      <c r="D65" s="2">
        <f t="shared" si="1"/>
        <v>43158</v>
      </c>
      <c r="E65" s="8">
        <f t="shared" si="29"/>
        <v>0.26666666666666694</v>
      </c>
      <c r="F65" s="3">
        <f t="shared" si="2"/>
        <v>2458176.6416666666</v>
      </c>
      <c r="G65" s="4">
        <f t="shared" si="3"/>
        <v>0.18156445357061204</v>
      </c>
      <c r="I65" s="0">
        <f t="shared" si="4"/>
        <v>336.92657230051009</v>
      </c>
      <c r="J65" s="0">
        <f t="shared" si="5"/>
        <v>6893.6769998980126</v>
      </c>
      <c r="K65" s="0">
        <f t="shared" si="6"/>
        <v>0.016700997398317294</v>
      </c>
      <c r="L65" s="0">
        <f t="shared" si="7"/>
        <v>1.561031104146315</v>
      </c>
      <c r="M65" s="0">
        <f t="shared" si="8"/>
        <v>338.4876034046564</v>
      </c>
      <c r="N65" s="0">
        <f t="shared" si="9"/>
        <v>6895.238031002159</v>
      </c>
      <c r="O65" s="0">
        <f t="shared" si="10"/>
        <v>0.99029215538216464</v>
      </c>
      <c r="P65" s="0">
        <f t="shared" si="11"/>
        <v>338.47846741536432</v>
      </c>
      <c r="Q65" s="0">
        <f t="shared" si="12"/>
        <v>23.436930014307741</v>
      </c>
      <c r="R65" s="0">
        <f t="shared" si="13"/>
        <v>23.435155882850644</v>
      </c>
      <c r="S65" s="0">
        <f t="shared" si="0"/>
        <v>-19.890908101724154</v>
      </c>
      <c r="T65" s="0">
        <f t="shared" si="14"/>
        <v>-8.3894344930387881</v>
      </c>
      <c r="U65" s="0">
        <f t="shared" si="15"/>
        <v>0.0430189142936808</v>
      </c>
      <c r="V65" s="0">
        <f t="shared" si="16"/>
        <v>-12.774080446321234</v>
      </c>
      <c r="W65" s="0">
        <f t="shared" si="17"/>
        <v>81.20518338237143</v>
      </c>
      <c r="X65" s="8">
        <f t="shared" si="18"/>
        <v>0.49498200030994532</v>
      </c>
      <c r="Y65" s="8">
        <f t="shared" si="19"/>
        <v>0.2694120464700247</v>
      </c>
      <c r="Z65" s="8">
        <f t="shared" si="20"/>
        <v>0.720551954149866</v>
      </c>
      <c r="AA65" s="9">
        <f t="shared" si="21"/>
        <v>649.64146705897144</v>
      </c>
      <c r="AB65" s="0">
        <f t="shared" si="22"/>
        <v>391.2259195536792</v>
      </c>
      <c r="AC65" s="0">
        <f t="shared" si="23"/>
        <v>-82.1935201115802</v>
      </c>
      <c r="AD65" s="0">
        <f t="shared" si="24"/>
        <v>91.455027863341627</v>
      </c>
      <c r="AE65" s="0">
        <f t="shared" si="25"/>
        <v>-1.4550278633416269</v>
      </c>
      <c r="AF65" s="0">
        <f t="shared" si="26"/>
        <v>0.22716099463669051</v>
      </c>
      <c r="AG65" s="0">
        <f t="shared" si="27"/>
        <v>-1.2278668687049363</v>
      </c>
      <c r="AH65" s="0">
        <f t="shared" si="28"/>
        <v>101.34890796254325</v>
      </c>
    </row>
    <row r="66">
      <c r="D66" s="2">
        <f t="shared" si="1"/>
        <v>43158</v>
      </c>
      <c r="E66" s="8">
        <f t="shared" si="29"/>
        <v>0.27083333333333359</v>
      </c>
      <c r="F66" s="3">
        <f t="shared" si="2"/>
        <v>2458176.6458333335</v>
      </c>
      <c r="G66" s="4">
        <f t="shared" si="3"/>
        <v>0.18156456764773413</v>
      </c>
      <c r="I66" s="0">
        <f t="shared" si="4"/>
        <v>336.93067916473774</v>
      </c>
      <c r="J66" s="0">
        <f t="shared" si="5"/>
        <v>6893.68110656606</v>
      </c>
      <c r="K66" s="0">
        <f t="shared" si="6"/>
        <v>0.016700997393516586</v>
      </c>
      <c r="L66" s="0">
        <f t="shared" si="7"/>
        <v>1.5611114352337</v>
      </c>
      <c r="M66" s="0">
        <f t="shared" si="8"/>
        <v>338.49179059997147</v>
      </c>
      <c r="N66" s="0">
        <f t="shared" si="9"/>
        <v>6895.2422180012945</v>
      </c>
      <c r="O66" s="0">
        <f t="shared" si="10"/>
        <v>0.99029313895159921</v>
      </c>
      <c r="P66" s="0">
        <f t="shared" si="11"/>
        <v>338.48265459792276</v>
      </c>
      <c r="Q66" s="0">
        <f t="shared" si="12"/>
        <v>23.436930012824263</v>
      </c>
      <c r="R66" s="0">
        <f t="shared" si="13"/>
        <v>23.435155888474224</v>
      </c>
      <c r="S66" s="0">
        <f ref="S66:S129" t="shared" si="30">DEGREES(ATAN2(COS(RADIANS(P66)),COS(RADIANS(R66))*SIN(RADIANS(P66))))</f>
        <v>-19.886982772940978</v>
      </c>
      <c r="T66" s="0">
        <f t="shared" si="14"/>
        <v>-8.3878685348019246</v>
      </c>
      <c r="U66" s="0">
        <f t="shared" si="15"/>
        <v>0.043018914314913836</v>
      </c>
      <c r="V66" s="0">
        <f t="shared" si="16"/>
        <v>-12.773346084470203</v>
      </c>
      <c r="W66" s="0">
        <f t="shared" si="17"/>
        <v>81.207107541201438</v>
      </c>
      <c r="X66" s="8">
        <f t="shared" si="18"/>
        <v>0.49498149033643762</v>
      </c>
      <c r="Y66" s="8">
        <f t="shared" si="19"/>
        <v>0.26940619161087809</v>
      </c>
      <c r="Z66" s="8">
        <f t="shared" si="20"/>
        <v>0.72055678906199716</v>
      </c>
      <c r="AA66" s="9">
        <f t="shared" si="21"/>
        <v>649.6568603296115</v>
      </c>
      <c r="AB66" s="0">
        <f t="shared" si="22"/>
        <v>397.22665391553028</v>
      </c>
      <c r="AC66" s="0">
        <f t="shared" si="23"/>
        <v>-80.69333652111743</v>
      </c>
      <c r="AD66" s="0">
        <f t="shared" si="24"/>
        <v>90.51033230089844</v>
      </c>
      <c r="AE66" s="0">
        <f t="shared" si="25"/>
        <v>-0.51033230089844039</v>
      </c>
      <c r="AF66" s="0">
        <f t="shared" si="26"/>
        <v>0.56336992992957824</v>
      </c>
      <c r="AG66" s="0">
        <f t="shared" si="27"/>
        <v>0.053037629031137845</v>
      </c>
      <c r="AH66" s="0">
        <f t="shared" si="28"/>
        <v>102.49373000996928</v>
      </c>
    </row>
    <row r="67">
      <c r="D67" s="2">
        <f ref="D67:D130" t="shared" si="31">$B$7</f>
        <v>43158</v>
      </c>
      <c r="E67" s="8">
        <f t="shared" si="29"/>
        <v>0.27500000000000024</v>
      </c>
      <c r="F67" s="3">
        <f ref="F67:F130" t="shared" si="32">D67+2415018.5+E67-$B$5/24</f>
        <v>2458176.65</v>
      </c>
      <c r="G67" s="4">
        <f ref="G67:G130" t="shared" si="33">(F67-2451545)/36525</f>
        <v>0.18156468172484344</v>
      </c>
      <c r="I67" s="0">
        <f ref="I67:I130" t="shared" si="34">MOD(280.46646+G67*(36000.76983 + G67*0.0003032),360)</f>
        <v>336.9347860285061</v>
      </c>
      <c r="J67" s="0">
        <f ref="J67:J130" t="shared" si="35">357.52911+G67*(35999.05029 - 0.0001537*G67)</f>
        <v>6893.68521323365</v>
      </c>
      <c r="K67" s="0">
        <f ref="K67:K130" t="shared" si="36">0.016708634-G67*(0.000042037+0.0000001267*G67)</f>
        <v>0.016700997388715878</v>
      </c>
      <c r="L67" s="0">
        <f ref="L67:L130" t="shared" si="37">SIN(RADIANS(J67))*(1.914602-G67*(0.004817+0.000014*G67))+SIN(RADIANS(2*J67))*(0.019993-0.000101*G67)+SIN(RADIANS(3*J67))*0.000289</f>
        <v>1.5611917579945316</v>
      </c>
      <c r="M67" s="0">
        <f ref="M67:M130" t="shared" si="38">I67+L67</f>
        <v>338.49597778650065</v>
      </c>
      <c r="N67" s="0">
        <f ref="N67:N130" t="shared" si="39">J67+L67</f>
        <v>6895.2464049916443</v>
      </c>
      <c r="O67" s="0">
        <f ref="O67:O130" t="shared" si="40">(1.000001018*(1-K67*K67))/(1+K67*COS(RADIANS(N67)))</f>
        <v>0.99029412257080085</v>
      </c>
      <c r="P67" s="0">
        <f ref="P67:P130" t="shared" si="41">M67-0.00569-0.00478*SIN(RADIANS(125.04-1934.136*G67))</f>
        <v>338.48684177169537</v>
      </c>
      <c r="Q67" s="0">
        <f ref="Q67:Q130" t="shared" si="42">23+(26+((21.448-G67*(46.815+G67*(0.00059-G67*0.001813))))/60)/60</f>
        <v>23.436930011340785</v>
      </c>
      <c r="R67" s="0">
        <f ref="R67:R130" t="shared" si="43">Q67+0.00256*COS(RADIANS(125.04-1934.136*G67))</f>
        <v>23.435155894097825</v>
      </c>
      <c r="S67" s="0">
        <f t="shared" si="30"/>
        <v>-19.8830574840328</v>
      </c>
      <c r="T67" s="0">
        <f ref="T67:T130" t="shared" si="44">DEGREES(ASIN(SIN(RADIANS(R67))*SIN(RADIANS(P67))))</f>
        <v>-8.3863025410413421</v>
      </c>
      <c r="U67" s="0">
        <f ref="U67:U130" t="shared" si="45">TAN(RADIANS(R67/2))*TAN(RADIANS(R67/2))</f>
        <v>0.043018914336146963</v>
      </c>
      <c r="V67" s="0">
        <f ref="V67:V130" t="shared" si="46">4*DEGREES(U67*SIN(2*RADIANS(I67))-2*K67*SIN(RADIANS(J67))+4*K67*U67*SIN(RADIANS(J67))*COS(2*RADIANS(I67))-0.5*U67*U67*SIN(4*RADIANS(I67))-1.25*K67*K67*SIN(2*RADIANS(J67)))</f>
        <v>-12.772611564440089</v>
      </c>
      <c r="W67" s="0">
        <f ref="W67:W130" t="shared" si="47">DEGREES(ACOS(COS(RADIANS(90.833))/(COS(RADIANS($B$3))*COS(RADIANS(T67)))-TAN(RADIANS($B$3))*TAN(RADIANS(T67))))</f>
        <v>81.209031719166418</v>
      </c>
      <c r="X67" s="8">
        <f ref="X67:X130" t="shared" si="48">(720-4*$B$4-V67+$B$5*60)/1440</f>
        <v>0.4949809802530834</v>
      </c>
      <c r="Y67" s="8">
        <f ref="Y67:Y130" t="shared" si="49">X67-W67*4/1440</f>
        <v>0.26940033658873225</v>
      </c>
      <c r="Z67" s="8">
        <f ref="Z67:Z130" t="shared" si="50">X67+W67*4/1440</f>
        <v>0.72056162391743461</v>
      </c>
      <c r="AA67" s="9">
        <f ref="AA67:AA130" t="shared" si="51">8*W67</f>
        <v>649.67225375333135</v>
      </c>
      <c r="AB67" s="0">
        <f ref="AB67:AB130" t="shared" si="52">MOD(E67*1440+V67+4*$B$4-60*$B$5,1440)</f>
        <v>403.22738843556021</v>
      </c>
      <c r="AC67" s="0">
        <f ref="AC67:AC130" t="shared" si="53">IF(AB67/4&lt;0,AB67/4+180,AB67/4-180)</f>
        <v>-79.193152891109946</v>
      </c>
      <c r="AD67" s="0">
        <f ref="AD67:AD130" t="shared" si="54">DEGREES(ACOS(SIN(RADIANS($B$3))*SIN(RADIANS(T67))+COS(RADIANS($B$3))*COS(RADIANS(T67))*COS(RADIANS(AC67))))</f>
        <v>89.569807176221374</v>
      </c>
      <c r="AE67" s="0">
        <f ref="AE67:AE130" t="shared" si="55">90-AD67</f>
        <v>0.43019282377862567</v>
      </c>
      <c r="AF67" s="0">
        <f ref="AF67:AF130" t="shared" si="56">IF(AE67&gt;85,0,IF(AE67&gt;5,58.1/TAN(RADIANS(AE67))-0.07/POWER(TAN(RADIANS(AE67)),3)+0.000086/POWER(TAN(RADIANS(AE67)),5),IF(AE67&gt;-0.575,1735+AE67*(-518.2+AE67*(103.4+AE67*(-12.79+AE67*0.711))),-20.772/TAN(RADIANS(AE67)))))/3600</f>
        <v>0.42505999371551323</v>
      </c>
      <c r="AG67" s="0">
        <f ref="AG67:AG130" t="shared" si="57">AE67+AF67</f>
        <v>0.855252817494139</v>
      </c>
      <c r="AH67" s="0">
        <f ref="AH67:AH130" t="shared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103.64182086806443</v>
      </c>
    </row>
    <row r="68">
      <c r="D68" s="2">
        <f t="shared" si="31"/>
        <v>43158</v>
      </c>
      <c r="E68" s="8">
        <f ref="E68:E131" t="shared" si="59">E67+0.1/24</f>
        <v>0.2791666666666669</v>
      </c>
      <c r="F68" s="3">
        <f t="shared" si="32"/>
        <v>2458176.6541666668</v>
      </c>
      <c r="G68" s="4">
        <f t="shared" si="33"/>
        <v>0.18156479580196552</v>
      </c>
      <c r="I68" s="0">
        <f t="shared" si="34"/>
        <v>336.93889289273375</v>
      </c>
      <c r="J68" s="0">
        <f t="shared" si="35"/>
        <v>6893.6893199016986</v>
      </c>
      <c r="K68" s="0">
        <f t="shared" si="36"/>
        <v>0.016700997383915169</v>
      </c>
      <c r="L68" s="0">
        <f t="shared" si="37"/>
        <v>1.5612720724463447</v>
      </c>
      <c r="M68" s="0">
        <f t="shared" si="38"/>
        <v>338.50016496518009</v>
      </c>
      <c r="N68" s="0">
        <f t="shared" si="39"/>
        <v>6895.2505919741452</v>
      </c>
      <c r="O68" s="0">
        <f t="shared" si="40"/>
        <v>0.9902951062399844</v>
      </c>
      <c r="P68" s="0">
        <f t="shared" si="41"/>
        <v>338.4910289376183</v>
      </c>
      <c r="Q68" s="0">
        <f t="shared" si="42"/>
        <v>23.436930009857306</v>
      </c>
      <c r="R68" s="0">
        <f t="shared" si="43"/>
        <v>23.435155899721455</v>
      </c>
      <c r="S68" s="0">
        <f t="shared" si="30"/>
        <v>-19.879132234116273</v>
      </c>
      <c r="T68" s="0">
        <f t="shared" si="44"/>
        <v>-8.38473651141478</v>
      </c>
      <c r="U68" s="0">
        <f t="shared" si="45"/>
        <v>0.043018914357380179</v>
      </c>
      <c r="V68" s="0">
        <f t="shared" si="46"/>
        <v>-12.771876886088469</v>
      </c>
      <c r="W68" s="0">
        <f t="shared" si="47"/>
        <v>81.210955916690821</v>
      </c>
      <c r="X68" s="8">
        <f t="shared" si="48"/>
        <v>0.49498047005978363</v>
      </c>
      <c r="Y68" s="8">
        <f t="shared" si="49"/>
        <v>0.26939448140230915</v>
      </c>
      <c r="Z68" s="8">
        <f t="shared" si="50"/>
        <v>0.72056645871725811</v>
      </c>
      <c r="AA68" s="9">
        <f t="shared" si="51"/>
        <v>649.68764733352657</v>
      </c>
      <c r="AB68" s="0">
        <f t="shared" si="52"/>
        <v>409.22812311391181</v>
      </c>
      <c r="AC68" s="0">
        <f t="shared" si="53"/>
        <v>-77.692969221522048</v>
      </c>
      <c r="AD68" s="0">
        <f t="shared" si="54"/>
        <v>88.633842986083351</v>
      </c>
      <c r="AE68" s="0">
        <f t="shared" si="55"/>
        <v>1.3661570139166486</v>
      </c>
      <c r="AF68" s="0">
        <f t="shared" si="56"/>
        <v>0.33052964274726804</v>
      </c>
      <c r="AG68" s="0">
        <f t="shared" si="57"/>
        <v>1.6966866566639167</v>
      </c>
      <c r="AH68" s="0">
        <f t="shared" si="58"/>
        <v>104.79378197774031</v>
      </c>
    </row>
    <row r="69">
      <c r="D69" s="2">
        <f t="shared" si="31"/>
        <v>43158</v>
      </c>
      <c r="E69" s="8">
        <f t="shared" si="59"/>
        <v>0.28333333333333355</v>
      </c>
      <c r="F69" s="3">
        <f t="shared" si="32"/>
        <v>2458176.6583333332</v>
      </c>
      <c r="G69" s="4">
        <f t="shared" si="33"/>
        <v>0.18156490987907487</v>
      </c>
      <c r="I69" s="0">
        <f t="shared" si="34"/>
        <v>336.94299975650119</v>
      </c>
      <c r="J69" s="0">
        <f t="shared" si="35"/>
        <v>6893.693426569288</v>
      </c>
      <c r="K69" s="0">
        <f t="shared" si="36"/>
        <v>0.016700997379114464</v>
      </c>
      <c r="L69" s="0">
        <f t="shared" si="37"/>
        <v>1.5613523785707795</v>
      </c>
      <c r="M69" s="0">
        <f t="shared" si="38"/>
        <v>338.504352135072</v>
      </c>
      <c r="N69" s="0">
        <f t="shared" si="39"/>
        <v>6895.2547789478585</v>
      </c>
      <c r="O69" s="0">
        <f t="shared" si="40"/>
        <v>0.99029608995892437</v>
      </c>
      <c r="P69" s="0">
        <f t="shared" si="41"/>
        <v>338.49521609475369</v>
      </c>
      <c r="Q69" s="0">
        <f t="shared" si="42"/>
        <v>23.436930008373825</v>
      </c>
      <c r="R69" s="0">
        <f t="shared" si="43"/>
        <v>23.435155905345109</v>
      </c>
      <c r="S69" s="0">
        <f t="shared" si="30"/>
        <v>-19.875207024065045</v>
      </c>
      <c r="T69" s="0">
        <f t="shared" si="44"/>
        <v>-8.3831704462809391</v>
      </c>
      <c r="U69" s="0">
        <f t="shared" si="45"/>
        <v>0.043018914378613507</v>
      </c>
      <c r="V69" s="0">
        <f t="shared" si="46"/>
        <v>-12.771142049601904</v>
      </c>
      <c r="W69" s="0">
        <f t="shared" si="47"/>
        <v>81.212880133337848</v>
      </c>
      <c r="X69" s="8">
        <f t="shared" si="48"/>
        <v>0.494979959756668</v>
      </c>
      <c r="Y69" s="8">
        <f t="shared" si="49"/>
        <v>0.26938862605295172</v>
      </c>
      <c r="Z69" s="8">
        <f t="shared" si="50"/>
        <v>0.72057129346038429</v>
      </c>
      <c r="AA69" s="9">
        <f t="shared" si="51"/>
        <v>649.70304106670278</v>
      </c>
      <c r="AB69" s="0">
        <f t="shared" si="52"/>
        <v>415.22885795039838</v>
      </c>
      <c r="AC69" s="0">
        <f t="shared" si="53"/>
        <v>-76.1927855124004</v>
      </c>
      <c r="AD69" s="0">
        <f t="shared" si="54"/>
        <v>87.702834579369551</v>
      </c>
      <c r="AE69" s="0">
        <f t="shared" si="55"/>
        <v>2.2971654206304493</v>
      </c>
      <c r="AF69" s="0">
        <f t="shared" si="56"/>
        <v>0.26527916068000873</v>
      </c>
      <c r="AG69" s="0">
        <f t="shared" si="57"/>
        <v>2.5624445813104582</v>
      </c>
      <c r="AH69" s="0">
        <f t="shared" si="58"/>
        <v>105.95020956257991</v>
      </c>
    </row>
    <row r="70">
      <c r="D70" s="2">
        <f t="shared" si="31"/>
        <v>43158</v>
      </c>
      <c r="E70" s="8">
        <f t="shared" si="59"/>
        <v>0.2875000000000002</v>
      </c>
      <c r="F70" s="3">
        <f t="shared" si="32"/>
        <v>2458176.6625</v>
      </c>
      <c r="G70" s="4">
        <f t="shared" si="33"/>
        <v>0.18156502395619695</v>
      </c>
      <c r="I70" s="0">
        <f t="shared" si="34"/>
        <v>336.94710662072976</v>
      </c>
      <c r="J70" s="0">
        <f t="shared" si="35"/>
        <v>6893.6975332373368</v>
      </c>
      <c r="K70" s="0">
        <f t="shared" si="36"/>
        <v>0.016700997374313756</v>
      </c>
      <c r="L70" s="0">
        <f t="shared" si="37"/>
        <v>1.5614326763853843</v>
      </c>
      <c r="M70" s="0">
        <f t="shared" si="38"/>
        <v>338.50853929711514</v>
      </c>
      <c r="N70" s="0">
        <f t="shared" si="39"/>
        <v>6895.258965913722</v>
      </c>
      <c r="O70" s="0">
        <f t="shared" si="40"/>
        <v>0.99029707372783571</v>
      </c>
      <c r="P70" s="0">
        <f t="shared" si="41"/>
        <v>338.49940324404042</v>
      </c>
      <c r="Q70" s="0">
        <f t="shared" si="42"/>
        <v>23.436930006890346</v>
      </c>
      <c r="R70" s="0">
        <f t="shared" si="43"/>
        <v>23.435155910968792</v>
      </c>
      <c r="S70" s="0">
        <f t="shared" si="30"/>
        <v>-19.871281852993263</v>
      </c>
      <c r="T70" s="0">
        <f t="shared" si="44"/>
        <v>-8.3816043452965339</v>
      </c>
      <c r="U70" s="0">
        <f t="shared" si="45"/>
        <v>0.043018914399846932</v>
      </c>
      <c r="V70" s="0">
        <f t="shared" si="46"/>
        <v>-12.770407054837285</v>
      </c>
      <c r="W70" s="0">
        <f t="shared" si="47"/>
        <v>81.214804369533212</v>
      </c>
      <c r="X70" s="8">
        <f t="shared" si="48"/>
        <v>0.494979449343637</v>
      </c>
      <c r="Y70" s="8">
        <f t="shared" si="49"/>
        <v>0.26938277053937809</v>
      </c>
      <c r="Z70" s="8">
        <f t="shared" si="50"/>
        <v>0.720576128147896</v>
      </c>
      <c r="AA70" s="9">
        <f t="shared" si="51"/>
        <v>649.7184349562657</v>
      </c>
      <c r="AB70" s="0">
        <f t="shared" si="52"/>
        <v>421.22959294516295</v>
      </c>
      <c r="AC70" s="0">
        <f t="shared" si="53"/>
        <v>-74.692601763709263</v>
      </c>
      <c r="AD70" s="0">
        <f t="shared" si="54"/>
        <v>86.777181737248455</v>
      </c>
      <c r="AE70" s="0">
        <f t="shared" si="55"/>
        <v>3.2228182627515451</v>
      </c>
      <c r="AF70" s="0">
        <f t="shared" si="56"/>
        <v>0.21874344992320871</v>
      </c>
      <c r="AG70" s="0">
        <f t="shared" si="57"/>
        <v>3.441561712674754</v>
      </c>
      <c r="AH70" s="0">
        <f t="shared" si="58"/>
        <v>107.11169475260311</v>
      </c>
    </row>
    <row r="71">
      <c r="D71" s="2">
        <f t="shared" si="31"/>
        <v>43158</v>
      </c>
      <c r="E71" s="8">
        <f t="shared" si="59"/>
        <v>0.29166666666666685</v>
      </c>
      <c r="F71" s="3">
        <f t="shared" si="32"/>
        <v>2458176.6666666665</v>
      </c>
      <c r="G71" s="4">
        <f t="shared" si="33"/>
        <v>0.18156513803330626</v>
      </c>
      <c r="I71" s="0">
        <f t="shared" si="34"/>
        <v>336.9512134844972</v>
      </c>
      <c r="J71" s="0">
        <f t="shared" si="35"/>
        <v>6893.7016399049253</v>
      </c>
      <c r="K71" s="0">
        <f t="shared" si="36"/>
        <v>0.016700997369513047</v>
      </c>
      <c r="L71" s="0">
        <f t="shared" si="37"/>
        <v>1.5615129658718196</v>
      </c>
      <c r="M71" s="0">
        <f t="shared" si="38"/>
        <v>338.51272645036903</v>
      </c>
      <c r="N71" s="0">
        <f t="shared" si="39"/>
        <v>6895.2631528707971</v>
      </c>
      <c r="O71" s="0">
        <f t="shared" si="40"/>
        <v>0.99029805754649247</v>
      </c>
      <c r="P71" s="0">
        <f t="shared" si="41"/>
        <v>338.503590384538</v>
      </c>
      <c r="Q71" s="0">
        <f t="shared" si="42"/>
        <v>23.436930005406868</v>
      </c>
      <c r="R71" s="0">
        <f t="shared" si="43"/>
        <v>23.4351559165925</v>
      </c>
      <c r="S71" s="0">
        <f t="shared" si="30"/>
        <v>-19.867356721776961</v>
      </c>
      <c r="T71" s="0">
        <f t="shared" si="44"/>
        <v>-8.380038208821242</v>
      </c>
      <c r="U71" s="0">
        <f t="shared" si="45"/>
        <v>0.043018914421080454</v>
      </c>
      <c r="V71" s="0">
        <f t="shared" si="46"/>
        <v>-12.769671901981965</v>
      </c>
      <c r="W71" s="0">
        <f t="shared" si="47"/>
        <v>81.216728624838922</v>
      </c>
      <c r="X71" s="8">
        <f t="shared" si="48"/>
        <v>0.49497893882082078</v>
      </c>
      <c r="Y71" s="8">
        <f t="shared" si="49"/>
        <v>0.26937691486293491</v>
      </c>
      <c r="Z71" s="8">
        <f t="shared" si="50"/>
        <v>0.72058096277870665</v>
      </c>
      <c r="AA71" s="9">
        <f t="shared" si="51"/>
        <v>649.73382899871137</v>
      </c>
      <c r="AB71" s="0">
        <f t="shared" si="52"/>
        <v>427.23032809801839</v>
      </c>
      <c r="AC71" s="0">
        <f t="shared" si="53"/>
        <v>-73.1924179754954</v>
      </c>
      <c r="AD71" s="0">
        <f t="shared" si="54"/>
        <v>85.857289739348786</v>
      </c>
      <c r="AE71" s="0">
        <f t="shared" si="55"/>
        <v>4.1427102606512136</v>
      </c>
      <c r="AF71" s="0">
        <f t="shared" si="56"/>
        <v>0.18413408324351513</v>
      </c>
      <c r="AG71" s="0">
        <f t="shared" si="57"/>
        <v>4.3268443438947291</v>
      </c>
      <c r="AH71" s="0">
        <f t="shared" si="58"/>
        <v>108.27882363272056</v>
      </c>
    </row>
    <row r="72">
      <c r="D72" s="2">
        <f t="shared" si="31"/>
        <v>43158</v>
      </c>
      <c r="E72" s="8">
        <f t="shared" si="59"/>
        <v>0.2958333333333335</v>
      </c>
      <c r="F72" s="3">
        <f t="shared" si="32"/>
        <v>2458176.6708333334</v>
      </c>
      <c r="G72" s="4">
        <f t="shared" si="33"/>
        <v>0.18156525211042834</v>
      </c>
      <c r="I72" s="0">
        <f t="shared" si="34"/>
        <v>336.95532034872576</v>
      </c>
      <c r="J72" s="0">
        <f t="shared" si="35"/>
        <v>6893.705746572974</v>
      </c>
      <c r="K72" s="0">
        <f t="shared" si="36"/>
        <v>0.016700997364712339</v>
      </c>
      <c r="L72" s="0">
        <f t="shared" si="37"/>
        <v>1.5615932470476603</v>
      </c>
      <c r="M72" s="0">
        <f t="shared" si="38"/>
        <v>338.51691359577342</v>
      </c>
      <c r="N72" s="0">
        <f t="shared" si="39"/>
        <v>6895.2673398200213</v>
      </c>
      <c r="O72" s="0">
        <f t="shared" si="40"/>
        <v>0.99029904141511038</v>
      </c>
      <c r="P72" s="0">
        <f t="shared" si="41"/>
        <v>338.507777517186</v>
      </c>
      <c r="Q72" s="0">
        <f t="shared" si="42"/>
        <v>23.43693000392339</v>
      </c>
      <c r="R72" s="0">
        <f t="shared" si="43"/>
        <v>23.435155922216236</v>
      </c>
      <c r="S72" s="0">
        <f t="shared" si="30"/>
        <v>-19.863431629529604</v>
      </c>
      <c r="T72" s="0">
        <f t="shared" si="44"/>
        <v>-8.3784720365114858</v>
      </c>
      <c r="U72" s="0">
        <f t="shared" si="45"/>
        <v>0.043018914442314073</v>
      </c>
      <c r="V72" s="0">
        <f t="shared" si="46"/>
        <v>-12.768936590892658</v>
      </c>
      <c r="W72" s="0">
        <f t="shared" si="47"/>
        <v>81.218652899681047</v>
      </c>
      <c r="X72" s="8">
        <f t="shared" si="48"/>
        <v>0.49497842818811988</v>
      </c>
      <c r="Y72" s="8">
        <f t="shared" si="49"/>
        <v>0.26937105902233915</v>
      </c>
      <c r="Z72" s="8">
        <f t="shared" si="50"/>
        <v>0.7205857973539006</v>
      </c>
      <c r="AA72" s="9">
        <f t="shared" si="51"/>
        <v>649.74922319744837</v>
      </c>
      <c r="AB72" s="0">
        <f t="shared" si="52"/>
        <v>433.23106340910749</v>
      </c>
      <c r="AC72" s="0">
        <f t="shared" si="53"/>
        <v>-71.692234147723127</v>
      </c>
      <c r="AD72" s="0">
        <f t="shared" si="54"/>
        <v>84.943569910066032</v>
      </c>
      <c r="AE72" s="0">
        <f t="shared" si="55"/>
        <v>5.0564300899339685</v>
      </c>
      <c r="AF72" s="0">
        <f t="shared" si="56"/>
        <v>0.158734044138652</v>
      </c>
      <c r="AG72" s="0">
        <f t="shared" si="57"/>
        <v>5.21516413407262</v>
      </c>
      <c r="AH72" s="0">
        <f t="shared" si="58"/>
        <v>109.4521772068058</v>
      </c>
    </row>
    <row r="73">
      <c r="D73" s="2">
        <f t="shared" si="31"/>
        <v>43158</v>
      </c>
      <c r="E73" s="8">
        <f t="shared" si="59"/>
        <v>0.30000000000000016</v>
      </c>
      <c r="F73" s="3">
        <f t="shared" si="32"/>
        <v>2458176.675</v>
      </c>
      <c r="G73" s="4">
        <f t="shared" si="33"/>
        <v>0.18156536618753769</v>
      </c>
      <c r="I73" s="0">
        <f t="shared" si="34"/>
        <v>336.95942721249321</v>
      </c>
      <c r="J73" s="0">
        <f t="shared" si="35"/>
        <v>6893.7098532405644</v>
      </c>
      <c r="K73" s="0">
        <f t="shared" si="36"/>
        <v>0.01670099735991163</v>
      </c>
      <c r="L73" s="0">
        <f t="shared" si="37"/>
        <v>1.5616735198945557</v>
      </c>
      <c r="M73" s="0">
        <f t="shared" si="38"/>
        <v>338.52110073238777</v>
      </c>
      <c r="N73" s="0">
        <f t="shared" si="39"/>
        <v>6895.271526760459</v>
      </c>
      <c r="O73" s="0">
        <f t="shared" si="40"/>
        <v>0.99030002533346317</v>
      </c>
      <c r="P73" s="0">
        <f t="shared" si="41"/>
        <v>338.51196464104407</v>
      </c>
      <c r="Q73" s="0">
        <f t="shared" si="42"/>
        <v>23.436930002439912</v>
      </c>
      <c r="R73" s="0">
        <f t="shared" si="43"/>
        <v>23.435155927839997</v>
      </c>
      <c r="S73" s="0">
        <f t="shared" si="30"/>
        <v>-19.859506577127178</v>
      </c>
      <c r="T73" s="0">
        <f t="shared" si="44"/>
        <v>-8.376905828726942</v>
      </c>
      <c r="U73" s="0">
        <f t="shared" si="45"/>
        <v>0.0430189144635478</v>
      </c>
      <c r="V73" s="0">
        <f t="shared" si="46"/>
        <v>-12.768201121756768</v>
      </c>
      <c r="W73" s="0">
        <f t="shared" si="47"/>
        <v>81.2205771936216</v>
      </c>
      <c r="X73" s="8">
        <f t="shared" si="48"/>
        <v>0.49497791744566444</v>
      </c>
      <c r="Y73" s="8">
        <f t="shared" si="49"/>
        <v>0.26936520301893779</v>
      </c>
      <c r="Z73" s="8">
        <f t="shared" si="50"/>
        <v>0.72059063187239114</v>
      </c>
      <c r="AA73" s="9">
        <f t="shared" si="51"/>
        <v>649.76461754897275</v>
      </c>
      <c r="AB73" s="0">
        <f t="shared" si="52"/>
        <v>439.23179887824347</v>
      </c>
      <c r="AC73" s="0">
        <f t="shared" si="53"/>
        <v>-70.192050280439133</v>
      </c>
      <c r="AD73" s="0">
        <f t="shared" si="54"/>
        <v>84.036440148408261</v>
      </c>
      <c r="AE73" s="0">
        <f t="shared" si="55"/>
        <v>5.9635598515917394</v>
      </c>
      <c r="AF73" s="0">
        <f t="shared" si="56"/>
        <v>0.13935887041613551</v>
      </c>
      <c r="AG73" s="0">
        <f t="shared" si="57"/>
        <v>6.1029187220078747</v>
      </c>
      <c r="AH73" s="0">
        <f t="shared" si="58"/>
        <v>110.63233127405925</v>
      </c>
    </row>
    <row r="74">
      <c r="D74" s="2">
        <f t="shared" si="31"/>
        <v>43158</v>
      </c>
      <c r="E74" s="8">
        <f t="shared" si="59"/>
        <v>0.30416666666666681</v>
      </c>
      <c r="F74" s="3">
        <f t="shared" si="32"/>
        <v>2458176.6791666667</v>
      </c>
      <c r="G74" s="4">
        <f t="shared" si="33"/>
        <v>0.18156548026465977</v>
      </c>
      <c r="I74" s="0">
        <f t="shared" si="34"/>
        <v>336.96353407672086</v>
      </c>
      <c r="J74" s="0">
        <f t="shared" si="35"/>
        <v>6893.7139599086113</v>
      </c>
      <c r="K74" s="0">
        <f t="shared" si="36"/>
        <v>0.016700997355110922</v>
      </c>
      <c r="L74" s="0">
        <f t="shared" si="37"/>
        <v>1.5617537844299818</v>
      </c>
      <c r="M74" s="0">
        <f t="shared" si="38"/>
        <v>338.52528786115084</v>
      </c>
      <c r="N74" s="0">
        <f t="shared" si="39"/>
        <v>6895.2757136930413</v>
      </c>
      <c r="O74" s="0">
        <f t="shared" si="40"/>
        <v>0.990301009301765</v>
      </c>
      <c r="P74" s="0">
        <f t="shared" si="41"/>
        <v>338.516151757051</v>
      </c>
      <c r="Q74" s="0">
        <f t="shared" si="42"/>
        <v>23.43693000095643</v>
      </c>
      <c r="R74" s="0">
        <f t="shared" si="43"/>
        <v>23.435155933463779</v>
      </c>
      <c r="S74" s="0">
        <f t="shared" si="30"/>
        <v>-19.855581563683977</v>
      </c>
      <c r="T74" s="0">
        <f t="shared" si="44"/>
        <v>-8.3753395851243368</v>
      </c>
      <c r="U74" s="0">
        <f t="shared" si="45"/>
        <v>0.043018914484781609</v>
      </c>
      <c r="V74" s="0">
        <f t="shared" si="46"/>
        <v>-12.767465494430787</v>
      </c>
      <c r="W74" s="0">
        <f t="shared" si="47"/>
        <v>81.22250150708625</v>
      </c>
      <c r="X74" s="8">
        <f t="shared" si="48"/>
        <v>0.49497740659335471</v>
      </c>
      <c r="Y74" s="8">
        <f t="shared" si="49"/>
        <v>0.26935934685144847</v>
      </c>
      <c r="Z74" s="8">
        <f t="shared" si="50"/>
        <v>0.720595466335261</v>
      </c>
      <c r="AA74" s="9">
        <f t="shared" si="51"/>
        <v>649.78001205669</v>
      </c>
      <c r="AB74" s="0">
        <f t="shared" si="52"/>
        <v>445.23253450556945</v>
      </c>
      <c r="AC74" s="0">
        <f t="shared" si="53"/>
        <v>-68.691866373607638</v>
      </c>
      <c r="AD74" s="0">
        <f t="shared" si="54"/>
        <v>83.136325434823618</v>
      </c>
      <c r="AE74" s="0">
        <f t="shared" si="55"/>
        <v>6.8636745651763817</v>
      </c>
      <c r="AF74" s="0">
        <f t="shared" si="56"/>
        <v>0.12387353218035937</v>
      </c>
      <c r="AG74" s="0">
        <f t="shared" si="57"/>
        <v>6.9875480973567408</v>
      </c>
      <c r="AH74" s="0">
        <f t="shared" si="58"/>
        <v>111.81985620810303</v>
      </c>
    </row>
    <row r="75">
      <c r="D75" s="2">
        <f t="shared" si="31"/>
        <v>43158</v>
      </c>
      <c r="E75" s="8">
        <f t="shared" si="59"/>
        <v>0.30833333333333346</v>
      </c>
      <c r="F75" s="3">
        <f t="shared" si="32"/>
        <v>2458176.6833333331</v>
      </c>
      <c r="G75" s="4">
        <f t="shared" si="33"/>
        <v>0.18156559434176908</v>
      </c>
      <c r="I75" s="0">
        <f t="shared" si="34"/>
        <v>336.96764094048922</v>
      </c>
      <c r="J75" s="0">
        <f t="shared" si="35"/>
        <v>6893.7180665762007</v>
      </c>
      <c r="K75" s="0">
        <f t="shared" si="36"/>
        <v>0.016700997350310214</v>
      </c>
      <c r="L75" s="0">
        <f t="shared" si="37"/>
        <v>1.5618340406357025</v>
      </c>
      <c r="M75" s="0">
        <f t="shared" si="38"/>
        <v>338.52947498112491</v>
      </c>
      <c r="N75" s="0">
        <f t="shared" si="39"/>
        <v>6895.2799006168361</v>
      </c>
      <c r="O75" s="0">
        <f t="shared" si="40"/>
        <v>0.99030199331979185</v>
      </c>
      <c r="P75" s="0">
        <f t="shared" si="41"/>
        <v>338.52033886426887</v>
      </c>
      <c r="Q75" s="0">
        <f t="shared" si="42"/>
        <v>23.436929999472952</v>
      </c>
      <c r="R75" s="0">
        <f t="shared" si="43"/>
        <v>23.435155939087593</v>
      </c>
      <c r="S75" s="0">
        <f t="shared" si="30"/>
        <v>-19.851656590073429</v>
      </c>
      <c r="T75" s="0">
        <f t="shared" si="44"/>
        <v>-8.3737733060623629</v>
      </c>
      <c r="U75" s="0">
        <f t="shared" si="45"/>
        <v>0.04301891450601552</v>
      </c>
      <c r="V75" s="0">
        <f t="shared" si="46"/>
        <v>-12.766729709101924</v>
      </c>
      <c r="W75" s="0">
        <f t="shared" si="47"/>
        <v>81.224425839638272</v>
      </c>
      <c r="X75" s="8">
        <f t="shared" si="48"/>
        <v>0.4949768956313208</v>
      </c>
      <c r="Y75" s="8">
        <f t="shared" si="49"/>
        <v>0.26935349052121449</v>
      </c>
      <c r="Z75" s="8">
        <f t="shared" si="50"/>
        <v>0.72060030074142711</v>
      </c>
      <c r="AA75" s="9">
        <f t="shared" si="51"/>
        <v>649.79540671710618</v>
      </c>
      <c r="AB75" s="0">
        <f t="shared" si="52"/>
        <v>451.23327029089819</v>
      </c>
      <c r="AC75" s="0">
        <f t="shared" si="53"/>
        <v>-67.191682427275452</v>
      </c>
      <c r="AD75" s="0">
        <f t="shared" si="54"/>
        <v>82.243658317752647</v>
      </c>
      <c r="AE75" s="0">
        <f t="shared" si="55"/>
        <v>7.7563416822473528</v>
      </c>
      <c r="AF75" s="0">
        <f t="shared" si="56"/>
        <v>0.11130289163951723</v>
      </c>
      <c r="AG75" s="0">
        <f t="shared" si="57"/>
        <v>7.86764457388687</v>
      </c>
      <c r="AH75" s="0">
        <f t="shared" si="58"/>
        <v>113.01531663491977</v>
      </c>
    </row>
    <row r="76">
      <c r="D76" s="2">
        <f t="shared" si="31"/>
        <v>43158</v>
      </c>
      <c r="E76" s="8">
        <f t="shared" si="59"/>
        <v>0.31250000000000011</v>
      </c>
      <c r="F76" s="3">
        <f t="shared" si="32"/>
        <v>2458176.6875</v>
      </c>
      <c r="G76" s="4">
        <f t="shared" si="33"/>
        <v>0.18156570841889116</v>
      </c>
      <c r="I76" s="0">
        <f t="shared" si="34"/>
        <v>336.97174780471687</v>
      </c>
      <c r="J76" s="0">
        <f t="shared" si="35"/>
        <v>6893.7221732442486</v>
      </c>
      <c r="K76" s="0">
        <f t="shared" si="36"/>
        <v>0.016700997345509505</v>
      </c>
      <c r="L76" s="0">
        <f t="shared" si="37"/>
        <v>1.5619142885291908</v>
      </c>
      <c r="M76" s="0">
        <f t="shared" si="38"/>
        <v>338.53366209324605</v>
      </c>
      <c r="N76" s="0">
        <f t="shared" si="39"/>
        <v>6895.2840875327774</v>
      </c>
      <c r="O76" s="0">
        <f t="shared" si="40"/>
        <v>0.99030297738775741</v>
      </c>
      <c r="P76" s="0">
        <f t="shared" si="41"/>
        <v>338.52452596363389</v>
      </c>
      <c r="Q76" s="0">
        <f t="shared" si="42"/>
        <v>23.436929997989473</v>
      </c>
      <c r="R76" s="0">
        <f t="shared" si="43"/>
        <v>23.435155944711436</v>
      </c>
      <c r="S76" s="0">
        <f t="shared" si="30"/>
        <v>-19.847731655412435</v>
      </c>
      <c r="T76" s="0">
        <f t="shared" si="44"/>
        <v>-8.3722069911987536</v>
      </c>
      <c r="U76" s="0">
        <f t="shared" si="45"/>
        <v>0.043018914527249555</v>
      </c>
      <c r="V76" s="0">
        <f t="shared" si="46"/>
        <v>-12.765993765627307</v>
      </c>
      <c r="W76" s="0">
        <f t="shared" si="47"/>
        <v>81.226350191702068</v>
      </c>
      <c r="X76" s="8">
        <f t="shared" si="48"/>
        <v>0.49497638455946341</v>
      </c>
      <c r="Y76" s="8">
        <f t="shared" si="49"/>
        <v>0.26934763402695766</v>
      </c>
      <c r="Z76" s="8">
        <f t="shared" si="50"/>
        <v>0.72060513509196911</v>
      </c>
      <c r="AA76" s="9">
        <f t="shared" si="51"/>
        <v>649.81080153361654</v>
      </c>
      <c r="AB76" s="0">
        <f t="shared" si="52"/>
        <v>457.23400623437283</v>
      </c>
      <c r="AC76" s="0">
        <f t="shared" si="53"/>
        <v>-65.6914984414068</v>
      </c>
      <c r="AD76" s="0">
        <f t="shared" si="54"/>
        <v>81.358879372575856</v>
      </c>
      <c r="AE76" s="0">
        <f t="shared" si="55"/>
        <v>8.6411206274241437</v>
      </c>
      <c r="AF76" s="0">
        <f t="shared" si="56"/>
        <v>0.10095244343909016</v>
      </c>
      <c r="AG76" s="0">
        <f t="shared" si="57"/>
        <v>8.742073070863233</v>
      </c>
      <c r="AH76" s="0">
        <f t="shared" si="58"/>
        <v>114.21927099964876</v>
      </c>
    </row>
    <row r="77">
      <c r="D77" s="2">
        <f t="shared" si="31"/>
        <v>43158</v>
      </c>
      <c r="E77" s="8">
        <f t="shared" si="59"/>
        <v>0.31666666666666676</v>
      </c>
      <c r="F77" s="3">
        <f t="shared" si="32"/>
        <v>2458176.6916666669</v>
      </c>
      <c r="G77" s="4">
        <f t="shared" si="33"/>
        <v>0.18156582249601325</v>
      </c>
      <c r="I77" s="0">
        <f t="shared" si="34"/>
        <v>336.97585466894361</v>
      </c>
      <c r="J77" s="0">
        <f t="shared" si="35"/>
        <v>6893.7262799122973</v>
      </c>
      <c r="K77" s="0">
        <f t="shared" si="36"/>
        <v>0.016700997340708797</v>
      </c>
      <c r="L77" s="0">
        <f t="shared" si="37"/>
        <v>1.5619945281011387</v>
      </c>
      <c r="M77" s="0">
        <f t="shared" si="38"/>
        <v>338.53784919704475</v>
      </c>
      <c r="N77" s="0">
        <f t="shared" si="39"/>
        <v>6895.2882744403987</v>
      </c>
      <c r="O77" s="0">
        <f t="shared" si="40"/>
        <v>0.99030396150554723</v>
      </c>
      <c r="P77" s="0">
        <f t="shared" si="41"/>
        <v>338.52871305467653</v>
      </c>
      <c r="Q77" s="0">
        <f t="shared" si="42"/>
        <v>23.436929996505995</v>
      </c>
      <c r="R77" s="0">
        <f t="shared" si="43"/>
        <v>23.4351559503353</v>
      </c>
      <c r="S77" s="0">
        <f t="shared" si="30"/>
        <v>-19.843806760135397</v>
      </c>
      <c r="T77" s="0">
        <f t="shared" si="44"/>
        <v>-8.37064064071701</v>
      </c>
      <c r="U77" s="0">
        <f t="shared" si="45"/>
        <v>0.043018914548483674</v>
      </c>
      <c r="V77" s="0">
        <f t="shared" si="46"/>
        <v>-12.765257664111695</v>
      </c>
      <c r="W77" s="0">
        <f t="shared" si="47"/>
        <v>81.228274563056161</v>
      </c>
      <c r="X77" s="8">
        <f t="shared" si="48"/>
        <v>0.49497587337785531</v>
      </c>
      <c r="Y77" s="8">
        <f t="shared" si="49"/>
        <v>0.269341777369366</v>
      </c>
      <c r="Z77" s="8">
        <f t="shared" si="50"/>
        <v>0.72060996938634458</v>
      </c>
      <c r="AA77" s="9">
        <f t="shared" si="51"/>
        <v>649.82619650444929</v>
      </c>
      <c r="AB77" s="0">
        <f t="shared" si="52"/>
        <v>463.23474233588843</v>
      </c>
      <c r="AC77" s="0">
        <f t="shared" si="53"/>
        <v>-64.1913144160279</v>
      </c>
      <c r="AD77" s="0">
        <f t="shared" si="54"/>
        <v>80.48243763477879</v>
      </c>
      <c r="AE77" s="0">
        <f t="shared" si="55"/>
        <v>9.51756236522121</v>
      </c>
      <c r="AF77" s="0">
        <f t="shared" si="56"/>
        <v>0.092315305512885387</v>
      </c>
      <c r="AG77" s="0">
        <f t="shared" si="57"/>
        <v>9.6098776707340949</v>
      </c>
      <c r="AH77" s="0">
        <f t="shared" si="58"/>
        <v>115.43227101780064</v>
      </c>
    </row>
    <row r="78">
      <c r="D78" s="2">
        <f t="shared" si="31"/>
        <v>43158</v>
      </c>
      <c r="E78" s="8">
        <f t="shared" si="59"/>
        <v>0.32083333333333341</v>
      </c>
      <c r="F78" s="3">
        <f t="shared" si="32"/>
        <v>2458176.6958333333</v>
      </c>
      <c r="G78" s="4">
        <f t="shared" si="33"/>
        <v>0.18156593657312259</v>
      </c>
      <c r="I78" s="0">
        <f t="shared" si="34"/>
        <v>336.97996153271288</v>
      </c>
      <c r="J78" s="0">
        <f t="shared" si="35"/>
        <v>6893.7303865798867</v>
      </c>
      <c r="K78" s="0">
        <f t="shared" si="36"/>
        <v>0.016700997335908088</v>
      </c>
      <c r="L78" s="0">
        <f t="shared" si="37"/>
        <v>1.5620747593421462</v>
      </c>
      <c r="M78" s="0">
        <f t="shared" si="38"/>
        <v>338.542036292055</v>
      </c>
      <c r="N78" s="0">
        <f t="shared" si="39"/>
        <v>6895.2924613392288</v>
      </c>
      <c r="O78" s="0">
        <f t="shared" si="40"/>
        <v>0.99030494567304517</v>
      </c>
      <c r="P78" s="0">
        <f t="shared" si="41"/>
        <v>338.53290013693078</v>
      </c>
      <c r="Q78" s="0">
        <f t="shared" si="42"/>
        <v>23.436929995022517</v>
      </c>
      <c r="R78" s="0">
        <f t="shared" si="43"/>
        <v>23.435155955959193</v>
      </c>
      <c r="S78" s="0">
        <f t="shared" si="30"/>
        <v>-19.839881904673462</v>
      </c>
      <c r="T78" s="0">
        <f t="shared" si="44"/>
        <v>-8.3690742547993562</v>
      </c>
      <c r="U78" s="0">
        <f t="shared" si="45"/>
        <v>0.043018914569717882</v>
      </c>
      <c r="V78" s="0">
        <f t="shared" si="46"/>
        <v>-12.764521404658639</v>
      </c>
      <c r="W78" s="0">
        <f t="shared" si="47"/>
        <v>81.230198953480581</v>
      </c>
      <c r="X78" s="8">
        <f t="shared" si="48"/>
        <v>0.49497536208656856</v>
      </c>
      <c r="Y78" s="8">
        <f t="shared" si="49"/>
        <v>0.26933592054912248</v>
      </c>
      <c r="Z78" s="8">
        <f t="shared" si="50"/>
        <v>0.72061480362401464</v>
      </c>
      <c r="AA78" s="9">
        <f t="shared" si="51"/>
        <v>649.84159162784465</v>
      </c>
      <c r="AB78" s="0">
        <f t="shared" si="52"/>
        <v>469.23547859534142</v>
      </c>
      <c r="AC78" s="0">
        <f t="shared" si="53"/>
        <v>-62.691130351164645</v>
      </c>
      <c r="AD78" s="0">
        <f t="shared" si="54"/>
        <v>79.614791000214879</v>
      </c>
      <c r="AE78" s="0">
        <f t="shared" si="55"/>
        <v>10.385208999785121</v>
      </c>
      <c r="AF78" s="0">
        <f t="shared" si="56"/>
        <v>0.08501854674280547</v>
      </c>
      <c r="AG78" s="0">
        <f t="shared" si="57"/>
        <v>10.470227546527926</v>
      </c>
      <c r="AH78" s="0">
        <f t="shared" si="58"/>
        <v>116.65486100126645</v>
      </c>
    </row>
    <row r="79">
      <c r="D79" s="2">
        <f t="shared" si="31"/>
        <v>43158</v>
      </c>
      <c r="E79" s="8">
        <f t="shared" si="59"/>
        <v>0.32500000000000007</v>
      </c>
      <c r="F79" s="3">
        <f t="shared" si="32"/>
        <v>2458176.7</v>
      </c>
      <c r="G79" s="4">
        <f t="shared" si="33"/>
        <v>0.18156605065024467</v>
      </c>
      <c r="I79" s="0">
        <f t="shared" si="34"/>
        <v>336.98406839694053</v>
      </c>
      <c r="J79" s="0">
        <f t="shared" si="35"/>
        <v>6893.7344932479355</v>
      </c>
      <c r="K79" s="0">
        <f t="shared" si="36"/>
        <v>0.01670099733110738</v>
      </c>
      <c r="L79" s="0">
        <f t="shared" si="37"/>
        <v>1.5621549822697609</v>
      </c>
      <c r="M79" s="0">
        <f t="shared" si="38"/>
        <v>338.54622337921029</v>
      </c>
      <c r="N79" s="0">
        <f t="shared" si="39"/>
        <v>6895.2966482302054</v>
      </c>
      <c r="O79" s="0">
        <f t="shared" si="40"/>
        <v>0.99030592989046584</v>
      </c>
      <c r="P79" s="0">
        <f t="shared" si="41"/>
        <v>338.53708721133012</v>
      </c>
      <c r="Q79" s="0">
        <f t="shared" si="42"/>
        <v>23.436929993539035</v>
      </c>
      <c r="R79" s="0">
        <f t="shared" si="43"/>
        <v>23.43515596158311</v>
      </c>
      <c r="S79" s="0">
        <f t="shared" si="30"/>
        <v>-19.835957088146035</v>
      </c>
      <c r="T79" s="0">
        <f t="shared" si="44"/>
        <v>-8.3675078331044954</v>
      </c>
      <c r="U79" s="0">
        <f t="shared" si="45"/>
        <v>0.043018914590952195</v>
      </c>
      <c r="V79" s="0">
        <f t="shared" si="46"/>
        <v>-12.763784987126146</v>
      </c>
      <c r="W79" s="0">
        <f t="shared" si="47"/>
        <v>81.232123363398557</v>
      </c>
      <c r="X79" s="8">
        <f t="shared" si="48"/>
        <v>0.49497485068550429</v>
      </c>
      <c r="Y79" s="8">
        <f t="shared" si="49"/>
        <v>0.2693300635649527</v>
      </c>
      <c r="Z79" s="8">
        <f t="shared" si="50"/>
        <v>0.72061963780605587</v>
      </c>
      <c r="AA79" s="9">
        <f t="shared" si="51"/>
        <v>649.85698690718846</v>
      </c>
      <c r="AB79" s="0">
        <f t="shared" si="52"/>
        <v>475.236215012874</v>
      </c>
      <c r="AC79" s="0">
        <f t="shared" si="53"/>
        <v>-61.190946246781493</v>
      </c>
      <c r="AD79" s="0">
        <f t="shared" si="54"/>
        <v>78.756406590211753</v>
      </c>
      <c r="AE79" s="0">
        <f t="shared" si="55"/>
        <v>11.243593409788247</v>
      </c>
      <c r="AF79" s="0">
        <f t="shared" si="56"/>
        <v>0.078785074461525842</v>
      </c>
      <c r="AG79" s="0">
        <f t="shared" si="57"/>
        <v>11.322378484249773</v>
      </c>
      <c r="AH79" s="0">
        <f t="shared" si="58"/>
        <v>117.88757705263026</v>
      </c>
    </row>
    <row r="80">
      <c r="D80" s="2">
        <f t="shared" si="31"/>
        <v>43158</v>
      </c>
      <c r="E80" s="8">
        <f t="shared" si="59"/>
        <v>0.32916666666666672</v>
      </c>
      <c r="F80" s="3">
        <f t="shared" si="32"/>
        <v>2458176.7041666666</v>
      </c>
      <c r="G80" s="4">
        <f t="shared" si="33"/>
        <v>0.18156616472735398</v>
      </c>
      <c r="I80" s="0">
        <f t="shared" si="34"/>
        <v>336.98817526070889</v>
      </c>
      <c r="J80" s="0">
        <f t="shared" si="35"/>
        <v>6893.7385999155249</v>
      </c>
      <c r="K80" s="0">
        <f t="shared" si="36"/>
        <v>0.016700997326306671</v>
      </c>
      <c r="L80" s="0">
        <f t="shared" si="37"/>
        <v>1.5622351968656283</v>
      </c>
      <c r="M80" s="0">
        <f t="shared" si="38"/>
        <v>338.55041045757451</v>
      </c>
      <c r="N80" s="0">
        <f t="shared" si="39"/>
        <v>6895.3008351123908</v>
      </c>
      <c r="O80" s="0">
        <f t="shared" si="40"/>
        <v>0.99030691415758454</v>
      </c>
      <c r="P80" s="0">
        <f t="shared" si="41"/>
        <v>338.5412742769384</v>
      </c>
      <c r="Q80" s="0">
        <f t="shared" si="42"/>
        <v>23.436929992055557</v>
      </c>
      <c r="R80" s="0">
        <f t="shared" si="43"/>
        <v>23.435155967207056</v>
      </c>
      <c r="S80" s="0">
        <f t="shared" si="30"/>
        <v>-19.832032311424918</v>
      </c>
      <c r="T80" s="0">
        <f t="shared" si="44"/>
        <v>-8.3659413759905252</v>
      </c>
      <c r="U80" s="0">
        <f t="shared" si="45"/>
        <v>0.043018914612186612</v>
      </c>
      <c r="V80" s="0">
        <f t="shared" si="46"/>
        <v>-12.763048411700668</v>
      </c>
      <c r="W80" s="0">
        <f t="shared" si="47"/>
        <v>81.234047792374113</v>
      </c>
      <c r="X80" s="8">
        <f t="shared" si="48"/>
        <v>0.49497433917479211</v>
      </c>
      <c r="Y80" s="8">
        <f t="shared" si="49"/>
        <v>0.26932420641819732</v>
      </c>
      <c r="Z80" s="8">
        <f t="shared" si="50"/>
        <v>0.7206244719313869</v>
      </c>
      <c r="AA80" s="9">
        <f t="shared" si="51"/>
        <v>649.87238233899291</v>
      </c>
      <c r="AB80" s="0">
        <f t="shared" si="52"/>
        <v>481.23695158829946</v>
      </c>
      <c r="AC80" s="0">
        <f t="shared" si="53"/>
        <v>-59.690762102925135</v>
      </c>
      <c r="AD80" s="0">
        <f t="shared" si="54"/>
        <v>77.907761078828841</v>
      </c>
      <c r="AE80" s="0">
        <f t="shared" si="55"/>
        <v>12.092238921171159</v>
      </c>
      <c r="AF80" s="0">
        <f t="shared" si="56"/>
        <v>0.073406499819363133</v>
      </c>
      <c r="AG80" s="0">
        <f t="shared" si="57"/>
        <v>12.165645420990522</v>
      </c>
      <c r="AH80" s="0">
        <f t="shared" si="58"/>
        <v>119.13094612127935</v>
      </c>
    </row>
    <row r="81">
      <c r="D81" s="2">
        <f t="shared" si="31"/>
        <v>43158</v>
      </c>
      <c r="E81" s="8">
        <f t="shared" si="59"/>
        <v>0.33333333333333337</v>
      </c>
      <c r="F81" s="3">
        <f t="shared" si="32"/>
        <v>2458176.7083333335</v>
      </c>
      <c r="G81" s="4">
        <f t="shared" si="33"/>
        <v>0.18156627880447607</v>
      </c>
      <c r="I81" s="0">
        <f t="shared" si="34"/>
        <v>336.99228212493563</v>
      </c>
      <c r="J81" s="0">
        <f t="shared" si="35"/>
        <v>6893.7427065835727</v>
      </c>
      <c r="K81" s="0">
        <f t="shared" si="36"/>
        <v>0.016700997321505963</v>
      </c>
      <c r="L81" s="0">
        <f t="shared" si="37"/>
        <v>1.5623154031473077</v>
      </c>
      <c r="M81" s="0">
        <f t="shared" si="38"/>
        <v>338.55459752808292</v>
      </c>
      <c r="N81" s="0">
        <f t="shared" si="39"/>
        <v>6895.30502198672</v>
      </c>
      <c r="O81" s="0">
        <f t="shared" si="40"/>
        <v>0.99030789847461509</v>
      </c>
      <c r="P81" s="0">
        <f t="shared" si="41"/>
        <v>338.54546133469097</v>
      </c>
      <c r="Q81" s="0">
        <f t="shared" si="42"/>
        <v>23.436929990572079</v>
      </c>
      <c r="R81" s="0">
        <f t="shared" si="43"/>
        <v>23.435155972831026</v>
      </c>
      <c r="S81" s="0">
        <f t="shared" si="30"/>
        <v>-19.828107573627673</v>
      </c>
      <c r="T81" s="0">
        <f t="shared" si="44"/>
        <v>-8.3643748831153975</v>
      </c>
      <c r="U81" s="0">
        <f t="shared" si="45"/>
        <v>0.043018914633421133</v>
      </c>
      <c r="V81" s="0">
        <f t="shared" si="46"/>
        <v>-12.762311678239755</v>
      </c>
      <c r="W81" s="0">
        <f t="shared" si="47"/>
        <v>81.2359722408314</v>
      </c>
      <c r="X81" s="8">
        <f t="shared" si="48"/>
        <v>0.49497382755433311</v>
      </c>
      <c r="Y81" s="8">
        <f t="shared" si="49"/>
        <v>0.26931834910757924</v>
      </c>
      <c r="Z81" s="8">
        <f t="shared" si="50"/>
        <v>0.720629306001087</v>
      </c>
      <c r="AA81" s="9">
        <f t="shared" si="51"/>
        <v>649.88777792665121</v>
      </c>
      <c r="AB81" s="0">
        <f t="shared" si="52"/>
        <v>487.23768832176029</v>
      </c>
      <c r="AC81" s="0">
        <f t="shared" si="53"/>
        <v>-58.190577919559928</v>
      </c>
      <c r="AD81" s="0">
        <f t="shared" si="54"/>
        <v>77.069340973689791</v>
      </c>
      <c r="AE81" s="0">
        <f t="shared" si="55"/>
        <v>12.930659026310209</v>
      </c>
      <c r="AF81" s="0">
        <f t="shared" si="56"/>
        <v>0.068724040449134785</v>
      </c>
      <c r="AG81" s="0">
        <f t="shared" si="57"/>
        <v>12.999383066759345</v>
      </c>
      <c r="AH81" s="0">
        <f t="shared" si="58"/>
        <v>120.38548491199879</v>
      </c>
    </row>
    <row r="82">
      <c r="D82" s="2">
        <f t="shared" si="31"/>
        <v>43158</v>
      </c>
      <c r="E82" s="8">
        <f t="shared" si="59"/>
        <v>0.3375</v>
      </c>
      <c r="F82" s="3">
        <f t="shared" si="32"/>
        <v>2458176.7125</v>
      </c>
      <c r="G82" s="4">
        <f t="shared" si="33"/>
        <v>0.18156639288158541</v>
      </c>
      <c r="I82" s="0">
        <f t="shared" si="34"/>
        <v>336.99638898870489</v>
      </c>
      <c r="J82" s="0">
        <f t="shared" si="35"/>
        <v>6893.7468132511631</v>
      </c>
      <c r="K82" s="0">
        <f t="shared" si="36"/>
        <v>0.016700997316705254</v>
      </c>
      <c r="L82" s="0">
        <f t="shared" si="37"/>
        <v>1.5623956010964968</v>
      </c>
      <c r="M82" s="0">
        <f t="shared" si="38"/>
        <v>338.55878458980141</v>
      </c>
      <c r="N82" s="0">
        <f t="shared" si="39"/>
        <v>6895.30920885226</v>
      </c>
      <c r="O82" s="0">
        <f t="shared" si="40"/>
        <v>0.99030888284133289</v>
      </c>
      <c r="P82" s="0">
        <f t="shared" si="41"/>
        <v>338.54964838365362</v>
      </c>
      <c r="Q82" s="0">
        <f t="shared" si="42"/>
        <v>23.4369299890886</v>
      </c>
      <c r="R82" s="0">
        <f t="shared" si="43"/>
        <v>23.435155978455025</v>
      </c>
      <c r="S82" s="0">
        <f t="shared" si="30"/>
        <v>-19.82418287562442</v>
      </c>
      <c r="T82" s="0">
        <f t="shared" si="44"/>
        <v>-8.3628083548365488</v>
      </c>
      <c r="U82" s="0">
        <f t="shared" si="45"/>
        <v>0.043018914654655759</v>
      </c>
      <c r="V82" s="0">
        <f t="shared" si="46"/>
        <v>-12.761574786929639</v>
      </c>
      <c r="W82" s="0">
        <f t="shared" si="47"/>
        <v>81.237896708335214</v>
      </c>
      <c r="X82" s="8">
        <f t="shared" si="48"/>
        <v>0.49497331582425669</v>
      </c>
      <c r="Y82" s="8">
        <f t="shared" si="49"/>
        <v>0.26931249163443666</v>
      </c>
      <c r="Z82" s="8">
        <f t="shared" si="50"/>
        <v>0.72063414001407677</v>
      </c>
      <c r="AA82" s="9">
        <f t="shared" si="51"/>
        <v>649.90317366668171</v>
      </c>
      <c r="AB82" s="0">
        <f t="shared" si="52"/>
        <v>493.2384252130704</v>
      </c>
      <c r="AC82" s="0">
        <f t="shared" si="53"/>
        <v>-56.6903936967324</v>
      </c>
      <c r="AD82" s="0">
        <f t="shared" si="54"/>
        <v>76.2416428499677</v>
      </c>
      <c r="AE82" s="0">
        <f t="shared" si="55"/>
        <v>13.758357150032296</v>
      </c>
      <c r="AF82" s="0">
        <f t="shared" si="56"/>
        <v>0.064615113165266871</v>
      </c>
      <c r="AG82" s="0">
        <f t="shared" si="57"/>
        <v>13.822972263197563</v>
      </c>
      <c r="AH82" s="0">
        <f t="shared" si="58"/>
        <v>121.65169864189374</v>
      </c>
    </row>
    <row r="83">
      <c r="D83" s="2">
        <f t="shared" si="31"/>
        <v>43158</v>
      </c>
      <c r="E83" s="8">
        <f t="shared" si="59"/>
        <v>0.34166666666666667</v>
      </c>
      <c r="F83" s="3">
        <f t="shared" si="32"/>
        <v>2458176.7166666668</v>
      </c>
      <c r="G83" s="4">
        <f t="shared" si="33"/>
        <v>0.18156650695870749</v>
      </c>
      <c r="I83" s="0">
        <f t="shared" si="34"/>
        <v>337.00049585293254</v>
      </c>
      <c r="J83" s="0">
        <f t="shared" si="35"/>
        <v>6893.7509199192109</v>
      </c>
      <c r="K83" s="0">
        <f t="shared" si="36"/>
        <v>0.016700997311904546</v>
      </c>
      <c r="L83" s="0">
        <f t="shared" si="37"/>
        <v>1.5624757907306717</v>
      </c>
      <c r="M83" s="0">
        <f t="shared" si="38"/>
        <v>338.56297164366322</v>
      </c>
      <c r="N83" s="0">
        <f t="shared" si="39"/>
        <v>6895.3133957099417</v>
      </c>
      <c r="O83" s="0">
        <f t="shared" si="40"/>
        <v>0.99030986725795189</v>
      </c>
      <c r="P83" s="0">
        <f t="shared" si="41"/>
        <v>338.55383542475971</v>
      </c>
      <c r="Q83" s="0">
        <f t="shared" si="42"/>
        <v>23.436929987605122</v>
      </c>
      <c r="R83" s="0">
        <f t="shared" si="43"/>
        <v>23.435155984079049</v>
      </c>
      <c r="S83" s="0">
        <f t="shared" si="30"/>
        <v>-19.820258216534526</v>
      </c>
      <c r="T83" s="0">
        <f t="shared" si="44"/>
        <v>-8.3612417908126346</v>
      </c>
      <c r="U83" s="0">
        <f t="shared" si="45"/>
        <v>0.043018914675890467</v>
      </c>
      <c r="V83" s="0">
        <f t="shared" si="46"/>
        <v>-12.760837737627968</v>
      </c>
      <c r="W83" s="0">
        <f t="shared" si="47"/>
        <v>81.239821195308863</v>
      </c>
      <c r="X83" s="8">
        <f t="shared" si="48"/>
        <v>0.49497280398446386</v>
      </c>
      <c r="Y83" s="8">
        <f t="shared" si="49"/>
        <v>0.26930663399749477</v>
      </c>
      <c r="Z83" s="8">
        <f t="shared" si="50"/>
        <v>0.720638973971433</v>
      </c>
      <c r="AA83" s="9">
        <f t="shared" si="51"/>
        <v>649.91856956247091</v>
      </c>
      <c r="AB83" s="0">
        <f t="shared" si="52"/>
        <v>499.239162262372</v>
      </c>
      <c r="AC83" s="0">
        <f t="shared" si="53"/>
        <v>-55.190209434406995</v>
      </c>
      <c r="AD83" s="0">
        <f t="shared" si="54"/>
        <v>75.425173526843935</v>
      </c>
      <c r="AE83" s="0">
        <f t="shared" si="55"/>
        <v>14.574826473156065</v>
      </c>
      <c r="AF83" s="0">
        <f t="shared" si="56"/>
        <v>0.06098387521086461</v>
      </c>
      <c r="AG83" s="0">
        <f t="shared" si="57"/>
        <v>14.635810348366929</v>
      </c>
      <c r="AH83" s="0">
        <f t="shared" si="58"/>
        <v>122.93007963663928</v>
      </c>
    </row>
    <row r="84">
      <c r="D84" s="2">
        <f t="shared" si="31"/>
        <v>43158</v>
      </c>
      <c r="E84" s="8">
        <f t="shared" si="59"/>
        <v>0.34583333333333333</v>
      </c>
      <c r="F84" s="3">
        <f t="shared" si="32"/>
        <v>2458176.7208333332</v>
      </c>
      <c r="G84" s="4">
        <f t="shared" si="33"/>
        <v>0.18156662103581681</v>
      </c>
      <c r="I84" s="0">
        <f t="shared" si="34"/>
        <v>337.0046027167009</v>
      </c>
      <c r="J84" s="0">
        <f t="shared" si="35"/>
        <v>6893.7550265867994</v>
      </c>
      <c r="K84" s="0">
        <f t="shared" si="36"/>
        <v>0.016700997307103838</v>
      </c>
      <c r="L84" s="0">
        <f t="shared" si="37"/>
        <v>1.5625559720315179</v>
      </c>
      <c r="M84" s="0">
        <f t="shared" si="38"/>
        <v>338.56715868873243</v>
      </c>
      <c r="N84" s="0">
        <f t="shared" si="39"/>
        <v>6895.3175825588305</v>
      </c>
      <c r="O84" s="0">
        <f t="shared" si="40"/>
        <v>0.99031085172424693</v>
      </c>
      <c r="P84" s="0">
        <f t="shared" si="41"/>
        <v>338.55802245707321</v>
      </c>
      <c r="Q84" s="0">
        <f t="shared" si="42"/>
        <v>23.43692998612164</v>
      </c>
      <c r="R84" s="0">
        <f t="shared" si="43"/>
        <v>23.435155989703098</v>
      </c>
      <c r="S84" s="0">
        <f t="shared" si="30"/>
        <v>-19.816333597229747</v>
      </c>
      <c r="T84" s="0">
        <f t="shared" si="44"/>
        <v>-8.3596751914017737</v>
      </c>
      <c r="U84" s="0">
        <f t="shared" si="45"/>
        <v>0.043018914697125286</v>
      </c>
      <c r="V84" s="0">
        <f t="shared" si="46"/>
        <v>-12.760100530521454</v>
      </c>
      <c r="W84" s="0">
        <f t="shared" si="47"/>
        <v>81.241745701316319</v>
      </c>
      <c r="X84" s="8">
        <f t="shared" si="48"/>
        <v>0.4949722920350843</v>
      </c>
      <c r="Y84" s="8">
        <f t="shared" si="49"/>
        <v>0.26930077619809456</v>
      </c>
      <c r="Z84" s="8">
        <f t="shared" si="50"/>
        <v>0.720643807872074</v>
      </c>
      <c r="AA84" s="9">
        <f t="shared" si="51"/>
        <v>649.93396561053055</v>
      </c>
      <c r="AB84" s="0">
        <f t="shared" si="52"/>
        <v>505.23989946947859</v>
      </c>
      <c r="AC84" s="0">
        <f t="shared" si="53"/>
        <v>-53.690025132630353</v>
      </c>
      <c r="AD84" s="0">
        <f t="shared" si="54"/>
        <v>74.620450185224655</v>
      </c>
      <c r="AE84" s="0">
        <f t="shared" si="55"/>
        <v>15.379549814775345</v>
      </c>
      <c r="AF84" s="0">
        <f t="shared" si="56"/>
        <v>0.05775449014730448</v>
      </c>
      <c r="AG84" s="0">
        <f t="shared" si="57"/>
        <v>15.43730430492265</v>
      </c>
      <c r="AH84" s="0">
        <f t="shared" si="58"/>
        <v>124.22110576319972</v>
      </c>
    </row>
    <row r="85">
      <c r="D85" s="2">
        <f t="shared" si="31"/>
        <v>43158</v>
      </c>
      <c r="E85" s="8">
        <f t="shared" si="59"/>
        <v>0.35</v>
      </c>
      <c r="F85" s="3">
        <f t="shared" si="32"/>
        <v>2458176.725</v>
      </c>
      <c r="G85" s="4">
        <f t="shared" si="33"/>
        <v>0.18156673511293889</v>
      </c>
      <c r="I85" s="0">
        <f t="shared" si="34"/>
        <v>337.00870958092855</v>
      </c>
      <c r="J85" s="0">
        <f t="shared" si="35"/>
        <v>6893.7591332548491</v>
      </c>
      <c r="K85" s="0">
        <f t="shared" si="36"/>
        <v>0.016700997302303129</v>
      </c>
      <c r="L85" s="0">
        <f t="shared" si="37"/>
        <v>1.5626361450166346</v>
      </c>
      <c r="M85" s="0">
        <f t="shared" si="38"/>
        <v>338.57134572594521</v>
      </c>
      <c r="N85" s="0">
        <f t="shared" si="39"/>
        <v>6895.3217693998658</v>
      </c>
      <c r="O85" s="0">
        <f t="shared" si="40"/>
        <v>0.99031183624043373</v>
      </c>
      <c r="P85" s="0">
        <f t="shared" si="41"/>
        <v>338.56220948153032</v>
      </c>
      <c r="Q85" s="0">
        <f t="shared" si="42"/>
        <v>23.436929984638162</v>
      </c>
      <c r="R85" s="0">
        <f t="shared" si="43"/>
        <v>23.435155995327175</v>
      </c>
      <c r="S85" s="0">
        <f t="shared" si="30"/>
        <v>-19.812409016826884</v>
      </c>
      <c r="T85" s="0">
        <f t="shared" si="44"/>
        <v>-8.3581085562615627</v>
      </c>
      <c r="U85" s="0">
        <f t="shared" si="45"/>
        <v>0.043018914718360196</v>
      </c>
      <c r="V85" s="0">
        <f t="shared" si="46"/>
        <v>-12.759363165467457</v>
      </c>
      <c r="W85" s="0">
        <f t="shared" si="47"/>
        <v>81.243670226782172</v>
      </c>
      <c r="X85" s="8">
        <f t="shared" si="48"/>
        <v>0.49497177997601904</v>
      </c>
      <c r="Y85" s="8">
        <f t="shared" si="49"/>
        <v>0.26929491823495744</v>
      </c>
      <c r="Z85" s="8">
        <f t="shared" si="50"/>
        <v>0.72064864171708065</v>
      </c>
      <c r="AA85" s="9">
        <f t="shared" si="51"/>
        <v>649.94936181425737</v>
      </c>
      <c r="AB85" s="0">
        <f t="shared" si="52"/>
        <v>511.24063683453255</v>
      </c>
      <c r="AC85" s="0">
        <f t="shared" si="53"/>
        <v>-52.189840791366862</v>
      </c>
      <c r="AD85" s="0">
        <f t="shared" si="54"/>
        <v>73.828000415025514</v>
      </c>
      <c r="AE85" s="0">
        <f t="shared" si="55"/>
        <v>16.171999584974486</v>
      </c>
      <c r="AF85" s="0">
        <f t="shared" si="56"/>
        <v>0.054866279517864637</v>
      </c>
      <c r="AG85" s="0">
        <f t="shared" si="57"/>
        <v>16.22686586449235</v>
      </c>
      <c r="AH85" s="0">
        <f t="shared" si="58"/>
        <v>125.52523869183125</v>
      </c>
    </row>
    <row r="86">
      <c r="D86" s="2">
        <f t="shared" si="31"/>
        <v>43158</v>
      </c>
      <c r="E86" s="8">
        <f t="shared" si="59"/>
        <v>0.35416666666666663</v>
      </c>
      <c r="F86" s="3">
        <f t="shared" si="32"/>
        <v>2458176.7291666665</v>
      </c>
      <c r="G86" s="4">
        <f t="shared" si="33"/>
        <v>0.18156684919004823</v>
      </c>
      <c r="I86" s="0">
        <f t="shared" si="34"/>
        <v>337.012816444696</v>
      </c>
      <c r="J86" s="0">
        <f t="shared" si="35"/>
        <v>6893.7632399224376</v>
      </c>
      <c r="K86" s="0">
        <f t="shared" si="36"/>
        <v>0.016700997297502421</v>
      </c>
      <c r="L86" s="0">
        <f t="shared" si="37"/>
        <v>1.5627163096676164</v>
      </c>
      <c r="M86" s="0">
        <f t="shared" si="38"/>
        <v>338.57553275436362</v>
      </c>
      <c r="N86" s="0">
        <f t="shared" si="39"/>
        <v>6895.3259562321055</v>
      </c>
      <c r="O86" s="0">
        <f t="shared" si="40"/>
        <v>0.99031282080628491</v>
      </c>
      <c r="P86" s="0">
        <f t="shared" si="41"/>
        <v>338.56639649719313</v>
      </c>
      <c r="Q86" s="0">
        <f t="shared" si="42"/>
        <v>23.436929983154684</v>
      </c>
      <c r="R86" s="0">
        <f t="shared" si="43"/>
        <v>23.435156000951277</v>
      </c>
      <c r="S86" s="0">
        <f t="shared" si="30"/>
        <v>-19.808484476199467</v>
      </c>
      <c r="T86" s="0">
        <f t="shared" si="44"/>
        <v>-8.3565418857508575</v>
      </c>
      <c r="U86" s="0">
        <f t="shared" si="45"/>
        <v>0.0430189147395952</v>
      </c>
      <c r="V86" s="0">
        <f t="shared" si="46"/>
        <v>-12.758625642652881</v>
      </c>
      <c r="W86" s="0">
        <f t="shared" si="47"/>
        <v>81.2455947712695</v>
      </c>
      <c r="X86" s="8">
        <f t="shared" si="48"/>
        <v>0.49497126780739781</v>
      </c>
      <c r="Y86" s="8">
        <f t="shared" si="49"/>
        <v>0.269289060109427</v>
      </c>
      <c r="Z86" s="8">
        <f t="shared" si="50"/>
        <v>0.72065347550536862</v>
      </c>
      <c r="AA86" s="9">
        <f t="shared" si="51"/>
        <v>649.964758170156</v>
      </c>
      <c r="AB86" s="0">
        <f t="shared" si="52"/>
        <v>517.241374357347</v>
      </c>
      <c r="AC86" s="0">
        <f t="shared" si="53"/>
        <v>-50.689656410663247</v>
      </c>
      <c r="AD86" s="0">
        <f t="shared" si="54"/>
        <v>73.048362189932888</v>
      </c>
      <c r="AE86" s="0">
        <f t="shared" si="55"/>
        <v>16.951637810067112</v>
      </c>
      <c r="AF86" s="0">
        <f t="shared" si="56"/>
        <v>0.05227018992676595</v>
      </c>
      <c r="AG86" s="0">
        <f t="shared" si="57"/>
        <v>17.003907999993878</v>
      </c>
      <c r="AH86" s="0">
        <f t="shared" si="58"/>
        <v>126.84292198671579</v>
      </c>
    </row>
    <row r="87">
      <c r="D87" s="2">
        <f t="shared" si="31"/>
        <v>43158</v>
      </c>
      <c r="E87" s="8">
        <f t="shared" si="59"/>
        <v>0.35833333333333328</v>
      </c>
      <c r="F87" s="3">
        <f t="shared" si="32"/>
        <v>2458176.7333333334</v>
      </c>
      <c r="G87" s="4">
        <f t="shared" si="33"/>
        <v>0.18156696326717031</v>
      </c>
      <c r="I87" s="0">
        <f t="shared" si="34"/>
        <v>337.01692330892365</v>
      </c>
      <c r="J87" s="0">
        <f t="shared" si="35"/>
        <v>6893.7673465904863</v>
      </c>
      <c r="K87" s="0">
        <f t="shared" si="36"/>
        <v>0.016700997292701712</v>
      </c>
      <c r="L87" s="0">
        <f t="shared" si="37"/>
        <v>1.5627964660020432</v>
      </c>
      <c r="M87" s="0">
        <f t="shared" si="38"/>
        <v>338.57971977492571</v>
      </c>
      <c r="N87" s="0">
        <f t="shared" si="39"/>
        <v>6895.3301430564879</v>
      </c>
      <c r="O87" s="0">
        <f t="shared" si="40"/>
        <v>0.99031380542201686</v>
      </c>
      <c r="P87" s="0">
        <f t="shared" si="41"/>
        <v>338.57058350499966</v>
      </c>
      <c r="Q87" s="0">
        <f t="shared" si="42"/>
        <v>23.436929981671206</v>
      </c>
      <c r="R87" s="0">
        <f t="shared" si="43"/>
        <v>23.435156006575408</v>
      </c>
      <c r="S87" s="0">
        <f t="shared" si="30"/>
        <v>-19.804559974462528</v>
      </c>
      <c r="T87" s="0">
        <f t="shared" si="44"/>
        <v>-8.3549751795265284</v>
      </c>
      <c r="U87" s="0">
        <f t="shared" si="45"/>
        <v>0.043018914760830321</v>
      </c>
      <c r="V87" s="0">
        <f t="shared" si="46"/>
        <v>-12.757887961934477</v>
      </c>
      <c r="W87" s="0">
        <f t="shared" si="47"/>
        <v>81.247519335203762</v>
      </c>
      <c r="X87" s="8">
        <f t="shared" si="48"/>
        <v>0.49497075552912112</v>
      </c>
      <c r="Y87" s="8">
        <f t="shared" si="49"/>
        <v>0.26928320182022181</v>
      </c>
      <c r="Z87" s="8">
        <f t="shared" si="50"/>
        <v>0.72065830923802043</v>
      </c>
      <c r="AA87" s="9">
        <f t="shared" si="51"/>
        <v>649.9801546816301</v>
      </c>
      <c r="AB87" s="0">
        <f t="shared" si="52"/>
        <v>523.24211203806544</v>
      </c>
      <c r="AC87" s="0">
        <f t="shared" si="53"/>
        <v>-49.189471990483639</v>
      </c>
      <c r="AD87" s="0">
        <f t="shared" si="54"/>
        <v>72.282083757035281</v>
      </c>
      <c r="AE87" s="0">
        <f t="shared" si="55"/>
        <v>17.717916242964719</v>
      </c>
      <c r="AF87" s="0">
        <f t="shared" si="56"/>
        <v>0.049926187080955788</v>
      </c>
      <c r="AG87" s="0">
        <f t="shared" si="57"/>
        <v>17.767842430045675</v>
      </c>
      <c r="AH87" s="0">
        <f t="shared" si="58"/>
        <v>128.17457902098863</v>
      </c>
    </row>
    <row r="88">
      <c r="D88" s="2">
        <f t="shared" si="31"/>
        <v>43158</v>
      </c>
      <c r="E88" s="8">
        <f t="shared" si="59"/>
        <v>0.36249999999999993</v>
      </c>
      <c r="F88" s="3">
        <f t="shared" si="32"/>
        <v>2458176.7375</v>
      </c>
      <c r="G88" s="4">
        <f t="shared" si="33"/>
        <v>0.18156707734427963</v>
      </c>
      <c r="I88" s="0">
        <f t="shared" si="34"/>
        <v>337.021030172692</v>
      </c>
      <c r="J88" s="0">
        <f t="shared" si="35"/>
        <v>6893.7714532580749</v>
      </c>
      <c r="K88" s="0">
        <f t="shared" si="36"/>
        <v>0.016700997287901004</v>
      </c>
      <c r="L88" s="0">
        <f t="shared" si="37"/>
        <v>1.5628766140015447</v>
      </c>
      <c r="M88" s="0">
        <f t="shared" si="38"/>
        <v>338.58390678669355</v>
      </c>
      <c r="N88" s="0">
        <f t="shared" si="39"/>
        <v>6895.3343298720765</v>
      </c>
      <c r="O88" s="0">
        <f t="shared" si="40"/>
        <v>0.99031479008740353</v>
      </c>
      <c r="P88" s="0">
        <f t="shared" si="41"/>
        <v>338.574770504012</v>
      </c>
      <c r="Q88" s="0">
        <f t="shared" si="42"/>
        <v>23.436929980187728</v>
      </c>
      <c r="R88" s="0">
        <f t="shared" si="43"/>
        <v>23.435156012199563</v>
      </c>
      <c r="S88" s="0">
        <f t="shared" si="30"/>
        <v>-19.80063551248956</v>
      </c>
      <c r="T88" s="0">
        <f t="shared" si="44"/>
        <v>-8.3534084379474365</v>
      </c>
      <c r="U88" s="0">
        <f t="shared" si="45"/>
        <v>0.043018914782065536</v>
      </c>
      <c r="V88" s="0">
        <f t="shared" si="46"/>
        <v>-12.757150123499335</v>
      </c>
      <c r="W88" s="0">
        <f t="shared" si="47"/>
        <v>81.249443918148089</v>
      </c>
      <c r="X88" s="8">
        <f t="shared" si="48"/>
        <v>0.49497024314131893</v>
      </c>
      <c r="Y88" s="8">
        <f t="shared" si="49"/>
        <v>0.26927734336868536</v>
      </c>
      <c r="Z88" s="8">
        <f t="shared" si="50"/>
        <v>0.7206631429139525</v>
      </c>
      <c r="AA88" s="9">
        <f t="shared" si="51"/>
        <v>649.99555134518471</v>
      </c>
      <c r="AB88" s="0">
        <f t="shared" si="52"/>
        <v>529.24284987650049</v>
      </c>
      <c r="AC88" s="0">
        <f t="shared" si="53"/>
        <v>-47.689287530874878</v>
      </c>
      <c r="AD88" s="0">
        <f t="shared" si="54"/>
        <v>71.529723438529842</v>
      </c>
      <c r="AE88" s="0">
        <f t="shared" si="55"/>
        <v>18.470276561470158</v>
      </c>
      <c r="AF88" s="0">
        <f t="shared" si="56"/>
        <v>0.047801310530244057</v>
      </c>
      <c r="AG88" s="0">
        <f t="shared" si="57"/>
        <v>18.5180778720004</v>
      </c>
      <c r="AH88" s="0">
        <f t="shared" si="58"/>
        <v>129.52061071897583</v>
      </c>
    </row>
    <row r="89">
      <c r="D89" s="2">
        <f t="shared" si="31"/>
        <v>43158</v>
      </c>
      <c r="E89" s="8">
        <f t="shared" si="59"/>
        <v>0.36666666666666659</v>
      </c>
      <c r="F89" s="3">
        <f t="shared" si="32"/>
        <v>2458176.7416666667</v>
      </c>
      <c r="G89" s="4">
        <f t="shared" si="33"/>
        <v>0.18156719142140171</v>
      </c>
      <c r="I89" s="0">
        <f t="shared" si="34"/>
        <v>337.02513703691966</v>
      </c>
      <c r="J89" s="0">
        <f t="shared" si="35"/>
        <v>6893.7755599261236</v>
      </c>
      <c r="K89" s="0">
        <f t="shared" si="36"/>
        <v>0.016700997283100295</v>
      </c>
      <c r="L89" s="0">
        <f t="shared" si="37"/>
        <v>1.5629567536837128</v>
      </c>
      <c r="M89" s="0">
        <f t="shared" si="38"/>
        <v>338.58809379060335</v>
      </c>
      <c r="N89" s="0">
        <f t="shared" si="39"/>
        <v>6895.3385166798071</v>
      </c>
      <c r="O89" s="0">
        <f t="shared" si="40"/>
        <v>0.99031577480265964</v>
      </c>
      <c r="P89" s="0">
        <f t="shared" si="41"/>
        <v>338.57895749516638</v>
      </c>
      <c r="Q89" s="0">
        <f t="shared" si="42"/>
        <v>23.436929978704246</v>
      </c>
      <c r="R89" s="0">
        <f t="shared" si="43"/>
        <v>23.435156017823743</v>
      </c>
      <c r="S89" s="0">
        <f t="shared" si="30"/>
        <v>-19.79671108939737</v>
      </c>
      <c r="T89" s="0">
        <f t="shared" si="44"/>
        <v>-8.35184166067114</v>
      </c>
      <c r="U89" s="0">
        <f t="shared" si="45"/>
        <v>0.043018914803300841</v>
      </c>
      <c r="V89" s="0">
        <f t="shared" si="46"/>
        <v>-12.756412127204687</v>
      </c>
      <c r="W89" s="0">
        <f t="shared" si="47"/>
        <v>81.251368520527066</v>
      </c>
      <c r="X89" s="8">
        <f t="shared" si="48"/>
        <v>0.49496973064389216</v>
      </c>
      <c r="Y89" s="8">
        <f t="shared" si="49"/>
        <v>0.26927148475353924</v>
      </c>
      <c r="Z89" s="8">
        <f t="shared" si="50"/>
        <v>0.72066797653424508</v>
      </c>
      <c r="AA89" s="9">
        <f t="shared" si="51"/>
        <v>650.01094816421653</v>
      </c>
      <c r="AB89" s="0">
        <f t="shared" si="52"/>
        <v>535.24358787279516</v>
      </c>
      <c r="AC89" s="0">
        <f t="shared" si="53"/>
        <v>-46.18910303180121</v>
      </c>
      <c r="AD89" s="0">
        <f t="shared" si="54"/>
        <v>70.791849332211356</v>
      </c>
      <c r="AE89" s="0">
        <f t="shared" si="55"/>
        <v>19.208150667788644</v>
      </c>
      <c r="AF89" s="0">
        <f t="shared" si="56"/>
        <v>0.045868204835119247</v>
      </c>
      <c r="AG89" s="0">
        <f t="shared" si="57"/>
        <v>19.254018872623764</v>
      </c>
      <c r="AH89" s="0">
        <f t="shared" si="58"/>
        <v>130.88139312576146</v>
      </c>
    </row>
    <row r="90">
      <c r="D90" s="2">
        <f t="shared" si="31"/>
        <v>43158</v>
      </c>
      <c r="E90" s="8">
        <f t="shared" si="59"/>
        <v>0.37083333333333324</v>
      </c>
      <c r="F90" s="3">
        <f t="shared" si="32"/>
        <v>2458176.7458333331</v>
      </c>
      <c r="G90" s="4">
        <f t="shared" si="33"/>
        <v>0.18156730549851105</v>
      </c>
      <c r="I90" s="0">
        <f t="shared" si="34"/>
        <v>337.029243900688</v>
      </c>
      <c r="J90" s="0">
        <f t="shared" si="35"/>
        <v>6893.779666593714</v>
      </c>
      <c r="K90" s="0">
        <f t="shared" si="36"/>
        <v>0.01670099727829959</v>
      </c>
      <c r="L90" s="0">
        <f t="shared" si="37"/>
        <v>1.563036885030213</v>
      </c>
      <c r="M90" s="0">
        <f t="shared" si="38"/>
        <v>338.59228078571823</v>
      </c>
      <c r="N90" s="0">
        <f t="shared" si="39"/>
        <v>6895.3427034787437</v>
      </c>
      <c r="O90" s="0">
        <f t="shared" si="40"/>
        <v>0.99031675956755982</v>
      </c>
      <c r="P90" s="0">
        <f t="shared" si="41"/>
        <v>338.58314447752588</v>
      </c>
      <c r="Q90" s="0">
        <f t="shared" si="42"/>
        <v>23.436929977220768</v>
      </c>
      <c r="R90" s="0">
        <f t="shared" si="43"/>
        <v>23.435156023447952</v>
      </c>
      <c r="S90" s="0">
        <f t="shared" si="30"/>
        <v>-19.792786706058461</v>
      </c>
      <c r="T90" s="0">
        <f t="shared" si="44"/>
        <v>-8.35027484805612</v>
      </c>
      <c r="U90" s="0">
        <f t="shared" si="45"/>
        <v>0.043018914824536243</v>
      </c>
      <c r="V90" s="0">
        <f t="shared" si="46"/>
        <v>-12.755673973237572</v>
      </c>
      <c r="W90" s="0">
        <f t="shared" si="47"/>
        <v>81.2532931419043</v>
      </c>
      <c r="X90" s="8">
        <f t="shared" si="48"/>
        <v>0.49496921803697053</v>
      </c>
      <c r="Y90" s="8">
        <f t="shared" si="49"/>
        <v>0.26926562597612524</v>
      </c>
      <c r="Z90" s="8">
        <f t="shared" si="50"/>
        <v>0.72067281009781581</v>
      </c>
      <c r="AA90" s="9">
        <f t="shared" si="51"/>
        <v>650.02634513523435</v>
      </c>
      <c r="AB90" s="0">
        <f t="shared" si="52"/>
        <v>541.24432602676234</v>
      </c>
      <c r="AC90" s="0">
        <f t="shared" si="53"/>
        <v>-44.688918493309416</v>
      </c>
      <c r="AD90" s="0">
        <f t="shared" si="54"/>
        <v>70.069038907540062</v>
      </c>
      <c r="AE90" s="0">
        <f t="shared" si="55"/>
        <v>19.930961092459938</v>
      </c>
      <c r="AF90" s="0">
        <f t="shared" si="56"/>
        <v>0.044103998322979739</v>
      </c>
      <c r="AG90" s="0">
        <f t="shared" si="57"/>
        <v>19.97506509078292</v>
      </c>
      <c r="AH90" s="0">
        <f t="shared" si="58"/>
        <v>132.25727481186465</v>
      </c>
    </row>
    <row r="91">
      <c r="D91" s="2">
        <f t="shared" si="31"/>
        <v>43158</v>
      </c>
      <c r="E91" s="8">
        <f t="shared" si="59"/>
        <v>0.37499999999999989</v>
      </c>
      <c r="F91" s="3">
        <f t="shared" si="32"/>
        <v>2458176.75</v>
      </c>
      <c r="G91" s="4">
        <f t="shared" si="33"/>
        <v>0.18156741957563313</v>
      </c>
      <c r="I91" s="0">
        <f t="shared" si="34"/>
        <v>337.03335076491567</v>
      </c>
      <c r="J91" s="0">
        <f t="shared" si="35"/>
        <v>6893.7837732617618</v>
      </c>
      <c r="K91" s="0">
        <f t="shared" si="36"/>
        <v>0.016700997273498882</v>
      </c>
      <c r="L91" s="0">
        <f t="shared" si="37"/>
        <v>1.5631170080585066</v>
      </c>
      <c r="M91" s="0">
        <f t="shared" si="38"/>
        <v>338.59646777297417</v>
      </c>
      <c r="N91" s="0">
        <f t="shared" si="39"/>
        <v>6895.3468902698205</v>
      </c>
      <c r="O91" s="0">
        <f t="shared" si="40"/>
        <v>0.99031774438231879</v>
      </c>
      <c r="P91" s="0">
        <f t="shared" si="41"/>
        <v>338.58733145202643</v>
      </c>
      <c r="Q91" s="0">
        <f t="shared" si="42"/>
        <v>23.436929975737289</v>
      </c>
      <c r="R91" s="0">
        <f t="shared" si="43"/>
        <v>23.435156029072186</v>
      </c>
      <c r="S91" s="0">
        <f t="shared" si="30"/>
        <v>-19.78886236158997</v>
      </c>
      <c r="T91" s="0">
        <f t="shared" si="44"/>
        <v>-8.3487079997600482</v>
      </c>
      <c r="U91" s="0">
        <f t="shared" si="45"/>
        <v>0.043018914845771757</v>
      </c>
      <c r="V91" s="0">
        <f t="shared" si="46"/>
        <v>-12.754935661454679</v>
      </c>
      <c r="W91" s="0">
        <f t="shared" si="47"/>
        <v>81.2552177827042</v>
      </c>
      <c r="X91" s="8">
        <f t="shared" si="48"/>
        <v>0.49496870532045462</v>
      </c>
      <c r="Y91" s="8">
        <f t="shared" si="49"/>
        <v>0.26925976703516519</v>
      </c>
      <c r="Z91" s="8">
        <f t="shared" si="50"/>
        <v>0.720677643605744</v>
      </c>
      <c r="AA91" s="9">
        <f t="shared" si="51"/>
        <v>650.04174226163354</v>
      </c>
      <c r="AB91" s="0">
        <f t="shared" si="52"/>
        <v>547.24506433854526</v>
      </c>
      <c r="AC91" s="0">
        <f t="shared" si="53"/>
        <v>-43.188733915363684</v>
      </c>
      <c r="AD91" s="0">
        <f t="shared" si="54"/>
        <v>69.361878483705439</v>
      </c>
      <c r="AE91" s="0">
        <f t="shared" si="55"/>
        <v>20.638121516294561</v>
      </c>
      <c r="AF91" s="0">
        <f t="shared" si="56"/>
        <v>0.042489438294173711</v>
      </c>
      <c r="AG91" s="0">
        <f t="shared" si="57"/>
        <v>20.680610954588733</v>
      </c>
      <c r="AH91" s="0">
        <f t="shared" si="58"/>
        <v>133.64857411912578</v>
      </c>
    </row>
    <row r="92">
      <c r="D92" s="2">
        <f t="shared" si="31"/>
        <v>43158</v>
      </c>
      <c r="E92" s="8">
        <f t="shared" si="59"/>
        <v>0.37916666666666654</v>
      </c>
      <c r="F92" s="3">
        <f t="shared" si="32"/>
        <v>2458176.7541666669</v>
      </c>
      <c r="G92" s="4">
        <f t="shared" si="33"/>
        <v>0.18156753365275521</v>
      </c>
      <c r="I92" s="0">
        <f t="shared" si="34"/>
        <v>337.03745762914332</v>
      </c>
      <c r="J92" s="0">
        <f t="shared" si="35"/>
        <v>6893.7878799298105</v>
      </c>
      <c r="K92" s="0">
        <f t="shared" si="36"/>
        <v>0.01670099726869817</v>
      </c>
      <c r="L92" s="0">
        <f t="shared" si="37"/>
        <v>1.5631971227593171</v>
      </c>
      <c r="M92" s="0">
        <f t="shared" si="38"/>
        <v>338.60065475190265</v>
      </c>
      <c r="N92" s="0">
        <f t="shared" si="39"/>
        <v>6895.35107705257</v>
      </c>
      <c r="O92" s="0">
        <f t="shared" si="40"/>
        <v>0.990318729246821</v>
      </c>
      <c r="P92" s="0">
        <f t="shared" si="41"/>
        <v>338.59151841819966</v>
      </c>
      <c r="Q92" s="0">
        <f t="shared" si="42"/>
        <v>23.436929974253811</v>
      </c>
      <c r="R92" s="0">
        <f t="shared" si="43"/>
        <v>23.435156034696448</v>
      </c>
      <c r="S92" s="0">
        <f t="shared" si="30"/>
        <v>-19.78493805642524</v>
      </c>
      <c r="T92" s="0">
        <f t="shared" si="44"/>
        <v>-8.3471411159660871</v>
      </c>
      <c r="U92" s="0">
        <f t="shared" si="45"/>
        <v>0.043018914867007374</v>
      </c>
      <c r="V92" s="0">
        <f t="shared" si="46"/>
        <v>-12.754197191960889</v>
      </c>
      <c r="W92" s="0">
        <f t="shared" si="47"/>
        <v>81.257142442705742</v>
      </c>
      <c r="X92" s="8">
        <f t="shared" si="48"/>
        <v>0.49496819249441726</v>
      </c>
      <c r="Y92" s="8">
        <f t="shared" si="49"/>
        <v>0.26925390793134574</v>
      </c>
      <c r="Z92" s="8">
        <f t="shared" si="50"/>
        <v>0.72068247705748878</v>
      </c>
      <c r="AA92" s="9">
        <f t="shared" si="51"/>
        <v>650.05713954164594</v>
      </c>
      <c r="AB92" s="0">
        <f t="shared" si="52"/>
        <v>553.24580280803889</v>
      </c>
      <c r="AC92" s="0">
        <f t="shared" si="53"/>
        <v>-41.688549297990278</v>
      </c>
      <c r="AD92" s="0">
        <f t="shared" si="54"/>
        <v>68.670962586380938</v>
      </c>
      <c r="AE92" s="0">
        <f t="shared" si="55"/>
        <v>21.329037413619062</v>
      </c>
      <c r="AF92" s="0">
        <f t="shared" si="56"/>
        <v>0.041008217522568433</v>
      </c>
      <c r="AG92" s="0">
        <f t="shared" si="57"/>
        <v>21.370045631141629</v>
      </c>
      <c r="AH92" s="0">
        <f t="shared" si="58"/>
        <v>135.05557626214545</v>
      </c>
    </row>
    <row r="93">
      <c r="D93" s="2">
        <f t="shared" si="31"/>
        <v>43158</v>
      </c>
      <c r="E93" s="8">
        <f t="shared" si="59"/>
        <v>0.38333333333333319</v>
      </c>
      <c r="F93" s="3">
        <f t="shared" si="32"/>
        <v>2458176.7583333333</v>
      </c>
      <c r="G93" s="4">
        <f t="shared" si="33"/>
        <v>0.18156764772986453</v>
      </c>
      <c r="I93" s="0">
        <f t="shared" si="34"/>
        <v>337.04156449291168</v>
      </c>
      <c r="J93" s="0">
        <f t="shared" si="35"/>
        <v>6893.7919865973981</v>
      </c>
      <c r="K93" s="0">
        <f t="shared" si="36"/>
        <v>0.016700997263897465</v>
      </c>
      <c r="L93" s="0">
        <f t="shared" si="37"/>
        <v>1.5632772291232266</v>
      </c>
      <c r="M93" s="0">
        <f t="shared" si="38"/>
        <v>338.60484172203491</v>
      </c>
      <c r="N93" s="0">
        <f t="shared" si="39"/>
        <v>6895.355263826521</v>
      </c>
      <c r="O93" s="0">
        <f t="shared" si="40"/>
        <v>0.99031971416095066</v>
      </c>
      <c r="P93" s="0">
        <f t="shared" si="41"/>
        <v>338.59570537557664</v>
      </c>
      <c r="Q93" s="0">
        <f t="shared" si="42"/>
        <v>23.436929972770333</v>
      </c>
      <c r="R93" s="0">
        <f t="shared" si="43"/>
        <v>23.435156040320734</v>
      </c>
      <c r="S93" s="0">
        <f t="shared" si="30"/>
        <v>-19.781013790998038</v>
      </c>
      <c r="T93" s="0">
        <f t="shared" si="44"/>
        <v>-8.3455741968575854</v>
      </c>
      <c r="U93" s="0">
        <f t="shared" si="45"/>
        <v>0.043018914888243075</v>
      </c>
      <c r="V93" s="0">
        <f t="shared" si="46"/>
        <v>-12.753458564860603</v>
      </c>
      <c r="W93" s="0">
        <f t="shared" si="47"/>
        <v>81.25906712168765</v>
      </c>
      <c r="X93" s="8">
        <f t="shared" si="48"/>
        <v>0.49496767955893095</v>
      </c>
      <c r="Y93" s="8">
        <f t="shared" si="49"/>
        <v>0.26924804866535412</v>
      </c>
      <c r="Z93" s="8">
        <f t="shared" si="50"/>
        <v>0.72068731045250778</v>
      </c>
      <c r="AA93" s="9">
        <f t="shared" si="51"/>
        <v>650.0725369735012</v>
      </c>
      <c r="AB93" s="0">
        <f t="shared" si="52"/>
        <v>559.24654143513919</v>
      </c>
      <c r="AC93" s="0">
        <f t="shared" si="53"/>
        <v>-40.1883646412152</v>
      </c>
      <c r="AD93" s="0">
        <f t="shared" si="54"/>
        <v>67.996893171025491</v>
      </c>
      <c r="AE93" s="0">
        <f t="shared" si="55"/>
        <v>22.003106828974509</v>
      </c>
      <c r="AF93" s="0">
        <f t="shared" si="56"/>
        <v>0.039646444916674</v>
      </c>
      <c r="AG93" s="0">
        <f t="shared" si="57"/>
        <v>22.042753273891183</v>
      </c>
      <c r="AH93" s="0">
        <f t="shared" si="58"/>
        <v>136.47853029953723</v>
      </c>
    </row>
    <row r="94">
      <c r="D94" s="2">
        <f t="shared" si="31"/>
        <v>43158</v>
      </c>
      <c r="E94" s="8">
        <f t="shared" si="59"/>
        <v>0.38749999999999984</v>
      </c>
      <c r="F94" s="3">
        <f t="shared" si="32"/>
        <v>2458176.7625</v>
      </c>
      <c r="G94" s="4">
        <f t="shared" si="33"/>
        <v>0.18156776180698661</v>
      </c>
      <c r="I94" s="0">
        <f t="shared" si="34"/>
        <v>337.04567135713842</v>
      </c>
      <c r="J94" s="0">
        <f t="shared" si="35"/>
        <v>6893.7960932654478</v>
      </c>
      <c r="K94" s="0">
        <f t="shared" si="36"/>
        <v>0.016700997259096757</v>
      </c>
      <c r="L94" s="0">
        <f t="shared" si="37"/>
        <v>1.5633573271678352</v>
      </c>
      <c r="M94" s="0">
        <f t="shared" si="38"/>
        <v>338.60902868430622</v>
      </c>
      <c r="N94" s="0">
        <f t="shared" si="39"/>
        <v>6895.3594505926158</v>
      </c>
      <c r="O94" s="0">
        <f t="shared" si="40"/>
        <v>0.99032069912492393</v>
      </c>
      <c r="P94" s="0">
        <f t="shared" si="41"/>
        <v>338.59989232509275</v>
      </c>
      <c r="Q94" s="0">
        <f t="shared" si="42"/>
        <v>23.436929971286851</v>
      </c>
      <c r="R94" s="0">
        <f t="shared" si="43"/>
        <v>23.435156045945046</v>
      </c>
      <c r="S94" s="0">
        <f t="shared" si="30"/>
        <v>-19.777089564426042</v>
      </c>
      <c r="T94" s="0">
        <f t="shared" si="44"/>
        <v>-8.3440072420923936</v>
      </c>
      <c r="U94" s="0">
        <f t="shared" si="45"/>
        <v>0.043018914909478879</v>
      </c>
      <c r="V94" s="0">
        <f t="shared" si="46"/>
        <v>-12.752719780011184</v>
      </c>
      <c r="W94" s="0">
        <f t="shared" si="47"/>
        <v>81.260991820074153</v>
      </c>
      <c r="X94" s="8">
        <f t="shared" si="48"/>
        <v>0.49496716651389661</v>
      </c>
      <c r="Y94" s="8">
        <f t="shared" si="49"/>
        <v>0.26924218923591281</v>
      </c>
      <c r="Z94" s="8">
        <f t="shared" si="50"/>
        <v>0.7206921437918804</v>
      </c>
      <c r="AA94" s="9">
        <f t="shared" si="51"/>
        <v>650.08793456059323</v>
      </c>
      <c r="AB94" s="0">
        <f t="shared" si="52"/>
        <v>565.24728021998862</v>
      </c>
      <c r="AC94" s="0">
        <f t="shared" si="53"/>
        <v>-38.688179945002844</v>
      </c>
      <c r="AD94" s="0">
        <f t="shared" si="54"/>
        <v>67.340278706706727</v>
      </c>
      <c r="AE94" s="0">
        <f t="shared" si="55"/>
        <v>22.659721293293273</v>
      </c>
      <c r="AF94" s="0">
        <f t="shared" si="56"/>
        <v>0.038392225904336677</v>
      </c>
      <c r="AG94" s="0">
        <f t="shared" si="57"/>
        <v>22.698113519197609</v>
      </c>
      <c r="AH94" s="0">
        <f t="shared" si="58"/>
        <v>137.9176459962427</v>
      </c>
    </row>
    <row r="95">
      <c r="D95" s="2">
        <f t="shared" si="31"/>
        <v>43158</v>
      </c>
      <c r="E95" s="8">
        <f t="shared" si="59"/>
        <v>0.3916666666666665</v>
      </c>
      <c r="F95" s="3">
        <f t="shared" si="32"/>
        <v>2458176.7666666666</v>
      </c>
      <c r="G95" s="4">
        <f t="shared" si="33"/>
        <v>0.18156787588409595</v>
      </c>
      <c r="I95" s="0">
        <f t="shared" si="34"/>
        <v>337.04977822090768</v>
      </c>
      <c r="J95" s="0">
        <f t="shared" si="35"/>
        <v>6893.8001999330381</v>
      </c>
      <c r="K95" s="0">
        <f t="shared" si="36"/>
        <v>0.016700997254296048</v>
      </c>
      <c r="L95" s="0">
        <f t="shared" si="37"/>
        <v>1.5634374168747851</v>
      </c>
      <c r="M95" s="0">
        <f t="shared" si="38"/>
        <v>338.61321563778245</v>
      </c>
      <c r="N95" s="0">
        <f t="shared" si="39"/>
        <v>6895.363637349913</v>
      </c>
      <c r="O95" s="0">
        <f t="shared" si="40"/>
        <v>0.99032168413851418</v>
      </c>
      <c r="P95" s="0">
        <f t="shared" si="41"/>
        <v>338.60407926581382</v>
      </c>
      <c r="Q95" s="0">
        <f t="shared" si="42"/>
        <v>23.436929969803373</v>
      </c>
      <c r="R95" s="0">
        <f t="shared" si="43"/>
        <v>23.435156051569386</v>
      </c>
      <c r="S95" s="0">
        <f t="shared" si="30"/>
        <v>-19.773165377579197</v>
      </c>
      <c r="T95" s="0">
        <f t="shared" si="44"/>
        <v>-8.3424402520280339</v>
      </c>
      <c r="U95" s="0">
        <f t="shared" si="45"/>
        <v>0.043018914930714781</v>
      </c>
      <c r="V95" s="0">
        <f t="shared" si="46"/>
        <v>-12.751980837599048</v>
      </c>
      <c r="W95" s="0">
        <f t="shared" si="47"/>
        <v>81.262916537430044</v>
      </c>
      <c r="X95" s="8">
        <f t="shared" si="48"/>
        <v>0.49496665335944379</v>
      </c>
      <c r="Y95" s="8">
        <f t="shared" si="49"/>
        <v>0.26923632964436034</v>
      </c>
      <c r="Z95" s="8">
        <f t="shared" si="50"/>
        <v>0.72069697707452729</v>
      </c>
      <c r="AA95" s="9">
        <f t="shared" si="51"/>
        <v>650.10333229944035</v>
      </c>
      <c r="AB95" s="0">
        <f t="shared" si="52"/>
        <v>571.24801916240074</v>
      </c>
      <c r="AC95" s="0">
        <f t="shared" si="53"/>
        <v>-37.187995209399816</v>
      </c>
      <c r="AD95" s="0">
        <f t="shared" si="54"/>
        <v>66.701733115154227</v>
      </c>
      <c r="AE95" s="0">
        <f t="shared" si="55"/>
        <v>23.298266884845773</v>
      </c>
      <c r="AF95" s="0">
        <f t="shared" si="56"/>
        <v>0.03723532711142357</v>
      </c>
      <c r="AG95" s="0">
        <f t="shared" si="57"/>
        <v>23.3355022119572</v>
      </c>
      <c r="AH95" s="0">
        <f t="shared" si="58"/>
        <v>139.37309060278653</v>
      </c>
    </row>
    <row r="96">
      <c r="D96" s="2">
        <f t="shared" si="31"/>
        <v>43158</v>
      </c>
      <c r="E96" s="8">
        <f t="shared" si="59"/>
        <v>0.39583333333333315</v>
      </c>
      <c r="F96" s="3">
        <f t="shared" si="32"/>
        <v>2458176.7708333335</v>
      </c>
      <c r="G96" s="4">
        <f t="shared" si="33"/>
        <v>0.18156798996121803</v>
      </c>
      <c r="I96" s="0">
        <f t="shared" si="34"/>
        <v>337.05388508513533</v>
      </c>
      <c r="J96" s="0">
        <f t="shared" si="35"/>
        <v>6893.804306601085</v>
      </c>
      <c r="K96" s="0">
        <f t="shared" si="36"/>
        <v>0.01670099724949534</v>
      </c>
      <c r="L96" s="0">
        <f t="shared" si="37"/>
        <v>1.5635174982615294</v>
      </c>
      <c r="M96" s="0">
        <f t="shared" si="38"/>
        <v>338.61740258339688</v>
      </c>
      <c r="N96" s="0">
        <f t="shared" si="39"/>
        <v>6895.3678240993468</v>
      </c>
      <c r="O96" s="0">
        <f t="shared" si="40"/>
        <v>0.9903226692019359</v>
      </c>
      <c r="P96" s="0">
        <f t="shared" si="41"/>
        <v>338.60826619867316</v>
      </c>
      <c r="Q96" s="0">
        <f t="shared" si="42"/>
        <v>23.436929968319895</v>
      </c>
      <c r="R96" s="0">
        <f t="shared" si="43"/>
        <v>23.435156057193751</v>
      </c>
      <c r="S96" s="0">
        <f t="shared" si="30"/>
        <v>-19.769241229577055</v>
      </c>
      <c r="T96" s="0">
        <f t="shared" si="44"/>
        <v>-8.3408732263230831</v>
      </c>
      <c r="U96" s="0">
        <f t="shared" si="45"/>
        <v>0.043018914951950787</v>
      </c>
      <c r="V96" s="0">
        <f t="shared" si="46"/>
        <v>-12.751241737481392</v>
      </c>
      <c r="W96" s="0">
        <f t="shared" si="47"/>
        <v>81.264841274178636</v>
      </c>
      <c r="X96" s="8">
        <f t="shared" si="48"/>
        <v>0.49496614009547313</v>
      </c>
      <c r="Y96" s="8">
        <f t="shared" si="49"/>
        <v>0.26923046988942134</v>
      </c>
      <c r="Z96" s="8">
        <f t="shared" si="50"/>
        <v>0.72070181030152491</v>
      </c>
      <c r="AA96" s="9">
        <f t="shared" si="51"/>
        <v>650.11873019342909</v>
      </c>
      <c r="AB96" s="0">
        <f t="shared" si="52"/>
        <v>577.24875826251844</v>
      </c>
      <c r="AC96" s="0">
        <f t="shared" si="53"/>
        <v>-35.687810434370391</v>
      </c>
      <c r="AD96" s="0">
        <f t="shared" si="54"/>
        <v>66.081874554853968</v>
      </c>
      <c r="AE96" s="0">
        <f t="shared" si="55"/>
        <v>23.918125445146032</v>
      </c>
      <c r="AF96" s="0">
        <f t="shared" si="56"/>
        <v>0.036166906361477617</v>
      </c>
      <c r="AG96" s="0">
        <f t="shared" si="57"/>
        <v>23.954292351507508</v>
      </c>
      <c r="AH96" s="0">
        <f t="shared" si="58"/>
        <v>140.84498558020948</v>
      </c>
    </row>
    <row r="97">
      <c r="D97" s="2">
        <f t="shared" si="31"/>
        <v>43158</v>
      </c>
      <c r="E97" s="8">
        <f t="shared" si="59"/>
        <v>0.3999999999999998</v>
      </c>
      <c r="F97" s="3">
        <f t="shared" si="32"/>
        <v>2458176.775</v>
      </c>
      <c r="G97" s="4">
        <f t="shared" si="33"/>
        <v>0.18156810403832735</v>
      </c>
      <c r="I97" s="0">
        <f t="shared" si="34"/>
        <v>337.05799194890369</v>
      </c>
      <c r="J97" s="0">
        <f t="shared" si="35"/>
        <v>6893.8084132686745</v>
      </c>
      <c r="K97" s="0">
        <f t="shared" si="36"/>
        <v>0.016700997244694631</v>
      </c>
      <c r="L97" s="0">
        <f t="shared" si="37"/>
        <v>1.5635975713098738</v>
      </c>
      <c r="M97" s="0">
        <f t="shared" si="38"/>
        <v>338.62158952021355</v>
      </c>
      <c r="N97" s="0">
        <f t="shared" si="39"/>
        <v>6895.3720108399848</v>
      </c>
      <c r="O97" s="0">
        <f t="shared" si="40"/>
        <v>0.99032365431496439</v>
      </c>
      <c r="P97" s="0">
        <f t="shared" si="41"/>
        <v>338.61245312273479</v>
      </c>
      <c r="Q97" s="0">
        <f t="shared" si="42"/>
        <v>23.436929966836416</v>
      </c>
      <c r="R97" s="0">
        <f t="shared" si="43"/>
        <v>23.435156062818145</v>
      </c>
      <c r="S97" s="0">
        <f t="shared" si="30"/>
        <v>-19.765317121291211</v>
      </c>
      <c r="T97" s="0">
        <f t="shared" si="44"/>
        <v>-8.3393061653357421</v>
      </c>
      <c r="U97" s="0">
        <f t="shared" si="45"/>
        <v>0.043018914973186904</v>
      </c>
      <c r="V97" s="0">
        <f t="shared" si="46"/>
        <v>-12.750502479845771</v>
      </c>
      <c r="W97" s="0">
        <f t="shared" si="47"/>
        <v>81.266766029883911</v>
      </c>
      <c r="X97" s="8">
        <f t="shared" si="48"/>
        <v>0.49496562672211508</v>
      </c>
      <c r="Y97" s="8">
        <f t="shared" si="49"/>
        <v>0.26922460997243758</v>
      </c>
      <c r="Z97" s="8">
        <f t="shared" si="50"/>
        <v>0.72070664347179259</v>
      </c>
      <c r="AA97" s="9">
        <f t="shared" si="51"/>
        <v>650.13412823907129</v>
      </c>
      <c r="AB97" s="0">
        <f t="shared" si="52"/>
        <v>583.24949752015391</v>
      </c>
      <c r="AC97" s="0">
        <f t="shared" si="53"/>
        <v>-34.187625619961523</v>
      </c>
      <c r="AD97" s="0">
        <f t="shared" si="54"/>
        <v>65.481324050476857</v>
      </c>
      <c r="AE97" s="0">
        <f t="shared" si="55"/>
        <v>24.518675949523143</v>
      </c>
      <c r="AF97" s="0">
        <f t="shared" si="56"/>
        <v>0.035179293731349662</v>
      </c>
      <c r="AG97" s="0">
        <f t="shared" si="57"/>
        <v>24.553855243254493</v>
      </c>
      <c r="AH97" s="0">
        <f t="shared" si="58"/>
        <v>142.33340330829452</v>
      </c>
    </row>
    <row r="98">
      <c r="D98" s="2">
        <f t="shared" si="31"/>
        <v>43158</v>
      </c>
      <c r="E98" s="8">
        <f t="shared" si="59"/>
        <v>0.40416666666666645</v>
      </c>
      <c r="F98" s="3">
        <f t="shared" si="32"/>
        <v>2458176.7791666668</v>
      </c>
      <c r="G98" s="4">
        <f t="shared" si="33"/>
        <v>0.18156821811544943</v>
      </c>
      <c r="I98" s="0">
        <f t="shared" si="34"/>
        <v>337.06209881312952</v>
      </c>
      <c r="J98" s="0">
        <f t="shared" si="35"/>
        <v>6893.8125199367223</v>
      </c>
      <c r="K98" s="0">
        <f t="shared" si="36"/>
        <v>0.016700997239893923</v>
      </c>
      <c r="L98" s="0">
        <f t="shared" si="37"/>
        <v>1.5636776360372511</v>
      </c>
      <c r="M98" s="0">
        <f t="shared" si="38"/>
        <v>338.62577644916678</v>
      </c>
      <c r="N98" s="0">
        <f t="shared" si="39"/>
        <v>6895.3761975727593</v>
      </c>
      <c r="O98" s="0">
        <f t="shared" si="40"/>
        <v>0.9903246394778138</v>
      </c>
      <c r="P98" s="0">
        <f t="shared" si="41"/>
        <v>338.61664003893304</v>
      </c>
      <c r="Q98" s="0">
        <f t="shared" si="42"/>
        <v>23.436929965352938</v>
      </c>
      <c r="R98" s="0">
        <f t="shared" si="43"/>
        <v>23.435156068442563</v>
      </c>
      <c r="S98" s="0">
        <f t="shared" si="30"/>
        <v>-19.761393051840326</v>
      </c>
      <c r="T98" s="0">
        <f t="shared" si="44"/>
        <v>-8.3377390687242041</v>
      </c>
      <c r="U98" s="0">
        <f t="shared" si="45"/>
        <v>0.0430189149944231</v>
      </c>
      <c r="V98" s="0">
        <f t="shared" si="46"/>
        <v>-12.749763064549036</v>
      </c>
      <c r="W98" s="0">
        <f t="shared" si="47"/>
        <v>81.268690804969651</v>
      </c>
      <c r="X98" s="8">
        <f t="shared" si="48"/>
        <v>0.49496511323927017</v>
      </c>
      <c r="Y98" s="8">
        <f t="shared" si="49"/>
        <v>0.26921874989213224</v>
      </c>
      <c r="Z98" s="8">
        <f t="shared" si="50"/>
        <v>0.72071147658640811</v>
      </c>
      <c r="AA98" s="9">
        <f t="shared" si="51"/>
        <v>650.14952643975721</v>
      </c>
      <c r="AB98" s="0">
        <f t="shared" si="52"/>
        <v>589.25023693545063</v>
      </c>
      <c r="AC98" s="0">
        <f t="shared" si="53"/>
        <v>-32.687440766137343</v>
      </c>
      <c r="AD98" s="0">
        <f t="shared" si="54"/>
        <v>64.900703958939829</v>
      </c>
      <c r="AE98" s="0">
        <f t="shared" si="55"/>
        <v>25.099296041060171</v>
      </c>
      <c r="AF98" s="0">
        <f t="shared" si="56"/>
        <v>0.034265812813042369</v>
      </c>
      <c r="AG98" s="0">
        <f t="shared" si="57"/>
        <v>25.133561853873214</v>
      </c>
      <c r="AH98" s="0">
        <f t="shared" si="58"/>
        <v>143.83836381618073</v>
      </c>
    </row>
    <row r="99">
      <c r="D99" s="2">
        <f t="shared" si="31"/>
        <v>43158</v>
      </c>
      <c r="E99" s="8">
        <f t="shared" si="59"/>
        <v>0.4083333333333331</v>
      </c>
      <c r="F99" s="3">
        <f t="shared" si="32"/>
        <v>2458176.7833333332</v>
      </c>
      <c r="G99" s="4">
        <f t="shared" si="33"/>
        <v>0.18156833219255877</v>
      </c>
      <c r="I99" s="0">
        <f t="shared" si="34"/>
        <v>337.06620567689879</v>
      </c>
      <c r="J99" s="0">
        <f t="shared" si="35"/>
        <v>6893.8166266043127</v>
      </c>
      <c r="K99" s="0">
        <f t="shared" si="36"/>
        <v>0.016700997235093214</v>
      </c>
      <c r="L99" s="0">
        <f t="shared" si="37"/>
        <v>1.5637576924254388</v>
      </c>
      <c r="M99" s="0">
        <f t="shared" si="38"/>
        <v>338.62996336932423</v>
      </c>
      <c r="N99" s="0">
        <f t="shared" si="39"/>
        <v>6895.3803842967382</v>
      </c>
      <c r="O99" s="0">
        <f t="shared" si="40"/>
        <v>0.99032562469025986</v>
      </c>
      <c r="P99" s="0">
        <f t="shared" si="41"/>
        <v>338.62082694633557</v>
      </c>
      <c r="Q99" s="0">
        <f t="shared" si="42"/>
        <v>23.436929963869456</v>
      </c>
      <c r="R99" s="0">
        <f t="shared" si="43"/>
        <v>23.435156074067006</v>
      </c>
      <c r="S99" s="0">
        <f t="shared" si="30"/>
        <v>-19.757469022092497</v>
      </c>
      <c r="T99" s="0">
        <f t="shared" si="44"/>
        <v>-8.3361719368453056</v>
      </c>
      <c r="U99" s="0">
        <f t="shared" si="45"/>
        <v>0.0430189150156594</v>
      </c>
      <c r="V99" s="0">
        <f t="shared" si="46"/>
        <v>-12.749023491777765</v>
      </c>
      <c r="W99" s="0">
        <f t="shared" si="47"/>
        <v>81.2706155990015</v>
      </c>
      <c r="X99" s="8">
        <f t="shared" si="48"/>
        <v>0.49496459964706785</v>
      </c>
      <c r="Y99" s="8">
        <f t="shared" si="49"/>
        <v>0.26921288964984147</v>
      </c>
      <c r="Z99" s="8">
        <f t="shared" si="50"/>
        <v>0.72071630964429423</v>
      </c>
      <c r="AA99" s="9">
        <f t="shared" si="51"/>
        <v>650.164924792012</v>
      </c>
      <c r="AB99" s="0">
        <f t="shared" si="52"/>
        <v>595.25097650822192</v>
      </c>
      <c r="AC99" s="0">
        <f t="shared" si="53"/>
        <v>-31.187255872944519</v>
      </c>
      <c r="AD99" s="0">
        <f t="shared" si="54"/>
        <v>64.340636275882247</v>
      </c>
      <c r="AE99" s="0">
        <f t="shared" si="55"/>
        <v>25.659363724117753</v>
      </c>
      <c r="AF99" s="0">
        <f t="shared" si="56"/>
        <v>0.033420633889989441</v>
      </c>
      <c r="AG99" s="0">
        <f t="shared" si="57"/>
        <v>25.692784358007742</v>
      </c>
      <c r="AH99" s="0">
        <f t="shared" si="58"/>
        <v>145.35983158368811</v>
      </c>
    </row>
    <row r="100">
      <c r="D100" s="2">
        <f t="shared" si="31"/>
        <v>43158</v>
      </c>
      <c r="E100" s="8">
        <f t="shared" si="59"/>
        <v>0.41249999999999976</v>
      </c>
      <c r="F100" s="3">
        <f t="shared" si="32"/>
        <v>2458176.7875</v>
      </c>
      <c r="G100" s="4">
        <f t="shared" si="33"/>
        <v>0.18156844626968086</v>
      </c>
      <c r="I100" s="0">
        <f t="shared" si="34"/>
        <v>337.07031254112735</v>
      </c>
      <c r="J100" s="0">
        <f t="shared" si="35"/>
        <v>6893.8207332723605</v>
      </c>
      <c r="K100" s="0">
        <f t="shared" si="36"/>
        <v>0.016700997230292506</v>
      </c>
      <c r="L100" s="0">
        <f t="shared" si="37"/>
        <v>1.5638377404918669</v>
      </c>
      <c r="M100" s="0">
        <f t="shared" si="38"/>
        <v>338.63415028161921</v>
      </c>
      <c r="N100" s="0">
        <f t="shared" si="39"/>
        <v>6895.3845710128526</v>
      </c>
      <c r="O100" s="0">
        <f t="shared" si="40"/>
        <v>0.99032660995251587</v>
      </c>
      <c r="P100" s="0">
        <f t="shared" si="41"/>
        <v>338.62501384587569</v>
      </c>
      <c r="Q100" s="0">
        <f t="shared" si="42"/>
        <v>23.436929962385978</v>
      </c>
      <c r="R100" s="0">
        <f t="shared" si="43"/>
        <v>23.435156079691478</v>
      </c>
      <c r="S100" s="0">
        <f t="shared" si="30"/>
        <v>-19.7535450311674</v>
      </c>
      <c r="T100" s="0">
        <f t="shared" si="44"/>
        <v>-8.3346047693576253</v>
      </c>
      <c r="U100" s="0">
        <f t="shared" si="45"/>
        <v>0.043018915036895811</v>
      </c>
      <c r="V100" s="0">
        <f t="shared" si="46"/>
        <v>-12.748283761388977</v>
      </c>
      <c r="W100" s="0">
        <f t="shared" si="47"/>
        <v>81.272540412402776</v>
      </c>
      <c r="X100" s="8">
        <f t="shared" si="48"/>
        <v>0.494964085945409</v>
      </c>
      <c r="Y100" s="8">
        <f t="shared" si="49"/>
        <v>0.26920702924429019</v>
      </c>
      <c r="Z100" s="8">
        <f t="shared" si="50"/>
        <v>0.72072114264652787</v>
      </c>
      <c r="AA100" s="9">
        <f t="shared" si="51"/>
        <v>650.18032329922221</v>
      </c>
      <c r="AB100" s="0">
        <f t="shared" si="52"/>
        <v>601.2517162386107</v>
      </c>
      <c r="AC100" s="0">
        <f t="shared" si="53"/>
        <v>-29.687070940347326</v>
      </c>
      <c r="AD100" s="0">
        <f t="shared" si="54"/>
        <v>63.80174077770198</v>
      </c>
      <c r="AE100" s="0">
        <f t="shared" si="55"/>
        <v>26.19825922229802</v>
      </c>
      <c r="AF100" s="0">
        <f t="shared" si="56"/>
        <v>0.032638652611617816</v>
      </c>
      <c r="AG100" s="0">
        <f t="shared" si="57"/>
        <v>26.230897874909637</v>
      </c>
      <c r="AH100" s="0">
        <f t="shared" si="58"/>
        <v>146.89771246313995</v>
      </c>
    </row>
    <row r="101">
      <c r="D101" s="2">
        <f t="shared" si="31"/>
        <v>43158</v>
      </c>
      <c r="E101" s="8">
        <f t="shared" si="59"/>
        <v>0.41666666666666641</v>
      </c>
      <c r="F101" s="3">
        <f t="shared" si="32"/>
        <v>2458176.7916666665</v>
      </c>
      <c r="G101" s="4">
        <f t="shared" si="33"/>
        <v>0.18156856034679017</v>
      </c>
      <c r="I101" s="0">
        <f t="shared" si="34"/>
        <v>337.0744194048948</v>
      </c>
      <c r="J101" s="0">
        <f t="shared" si="35"/>
        <v>6893.82483993995</v>
      </c>
      <c r="K101" s="0">
        <f t="shared" si="36"/>
        <v>0.016700997225491798</v>
      </c>
      <c r="L101" s="0">
        <f t="shared" si="37"/>
        <v>1.5639177802182849</v>
      </c>
      <c r="M101" s="0">
        <f t="shared" si="38"/>
        <v>338.63833718511307</v>
      </c>
      <c r="N101" s="0">
        <f t="shared" si="39"/>
        <v>6895.3887577201685</v>
      </c>
      <c r="O101" s="0">
        <f t="shared" si="40"/>
        <v>0.9903275952643571</v>
      </c>
      <c r="P101" s="0">
        <f t="shared" si="41"/>
        <v>338.62920073661468</v>
      </c>
      <c r="Q101" s="0">
        <f t="shared" si="42"/>
        <v>23.4369299609025</v>
      </c>
      <c r="R101" s="0">
        <f t="shared" si="43"/>
        <v>23.435156085315974</v>
      </c>
      <c r="S101" s="0">
        <f t="shared" si="30"/>
        <v>-19.749621079939139</v>
      </c>
      <c r="T101" s="0">
        <f t="shared" si="44"/>
        <v>-8.33303756662041</v>
      </c>
      <c r="U101" s="0">
        <f t="shared" si="45"/>
        <v>0.0430189150581323</v>
      </c>
      <c r="V101" s="0">
        <f t="shared" si="46"/>
        <v>-12.747543873570832</v>
      </c>
      <c r="W101" s="0">
        <f t="shared" si="47"/>
        <v>81.274465244736177</v>
      </c>
      <c r="X101" s="8">
        <f t="shared" si="48"/>
        <v>0.49496357213442421</v>
      </c>
      <c r="Y101" s="8">
        <f t="shared" si="49"/>
        <v>0.26920116867682375</v>
      </c>
      <c r="Z101" s="8">
        <f t="shared" si="50"/>
        <v>0.72072597559202467</v>
      </c>
      <c r="AA101" s="9">
        <f t="shared" si="51"/>
        <v>650.19572195788942</v>
      </c>
      <c r="AB101" s="0">
        <f t="shared" si="52"/>
        <v>607.2524561264288</v>
      </c>
      <c r="AC101" s="0">
        <f t="shared" si="53"/>
        <v>-28.1868859683928</v>
      </c>
      <c r="AD101" s="0">
        <f t="shared" si="54"/>
        <v>63.284633007493355</v>
      </c>
      <c r="AE101" s="0">
        <f t="shared" si="55"/>
        <v>26.715366992506645</v>
      </c>
      <c r="AF101" s="0">
        <f t="shared" si="56"/>
        <v>0.03191538919213107</v>
      </c>
      <c r="AG101" s="0">
        <f t="shared" si="57"/>
        <v>26.747282381698778</v>
      </c>
      <c r="AH101" s="0">
        <f t="shared" si="58"/>
        <v>148.45185077978448</v>
      </c>
    </row>
    <row r="102">
      <c r="D102" s="2">
        <f t="shared" si="31"/>
        <v>43158</v>
      </c>
      <c r="E102" s="8">
        <f t="shared" si="59"/>
        <v>0.42083333333333306</v>
      </c>
      <c r="F102" s="3">
        <f t="shared" si="32"/>
        <v>2458176.7958333334</v>
      </c>
      <c r="G102" s="4">
        <f t="shared" si="33"/>
        <v>0.18156867442391225</v>
      </c>
      <c r="I102" s="0">
        <f t="shared" si="34"/>
        <v>337.07852626912154</v>
      </c>
      <c r="J102" s="0">
        <f t="shared" si="35"/>
        <v>6893.8289466079987</v>
      </c>
      <c r="K102" s="0">
        <f t="shared" si="36"/>
        <v>0.016700997220691089</v>
      </c>
      <c r="L102" s="0">
        <f t="shared" si="37"/>
        <v>1.5639978116221658</v>
      </c>
      <c r="M102" s="0">
        <f t="shared" si="38"/>
        <v>338.64252408074373</v>
      </c>
      <c r="N102" s="0">
        <f t="shared" si="39"/>
        <v>6895.392944419621</v>
      </c>
      <c r="O102" s="0">
        <f t="shared" si="40"/>
        <v>0.99032858062599827</v>
      </c>
      <c r="P102" s="0">
        <f t="shared" si="41"/>
        <v>338.63338761949058</v>
      </c>
      <c r="Q102" s="0">
        <f t="shared" si="42"/>
        <v>23.436929959419022</v>
      </c>
      <c r="R102" s="0">
        <f t="shared" si="43"/>
        <v>23.4351560909405</v>
      </c>
      <c r="S102" s="0">
        <f t="shared" si="30"/>
        <v>-19.745697167522902</v>
      </c>
      <c r="T102" s="0">
        <f t="shared" si="44"/>
        <v>-8.3314703282904254</v>
      </c>
      <c r="U102" s="0">
        <f t="shared" si="45"/>
        <v>0.043018915079368905</v>
      </c>
      <c r="V102" s="0">
        <f t="shared" si="46"/>
        <v>-12.746803828179271</v>
      </c>
      <c r="W102" s="0">
        <f t="shared" si="47"/>
        <v>81.276390096427235</v>
      </c>
      <c r="X102" s="8">
        <f t="shared" si="48"/>
        <v>0.49496305821401337</v>
      </c>
      <c r="Y102" s="8">
        <f t="shared" si="49"/>
        <v>0.26919530794616</v>
      </c>
      <c r="Z102" s="8">
        <f t="shared" si="50"/>
        <v>0.72073080848186677</v>
      </c>
      <c r="AA102" s="9">
        <f t="shared" si="51"/>
        <v>650.21112077141788</v>
      </c>
      <c r="AB102" s="0">
        <f t="shared" si="52"/>
        <v>613.25319617182038</v>
      </c>
      <c r="AC102" s="0">
        <f t="shared" si="53"/>
        <v>-26.686700957044906</v>
      </c>
      <c r="AD102" s="0">
        <f t="shared" si="54"/>
        <v>62.7899221051026</v>
      </c>
      <c r="AE102" s="0">
        <f t="shared" si="55"/>
        <v>27.210077894897402</v>
      </c>
      <c r="AF102" s="0">
        <f t="shared" si="56"/>
        <v>0.03124690422330258</v>
      </c>
      <c r="AG102" s="0">
        <f t="shared" si="57"/>
        <v>27.241324799120704</v>
      </c>
      <c r="AH102" s="0">
        <f t="shared" si="58"/>
        <v>150.02202666966031</v>
      </c>
    </row>
    <row r="103">
      <c r="D103" s="2">
        <f t="shared" si="31"/>
        <v>43158</v>
      </c>
      <c r="E103" s="8">
        <f t="shared" si="59"/>
        <v>0.42499999999999971</v>
      </c>
      <c r="F103" s="3">
        <f t="shared" si="32"/>
        <v>2458176.8</v>
      </c>
      <c r="G103" s="4">
        <f t="shared" si="33"/>
        <v>0.18156878850102159</v>
      </c>
      <c r="I103" s="0">
        <f t="shared" si="34"/>
        <v>337.08263313289081</v>
      </c>
      <c r="J103" s="0">
        <f t="shared" si="35"/>
        <v>6893.8330532755872</v>
      </c>
      <c r="K103" s="0">
        <f t="shared" si="36"/>
        <v>0.016700997215890381</v>
      </c>
      <c r="L103" s="0">
        <f t="shared" si="37"/>
        <v>1.5640778346852322</v>
      </c>
      <c r="M103" s="0">
        <f t="shared" si="38"/>
        <v>338.64671096757604</v>
      </c>
      <c r="N103" s="0">
        <f t="shared" si="39"/>
        <v>6895.3971311102723</v>
      </c>
      <c r="O103" s="0">
        <f t="shared" si="40"/>
        <v>0.990329566037213</v>
      </c>
      <c r="P103" s="0">
        <f t="shared" si="41"/>
        <v>338.63757449356814</v>
      </c>
      <c r="Q103" s="0">
        <f t="shared" si="42"/>
        <v>23.436929957935543</v>
      </c>
      <c r="R103" s="0">
        <f t="shared" si="43"/>
        <v>23.435156096565049</v>
      </c>
      <c r="S103" s="0">
        <f t="shared" si="30"/>
        <v>-19.741773294789532</v>
      </c>
      <c r="T103" s="0">
        <f t="shared" si="44"/>
        <v>-8.3299030547256461</v>
      </c>
      <c r="U103" s="0">
        <f t="shared" si="45"/>
        <v>0.043018915100605619</v>
      </c>
      <c r="V103" s="0">
        <f t="shared" si="46"/>
        <v>-12.746063625401513</v>
      </c>
      <c r="W103" s="0">
        <f t="shared" si="47"/>
        <v>81.278314967040231</v>
      </c>
      <c r="X103" s="8">
        <f t="shared" si="48"/>
        <v>0.49496254418430657</v>
      </c>
      <c r="Y103" s="8">
        <f t="shared" si="49"/>
        <v>0.26918944705363923</v>
      </c>
      <c r="Z103" s="8">
        <f t="shared" si="50"/>
        <v>0.72073564131497392</v>
      </c>
      <c r="AA103" s="9">
        <f t="shared" si="51"/>
        <v>650.22651973632185</v>
      </c>
      <c r="AB103" s="0">
        <f t="shared" si="52"/>
        <v>619.25393637459808</v>
      </c>
      <c r="AC103" s="0">
        <f t="shared" si="53"/>
        <v>-25.186515906350479</v>
      </c>
      <c r="AD103" s="0">
        <f t="shared" si="54"/>
        <v>62.318208495390273</v>
      </c>
      <c r="AE103" s="0">
        <f t="shared" si="55"/>
        <v>27.681791504609727</v>
      </c>
      <c r="AF103" s="0">
        <f t="shared" si="56"/>
        <v>0.030629728033315703</v>
      </c>
      <c r="AG103" s="0">
        <f t="shared" si="57"/>
        <v>27.712421232643042</v>
      </c>
      <c r="AH103" s="0">
        <f t="shared" si="58"/>
        <v>151.60795372025416</v>
      </c>
    </row>
    <row r="104">
      <c r="D104" s="2">
        <f t="shared" si="31"/>
        <v>43158</v>
      </c>
      <c r="E104" s="8">
        <f t="shared" si="59"/>
        <v>0.42916666666666636</v>
      </c>
      <c r="F104" s="3">
        <f t="shared" si="32"/>
        <v>2458176.8041666667</v>
      </c>
      <c r="G104" s="4">
        <f t="shared" si="33"/>
        <v>0.18156890257814368</v>
      </c>
      <c r="I104" s="0">
        <f t="shared" si="34"/>
        <v>337.08673999711846</v>
      </c>
      <c r="J104" s="0">
        <f t="shared" si="35"/>
        <v>6893.8371599436368</v>
      </c>
      <c r="K104" s="0">
        <f t="shared" si="36"/>
        <v>0.016700997211089672</v>
      </c>
      <c r="L104" s="0">
        <f t="shared" si="37"/>
        <v>1.5641578494250168</v>
      </c>
      <c r="M104" s="0">
        <f t="shared" si="38"/>
        <v>338.6508978465435</v>
      </c>
      <c r="N104" s="0">
        <f t="shared" si="39"/>
        <v>6895.4013177930619</v>
      </c>
      <c r="O104" s="0">
        <f t="shared" si="40"/>
        <v>0.990330551498218</v>
      </c>
      <c r="P104" s="0">
        <f t="shared" si="41"/>
        <v>338.6417613597809</v>
      </c>
      <c r="Q104" s="0">
        <f t="shared" si="42"/>
        <v>23.436929956452062</v>
      </c>
      <c r="R104" s="0">
        <f t="shared" si="43"/>
        <v>23.435156102189623</v>
      </c>
      <c r="S104" s="0">
        <f t="shared" si="30"/>
        <v>-19.737849460858456</v>
      </c>
      <c r="T104" s="0">
        <f t="shared" si="44"/>
        <v>-8.3283357455844982</v>
      </c>
      <c r="U104" s="0">
        <f t="shared" si="45"/>
        <v>0.043018915121842416</v>
      </c>
      <c r="V104" s="0">
        <f t="shared" si="46"/>
        <v>-12.74532326509483</v>
      </c>
      <c r="W104" s="0">
        <f t="shared" si="47"/>
        <v>81.28023985699862</v>
      </c>
      <c r="X104" s="8">
        <f t="shared" si="48"/>
        <v>0.49496203004520473</v>
      </c>
      <c r="Y104" s="8">
        <f t="shared" si="49"/>
        <v>0.26918358599798631</v>
      </c>
      <c r="Z104" s="8">
        <f t="shared" si="50"/>
        <v>0.72074047409242314</v>
      </c>
      <c r="AA104" s="9">
        <f t="shared" si="51"/>
        <v>650.241918855989</v>
      </c>
      <c r="AB104" s="0">
        <f t="shared" si="52"/>
        <v>625.25467673490471</v>
      </c>
      <c r="AC104" s="0">
        <f t="shared" si="53"/>
        <v>-23.686330816273824</v>
      </c>
      <c r="AD104" s="0">
        <f t="shared" si="54"/>
        <v>61.870081441040035</v>
      </c>
      <c r="AE104" s="0">
        <f t="shared" si="55"/>
        <v>28.129918558959965</v>
      </c>
      <c r="AF104" s="0">
        <f t="shared" si="56"/>
        <v>0.030060801144309722</v>
      </c>
      <c r="AG104" s="0">
        <f t="shared" si="57"/>
        <v>28.159979360104273</v>
      </c>
      <c r="AH104" s="0">
        <f t="shared" si="58"/>
        <v>153.20927697837703</v>
      </c>
    </row>
    <row r="105">
      <c r="D105" s="2">
        <f t="shared" si="31"/>
        <v>43158</v>
      </c>
      <c r="E105" s="8">
        <f t="shared" si="59"/>
        <v>0.433333333333333</v>
      </c>
      <c r="F105" s="3">
        <f t="shared" si="32"/>
        <v>2458176.8083333331</v>
      </c>
      <c r="G105" s="4">
        <f t="shared" si="33"/>
        <v>0.18156901665525302</v>
      </c>
      <c r="I105" s="0">
        <f t="shared" si="34"/>
        <v>337.09084686088772</v>
      </c>
      <c r="J105" s="0">
        <f t="shared" si="35"/>
        <v>6893.8412666112254</v>
      </c>
      <c r="K105" s="0">
        <f t="shared" si="36"/>
        <v>0.016700997206288964</v>
      </c>
      <c r="L105" s="0">
        <f t="shared" si="37"/>
        <v>1.5642378558231662</v>
      </c>
      <c r="M105" s="0">
        <f t="shared" si="38"/>
        <v>338.65508471671092</v>
      </c>
      <c r="N105" s="0">
        <f t="shared" si="39"/>
        <v>6895.4055044670486</v>
      </c>
      <c r="O105" s="0">
        <f t="shared" si="40"/>
        <v>0.99033153700878562</v>
      </c>
      <c r="P105" s="0">
        <f t="shared" si="41"/>
        <v>338.64594821719368</v>
      </c>
      <c r="Q105" s="0">
        <f t="shared" si="42"/>
        <v>23.436929954968583</v>
      </c>
      <c r="R105" s="0">
        <f t="shared" si="43"/>
        <v>23.435156107814226</v>
      </c>
      <c r="S105" s="0">
        <f t="shared" si="30"/>
        <v>-19.733925666600477</v>
      </c>
      <c r="T105" s="0">
        <f t="shared" si="44"/>
        <v>-8.3267684012249727</v>
      </c>
      <c r="U105" s="0">
        <f t="shared" si="45"/>
        <v>0.04301891514307931</v>
      </c>
      <c r="V105" s="0">
        <f t="shared" si="46"/>
        <v>-12.744582747446181</v>
      </c>
      <c r="W105" s="0">
        <f t="shared" si="47"/>
        <v>81.28216476586671</v>
      </c>
      <c r="X105" s="8">
        <f t="shared" si="48"/>
        <v>0.49496151579683761</v>
      </c>
      <c r="Y105" s="8">
        <f t="shared" si="49"/>
        <v>0.26917772478054119</v>
      </c>
      <c r="Z105" s="8">
        <f t="shared" si="50"/>
        <v>0.720745306813134</v>
      </c>
      <c r="AA105" s="9">
        <f t="shared" si="51"/>
        <v>650.25731812693368</v>
      </c>
      <c r="AB105" s="0">
        <f t="shared" si="52"/>
        <v>631.25541725255334</v>
      </c>
      <c r="AC105" s="0">
        <f t="shared" si="53"/>
        <v>-22.186145686861664</v>
      </c>
      <c r="AD105" s="0">
        <f t="shared" si="54"/>
        <v>61.446116480615274</v>
      </c>
      <c r="AE105" s="0">
        <f t="shared" si="55"/>
        <v>28.553883519384726</v>
      </c>
      <c r="AF105" s="0">
        <f t="shared" si="56"/>
        <v>0.029537423890068162</v>
      </c>
      <c r="AG105" s="0">
        <f t="shared" si="57"/>
        <v>28.583420943274795</v>
      </c>
      <c r="AH105" s="0">
        <f t="shared" si="58"/>
        <v>154.82557139334222</v>
      </c>
    </row>
    <row r="106">
      <c r="D106" s="2">
        <f t="shared" si="31"/>
        <v>43158</v>
      </c>
      <c r="E106" s="8">
        <f t="shared" si="59"/>
        <v>0.43749999999999967</v>
      </c>
      <c r="F106" s="3">
        <f t="shared" si="32"/>
        <v>2458176.8125</v>
      </c>
      <c r="G106" s="4">
        <f t="shared" si="33"/>
        <v>0.18156913073237507</v>
      </c>
      <c r="I106" s="0">
        <f t="shared" si="34"/>
        <v>337.09495372511356</v>
      </c>
      <c r="J106" s="0">
        <f t="shared" si="35"/>
        <v>6893.8453732792732</v>
      </c>
      <c r="K106" s="0">
        <f t="shared" si="36"/>
        <v>0.016700997201488255</v>
      </c>
      <c r="L106" s="0">
        <f t="shared" si="37"/>
        <v>1.564317853897194</v>
      </c>
      <c r="M106" s="0">
        <f t="shared" si="38"/>
        <v>338.65927157901075</v>
      </c>
      <c r="N106" s="0">
        <f t="shared" si="39"/>
        <v>6895.4096911331708</v>
      </c>
      <c r="O106" s="0">
        <f t="shared" si="40"/>
        <v>0.99033252256913218</v>
      </c>
      <c r="P106" s="0">
        <f t="shared" si="41"/>
        <v>338.65013506673893</v>
      </c>
      <c r="Q106" s="0">
        <f t="shared" si="42"/>
        <v>23.436929953485105</v>
      </c>
      <c r="R106" s="0">
        <f t="shared" si="43"/>
        <v>23.435156113438858</v>
      </c>
      <c r="S106" s="0">
        <f t="shared" si="30"/>
        <v>-19.730001911136039</v>
      </c>
      <c r="T106" s="0">
        <f t="shared" si="44"/>
        <v>-8.3252010213058778</v>
      </c>
      <c r="U106" s="0">
        <f t="shared" si="45"/>
        <v>0.043018915164316315</v>
      </c>
      <c r="V106" s="0">
        <f t="shared" si="46"/>
        <v>-12.743842072312979</v>
      </c>
      <c r="W106" s="0">
        <f t="shared" si="47"/>
        <v>81.284089694067461</v>
      </c>
      <c r="X106" s="8">
        <f t="shared" si="48"/>
        <v>0.49496100143910626</v>
      </c>
      <c r="Y106" s="8">
        <f t="shared" si="49"/>
        <v>0.26917186340002996</v>
      </c>
      <c r="Z106" s="8">
        <f t="shared" si="50"/>
        <v>0.72075013947818256</v>
      </c>
      <c r="AA106" s="9">
        <f t="shared" si="51"/>
        <v>650.27271755253969</v>
      </c>
      <c r="AB106" s="0">
        <f t="shared" si="52"/>
        <v>637.25615792768656</v>
      </c>
      <c r="AC106" s="0">
        <f t="shared" si="53"/>
        <v>-20.68596051807836</v>
      </c>
      <c r="AD106" s="0">
        <f t="shared" si="54"/>
        <v>61.046872765016161</v>
      </c>
      <c r="AE106" s="0">
        <f t="shared" si="55"/>
        <v>28.953127234983839</v>
      </c>
      <c r="AF106" s="0">
        <f t="shared" si="56"/>
        <v>0.029057213626236627</v>
      </c>
      <c r="AG106" s="0">
        <f t="shared" si="57"/>
        <v>28.982184448610077</v>
      </c>
      <c r="AH106" s="0">
        <f t="shared" si="58"/>
        <v>156.45634075998043</v>
      </c>
    </row>
    <row r="107">
      <c r="D107" s="2">
        <f t="shared" si="31"/>
        <v>43158</v>
      </c>
      <c r="E107" s="8">
        <f t="shared" si="59"/>
        <v>0.44166666666666632</v>
      </c>
      <c r="F107" s="3">
        <f t="shared" si="32"/>
        <v>2458176.8166666669</v>
      </c>
      <c r="G107" s="4">
        <f t="shared" si="33"/>
        <v>0.18156924480949715</v>
      </c>
      <c r="I107" s="0">
        <f t="shared" si="34"/>
        <v>337.09906058934121</v>
      </c>
      <c r="J107" s="0">
        <f t="shared" si="35"/>
        <v>6893.8494799473219</v>
      </c>
      <c r="K107" s="0">
        <f t="shared" si="36"/>
        <v>0.016700997196687547</v>
      </c>
      <c r="L107" s="0">
        <f t="shared" si="37"/>
        <v>1.5643978436378061</v>
      </c>
      <c r="M107" s="0">
        <f t="shared" si="38"/>
        <v>338.663458432979</v>
      </c>
      <c r="N107" s="0">
        <f t="shared" si="39"/>
        <v>6895.4138777909593</v>
      </c>
      <c r="O107" s="0">
        <f t="shared" si="40"/>
        <v>0.99033350817914156</v>
      </c>
      <c r="P107" s="0">
        <f t="shared" si="41"/>
        <v>338.65432190795264</v>
      </c>
      <c r="Q107" s="0">
        <f t="shared" si="42"/>
        <v>23.436929952001627</v>
      </c>
      <c r="R107" s="0">
        <f t="shared" si="43"/>
        <v>23.435156119063514</v>
      </c>
      <c r="S107" s="0">
        <f t="shared" si="30"/>
        <v>-19.726078194894324</v>
      </c>
      <c r="T107" s="0">
        <f t="shared" si="44"/>
        <v>-8.3236336060088014</v>
      </c>
      <c r="U107" s="0">
        <f t="shared" si="45"/>
        <v>0.043018915185553418</v>
      </c>
      <c r="V107" s="0">
        <f t="shared" si="46"/>
        <v>-12.743101239799111</v>
      </c>
      <c r="W107" s="0">
        <f t="shared" si="47"/>
        <v>81.286014641381826</v>
      </c>
      <c r="X107" s="8">
        <f t="shared" si="48"/>
        <v>0.49496048697208272</v>
      </c>
      <c r="Y107" s="8">
        <f t="shared" si="49"/>
        <v>0.26916600185713324</v>
      </c>
      <c r="Z107" s="8">
        <f t="shared" si="50"/>
        <v>0.72075497208703221</v>
      </c>
      <c r="AA107" s="9">
        <f t="shared" si="51"/>
        <v>650.28811713105461</v>
      </c>
      <c r="AB107" s="0">
        <f t="shared" si="52"/>
        <v>643.25689876020044</v>
      </c>
      <c r="AC107" s="0">
        <f t="shared" si="53"/>
        <v>-19.185775309949889</v>
      </c>
      <c r="AD107" s="0">
        <f t="shared" si="54"/>
        <v>60.672890319832682</v>
      </c>
      <c r="AE107" s="0">
        <f t="shared" si="55"/>
        <v>29.327109680167318</v>
      </c>
      <c r="AF107" s="0">
        <f t="shared" si="56"/>
        <v>0.028618068282819598</v>
      </c>
      <c r="AG107" s="0">
        <f t="shared" si="57"/>
        <v>29.355727748450139</v>
      </c>
      <c r="AH107" s="0">
        <f t="shared" si="58"/>
        <v>158.10101722581635</v>
      </c>
    </row>
    <row r="108">
      <c r="D108" s="2">
        <f t="shared" si="31"/>
        <v>43158</v>
      </c>
      <c r="E108" s="8">
        <f t="shared" si="59"/>
        <v>0.44583333333333297</v>
      </c>
      <c r="F108" s="3">
        <f t="shared" si="32"/>
        <v>2458176.8208333333</v>
      </c>
      <c r="G108" s="4">
        <f t="shared" si="33"/>
        <v>0.1815693588866065</v>
      </c>
      <c r="I108" s="0">
        <f t="shared" si="34"/>
        <v>337.10316745311047</v>
      </c>
      <c r="J108" s="0">
        <f t="shared" si="35"/>
        <v>6893.8535866149114</v>
      </c>
      <c r="K108" s="0">
        <f t="shared" si="36"/>
        <v>0.016700997191886838</v>
      </c>
      <c r="L108" s="0">
        <f t="shared" si="37"/>
        <v>1.5644778250356319</v>
      </c>
      <c r="M108" s="0">
        <f t="shared" si="38"/>
        <v>338.6676452781461</v>
      </c>
      <c r="N108" s="0">
        <f t="shared" si="39"/>
        <v>6895.4180644399466</v>
      </c>
      <c r="O108" s="0">
        <f t="shared" si="40"/>
        <v>0.99033449383869854</v>
      </c>
      <c r="P108" s="0">
        <f t="shared" si="41"/>
        <v>338.65850874036528</v>
      </c>
      <c r="Q108" s="0">
        <f t="shared" si="42"/>
        <v>23.436929950518149</v>
      </c>
      <c r="R108" s="0">
        <f t="shared" si="43"/>
        <v>23.435156124688195</v>
      </c>
      <c r="S108" s="0">
        <f t="shared" si="30"/>
        <v>-19.7221545183097</v>
      </c>
      <c r="T108" s="0">
        <f t="shared" si="44"/>
        <v>-8.3220661555174225</v>
      </c>
      <c r="U108" s="0">
        <f t="shared" si="45"/>
        <v>0.043018915206790624</v>
      </c>
      <c r="V108" s="0">
        <f t="shared" si="46"/>
        <v>-12.742360250009623</v>
      </c>
      <c r="W108" s="0">
        <f t="shared" si="47"/>
        <v>81.287939607588186</v>
      </c>
      <c r="X108" s="8">
        <f t="shared" si="48"/>
        <v>0.49495997239584</v>
      </c>
      <c r="Y108" s="8">
        <f t="shared" si="49"/>
        <v>0.26916014015253947</v>
      </c>
      <c r="Z108" s="8">
        <f t="shared" si="50"/>
        <v>0.72075980463914058</v>
      </c>
      <c r="AA108" s="9">
        <f t="shared" si="51"/>
        <v>650.30351686070549</v>
      </c>
      <c r="AB108" s="0">
        <f t="shared" si="52"/>
        <v>649.25763974998983</v>
      </c>
      <c r="AC108" s="0">
        <f t="shared" si="53"/>
        <v>-17.685590062502541</v>
      </c>
      <c r="AD108" s="0">
        <f t="shared" si="54"/>
        <v>60.324687254794433</v>
      </c>
      <c r="AE108" s="0">
        <f t="shared" si="55"/>
        <v>29.675312745205567</v>
      </c>
      <c r="AF108" s="0">
        <f t="shared" si="56"/>
        <v>0.028218135236535526</v>
      </c>
      <c r="AG108" s="0">
        <f t="shared" si="57"/>
        <v>29.703530880442102</v>
      </c>
      <c r="AH108" s="0">
        <f t="shared" si="58"/>
        <v>159.75896141995042</v>
      </c>
    </row>
    <row r="109">
      <c r="D109" s="2">
        <f t="shared" si="31"/>
        <v>43158</v>
      </c>
      <c r="E109" s="8">
        <f t="shared" si="59"/>
        <v>0.44999999999999962</v>
      </c>
      <c r="F109" s="3">
        <f t="shared" si="32"/>
        <v>2458176.825</v>
      </c>
      <c r="G109" s="4">
        <f t="shared" si="33"/>
        <v>0.18156947296372858</v>
      </c>
      <c r="I109" s="0">
        <f t="shared" si="34"/>
        <v>337.10727431733812</v>
      </c>
      <c r="J109" s="0">
        <f t="shared" si="35"/>
        <v>6893.85769328296</v>
      </c>
      <c r="K109" s="0">
        <f t="shared" si="36"/>
        <v>0.01670099718708613</v>
      </c>
      <c r="L109" s="0">
        <f t="shared" si="37"/>
        <v>1.5645577981081638</v>
      </c>
      <c r="M109" s="0">
        <f t="shared" si="38"/>
        <v>338.67183211544631</v>
      </c>
      <c r="N109" s="0">
        <f t="shared" si="39"/>
        <v>6895.4222510810687</v>
      </c>
      <c r="O109" s="0">
        <f t="shared" si="40"/>
        <v>0.99033547954801815</v>
      </c>
      <c r="P109" s="0">
        <f t="shared" si="41"/>
        <v>338.66269556491108</v>
      </c>
      <c r="Q109" s="0">
        <f t="shared" si="42"/>
        <v>23.436929949034667</v>
      </c>
      <c r="R109" s="0">
        <f t="shared" si="43"/>
        <v>23.4351561303129</v>
      </c>
      <c r="S109" s="0">
        <f t="shared" si="30"/>
        <v>-19.718230880501018</v>
      </c>
      <c r="T109" s="0">
        <f t="shared" si="44"/>
        <v>-8.3204986694898846</v>
      </c>
      <c r="U109" s="0">
        <f t="shared" si="45"/>
        <v>0.043018915228027914</v>
      </c>
      <c r="V109" s="0">
        <f t="shared" si="46"/>
        <v>-12.741619102801305</v>
      </c>
      <c r="W109" s="0">
        <f t="shared" si="47"/>
        <v>81.289864593110323</v>
      </c>
      <c r="X109" s="8">
        <f t="shared" si="48"/>
        <v>0.49495945771027872</v>
      </c>
      <c r="Y109" s="8">
        <f t="shared" si="49"/>
        <v>0.26915427828497229</v>
      </c>
      <c r="Z109" s="8">
        <f t="shared" si="50"/>
        <v>0.72076463713558514</v>
      </c>
      <c r="AA109" s="9">
        <f t="shared" si="51"/>
        <v>650.31891674488259</v>
      </c>
      <c r="AB109" s="0">
        <f t="shared" si="52"/>
        <v>655.25838089719809</v>
      </c>
      <c r="AC109" s="0">
        <f t="shared" si="53"/>
        <v>-16.185404775700476</v>
      </c>
      <c r="AD109" s="0">
        <f t="shared" si="54"/>
        <v>60.002756950711749</v>
      </c>
      <c r="AE109" s="0">
        <f t="shared" si="55"/>
        <v>29.997243049288251</v>
      </c>
      <c r="AF109" s="0">
        <f t="shared" si="56"/>
        <v>0.027855784679552253</v>
      </c>
      <c r="AG109" s="0">
        <f t="shared" si="57"/>
        <v>30.025098833967803</v>
      </c>
      <c r="AH109" s="0">
        <f t="shared" si="58"/>
        <v>161.42946325571575</v>
      </c>
    </row>
    <row r="110">
      <c r="D110" s="2">
        <f t="shared" si="31"/>
        <v>43158</v>
      </c>
      <c r="E110" s="8">
        <f t="shared" si="59"/>
        <v>0.45416666666666627</v>
      </c>
      <c r="F110" s="3">
        <f t="shared" si="32"/>
        <v>2458176.8291666666</v>
      </c>
      <c r="G110" s="4">
        <f t="shared" si="33"/>
        <v>0.18156958704083792</v>
      </c>
      <c r="I110" s="0">
        <f t="shared" si="34"/>
        <v>337.11138118110648</v>
      </c>
      <c r="J110" s="0">
        <f t="shared" si="35"/>
        <v>6893.8617999505495</v>
      </c>
      <c r="K110" s="0">
        <f t="shared" si="36"/>
        <v>0.016700997182285422</v>
      </c>
      <c r="L110" s="0">
        <f t="shared" si="37"/>
        <v>1.5646377628371055</v>
      </c>
      <c r="M110" s="0">
        <f t="shared" si="38"/>
        <v>338.67601894394357</v>
      </c>
      <c r="N110" s="0">
        <f t="shared" si="39"/>
        <v>6895.4264377133868</v>
      </c>
      <c r="O110" s="0">
        <f t="shared" si="40"/>
        <v>0.99033646530687369</v>
      </c>
      <c r="P110" s="0">
        <f t="shared" si="41"/>
        <v>338.666882380654</v>
      </c>
      <c r="Q110" s="0">
        <f t="shared" si="42"/>
        <v>23.436929947551189</v>
      </c>
      <c r="R110" s="0">
        <f t="shared" si="43"/>
        <v>23.435156135937635</v>
      </c>
      <c r="S110" s="0">
        <f t="shared" si="30"/>
        <v>-19.71430728233976</v>
      </c>
      <c r="T110" s="0">
        <f t="shared" si="44"/>
        <v>-8.318931148284495</v>
      </c>
      <c r="U110" s="0">
        <f t="shared" si="45"/>
        <v>0.043018915249265315</v>
      </c>
      <c r="V110" s="0">
        <f t="shared" si="46"/>
        <v>-12.740877798361712</v>
      </c>
      <c r="W110" s="0">
        <f t="shared" si="47"/>
        <v>81.291789597512178</v>
      </c>
      <c r="X110" s="8">
        <f t="shared" si="48"/>
        <v>0.49495894291552894</v>
      </c>
      <c r="Y110" s="8">
        <f t="shared" si="49"/>
        <v>0.2691484162557729</v>
      </c>
      <c r="Z110" s="8">
        <f t="shared" si="50"/>
        <v>0.720769469575285</v>
      </c>
      <c r="AA110" s="9">
        <f t="shared" si="51"/>
        <v>650.33431678009742</v>
      </c>
      <c r="AB110" s="0">
        <f t="shared" si="52"/>
        <v>661.25912220163775</v>
      </c>
      <c r="AC110" s="0">
        <f t="shared" si="53"/>
        <v>-14.685219449590562</v>
      </c>
      <c r="AD110" s="0">
        <f t="shared" si="54"/>
        <v>59.707565257196919</v>
      </c>
      <c r="AE110" s="0">
        <f t="shared" si="55"/>
        <v>30.292434742803081</v>
      </c>
      <c r="AF110" s="0">
        <f t="shared" si="56"/>
        <v>0.027529586814115607</v>
      </c>
      <c r="AG110" s="0">
        <f t="shared" si="57"/>
        <v>30.319964329617196</v>
      </c>
      <c r="AH110" s="0">
        <f t="shared" si="58"/>
        <v>163.11174344993935</v>
      </c>
    </row>
    <row r="111">
      <c r="D111" s="2">
        <f t="shared" si="31"/>
        <v>43158</v>
      </c>
      <c r="E111" s="8">
        <f t="shared" si="59"/>
        <v>0.45833333333333293</v>
      </c>
      <c r="F111" s="3">
        <f t="shared" si="32"/>
        <v>2458176.8333333335</v>
      </c>
      <c r="G111" s="4">
        <f t="shared" si="33"/>
        <v>0.18156970111795998</v>
      </c>
      <c r="I111" s="0">
        <f t="shared" si="34"/>
        <v>337.11548804533322</v>
      </c>
      <c r="J111" s="0">
        <f t="shared" si="35"/>
        <v>6893.8659066185974</v>
      </c>
      <c r="K111" s="0">
        <f t="shared" si="36"/>
        <v>0.016700997177484713</v>
      </c>
      <c r="L111" s="0">
        <f t="shared" si="37"/>
        <v>1.5647177192399622</v>
      </c>
      <c r="M111" s="0">
        <f t="shared" si="38"/>
        <v>338.6802057645732</v>
      </c>
      <c r="N111" s="0">
        <f t="shared" si="39"/>
        <v>6895.4306243378369</v>
      </c>
      <c r="O111" s="0">
        <f t="shared" si="40"/>
        <v>0.99033745111548122</v>
      </c>
      <c r="P111" s="0">
        <f t="shared" si="41"/>
        <v>338.67106918852926</v>
      </c>
      <c r="Q111" s="0">
        <f t="shared" si="42"/>
        <v>23.436929946067711</v>
      </c>
      <c r="R111" s="0">
        <f t="shared" si="43"/>
        <v>23.435156141562395</v>
      </c>
      <c r="S111" s="0">
        <f t="shared" si="30"/>
        <v>-19.71038372294386</v>
      </c>
      <c r="T111" s="0">
        <f t="shared" si="44"/>
        <v>-8.3173635915590154</v>
      </c>
      <c r="U111" s="0">
        <f t="shared" si="45"/>
        <v>0.0430189152705028</v>
      </c>
      <c r="V111" s="0">
        <f t="shared" si="46"/>
        <v>-12.740136336547357</v>
      </c>
      <c r="W111" s="0">
        <f t="shared" si="47"/>
        <v>81.293714621217987</v>
      </c>
      <c r="X111" s="8">
        <f t="shared" si="48"/>
        <v>0.49495842801149126</v>
      </c>
      <c r="Y111" s="8">
        <f t="shared" si="49"/>
        <v>0.2691425540636635</v>
      </c>
      <c r="Z111" s="8">
        <f t="shared" si="50"/>
        <v>0.720774301959319</v>
      </c>
      <c r="AA111" s="9">
        <f t="shared" si="51"/>
        <v>650.34971696974389</v>
      </c>
      <c r="AB111" s="0">
        <f t="shared" si="52"/>
        <v>667.259863663452</v>
      </c>
      <c r="AC111" s="0">
        <f t="shared" si="53"/>
        <v>-13.185034084136987</v>
      </c>
      <c r="AD111" s="0">
        <f t="shared" si="54"/>
        <v>59.43954773067059</v>
      </c>
      <c r="AE111" s="0">
        <f t="shared" si="55"/>
        <v>30.56045226932941</v>
      </c>
      <c r="AF111" s="0">
        <f t="shared" si="56"/>
        <v>0.027238292319351792</v>
      </c>
      <c r="AG111" s="0">
        <f t="shared" si="57"/>
        <v>30.587690561648763</v>
      </c>
      <c r="AH111" s="0">
        <f t="shared" si="58"/>
        <v>164.80495578986677</v>
      </c>
    </row>
    <row r="112">
      <c r="D112" s="2">
        <f t="shared" si="31"/>
        <v>43158</v>
      </c>
      <c r="E112" s="8">
        <f t="shared" si="59"/>
        <v>0.46249999999999958</v>
      </c>
      <c r="F112" s="3">
        <f t="shared" si="32"/>
        <v>2458176.8375</v>
      </c>
      <c r="G112" s="4">
        <f t="shared" si="33"/>
        <v>0.18156981519506932</v>
      </c>
      <c r="I112" s="0">
        <f t="shared" si="34"/>
        <v>337.11959490910249</v>
      </c>
      <c r="J112" s="0">
        <f t="shared" si="35"/>
        <v>6893.8700132861877</v>
      </c>
      <c r="K112" s="0">
        <f t="shared" si="36"/>
        <v>0.016700997172684005</v>
      </c>
      <c r="L112" s="0">
        <f t="shared" si="37"/>
        <v>1.5647976672984878</v>
      </c>
      <c r="M112" s="0">
        <f t="shared" si="38"/>
        <v>338.68439257640097</v>
      </c>
      <c r="N112" s="0">
        <f t="shared" si="39"/>
        <v>6895.4348109534858</v>
      </c>
      <c r="O112" s="0">
        <f t="shared" si="40"/>
        <v>0.990338436973615</v>
      </c>
      <c r="P112" s="0">
        <f t="shared" si="41"/>
        <v>338.67525598760278</v>
      </c>
      <c r="Q112" s="0">
        <f t="shared" si="42"/>
        <v>23.436929944584232</v>
      </c>
      <c r="R112" s="0">
        <f t="shared" si="43"/>
        <v>23.435156147187183</v>
      </c>
      <c r="S112" s="0">
        <f t="shared" si="30"/>
        <v>-19.706460203183</v>
      </c>
      <c r="T112" s="0">
        <f t="shared" si="44"/>
        <v>-8.3157959996710549</v>
      </c>
      <c r="U112" s="0">
        <f t="shared" si="45"/>
        <v>0.0430189152917404</v>
      </c>
      <c r="V112" s="0">
        <f t="shared" si="46"/>
        <v>-12.739394717545624</v>
      </c>
      <c r="W112" s="0">
        <f t="shared" si="47"/>
        <v>81.295639663792556</v>
      </c>
      <c r="X112" s="8">
        <f t="shared" si="48"/>
        <v>0.49495791299829561</v>
      </c>
      <c r="Y112" s="8">
        <f t="shared" si="49"/>
        <v>0.26913669170998294</v>
      </c>
      <c r="Z112" s="8">
        <f t="shared" si="50"/>
        <v>0.72077913428660834</v>
      </c>
      <c r="AA112" s="9">
        <f t="shared" si="51"/>
        <v>650.36511731034045</v>
      </c>
      <c r="AB112" s="0">
        <f t="shared" si="52"/>
        <v>673.26060528245375</v>
      </c>
      <c r="AC112" s="0">
        <f t="shared" si="53"/>
        <v>-11.684848679386562</v>
      </c>
      <c r="AD112" s="0">
        <f t="shared" si="54"/>
        <v>59.199106953770496</v>
      </c>
      <c r="AE112" s="0">
        <f t="shared" si="55"/>
        <v>30.800893046229504</v>
      </c>
      <c r="AF112" s="0">
        <f t="shared" si="56"/>
        <v>0.026980815647924497</v>
      </c>
      <c r="AG112" s="0">
        <f t="shared" si="57"/>
        <v>30.827873861877428</v>
      </c>
      <c r="AH112" s="0">
        <f t="shared" si="58"/>
        <v>166.50819016693822</v>
      </c>
    </row>
    <row r="113">
      <c r="D113" s="2">
        <f t="shared" si="31"/>
        <v>43158</v>
      </c>
      <c r="E113" s="8">
        <f t="shared" si="59"/>
        <v>0.46666666666666623</v>
      </c>
      <c r="F113" s="3">
        <f t="shared" si="32"/>
        <v>2458176.8416666668</v>
      </c>
      <c r="G113" s="4">
        <f t="shared" si="33"/>
        <v>0.1815699292721914</v>
      </c>
      <c r="I113" s="0">
        <f t="shared" si="34"/>
        <v>337.12370177333014</v>
      </c>
      <c r="J113" s="0">
        <f t="shared" si="35"/>
        <v>6893.8741199542355</v>
      </c>
      <c r="K113" s="0">
        <f t="shared" si="36"/>
        <v>0.016700997167883296</v>
      </c>
      <c r="L113" s="0">
        <f t="shared" si="37"/>
        <v>1.5648776070300889</v>
      </c>
      <c r="M113" s="0">
        <f t="shared" si="38"/>
        <v>338.68857938036024</v>
      </c>
      <c r="N113" s="0">
        <f t="shared" si="39"/>
        <v>6895.4389975612658</v>
      </c>
      <c r="O113" s="0">
        <f t="shared" si="40"/>
        <v>0.99033942288148968</v>
      </c>
      <c r="P113" s="0">
        <f t="shared" si="41"/>
        <v>338.67944277880781</v>
      </c>
      <c r="Q113" s="0">
        <f t="shared" si="42"/>
        <v>23.436929943100754</v>
      </c>
      <c r="R113" s="0">
        <f t="shared" si="43"/>
        <v>23.435156152811995</v>
      </c>
      <c r="S113" s="0">
        <f t="shared" si="30"/>
        <v>-19.702536722176937</v>
      </c>
      <c r="T113" s="0">
        <f t="shared" si="44"/>
        <v>-8.3142283722790786</v>
      </c>
      <c r="U113" s="0">
        <f t="shared" si="45"/>
        <v>0.0430189153129781</v>
      </c>
      <c r="V113" s="0">
        <f t="shared" si="46"/>
        <v>-12.738652941213054</v>
      </c>
      <c r="W113" s="0">
        <f t="shared" si="47"/>
        <v>81.297564725659257</v>
      </c>
      <c r="X113" s="8">
        <f t="shared" si="48"/>
        <v>0.49495739787584242</v>
      </c>
      <c r="Y113" s="8">
        <f t="shared" si="49"/>
        <v>0.2691308291934556</v>
      </c>
      <c r="Z113" s="8">
        <f t="shared" si="50"/>
        <v>0.72078396655822918</v>
      </c>
      <c r="AA113" s="9">
        <f t="shared" si="51"/>
        <v>650.380517805274</v>
      </c>
      <c r="AB113" s="0">
        <f t="shared" si="52"/>
        <v>679.26134705878621</v>
      </c>
      <c r="AC113" s="0">
        <f t="shared" si="53"/>
        <v>-10.184663235303447</v>
      </c>
      <c r="AD113" s="0">
        <f t="shared" si="54"/>
        <v>58.986609967315282</v>
      </c>
      <c r="AE113" s="0">
        <f t="shared" si="55"/>
        <v>31.013390032684718</v>
      </c>
      <c r="AF113" s="0">
        <f t="shared" si="56"/>
        <v>0.026756220779796364</v>
      </c>
      <c r="AG113" s="0">
        <f t="shared" si="57"/>
        <v>31.040146253464513</v>
      </c>
      <c r="AH113" s="0">
        <f t="shared" si="58"/>
        <v>168.22047638073991</v>
      </c>
    </row>
    <row r="114">
      <c r="D114" s="2">
        <f t="shared" si="31"/>
        <v>43158</v>
      </c>
      <c r="E114" s="8">
        <f t="shared" si="59"/>
        <v>0.47083333333333288</v>
      </c>
      <c r="F114" s="3">
        <f t="shared" si="32"/>
        <v>2458176.8458333332</v>
      </c>
      <c r="G114" s="4">
        <f t="shared" si="33"/>
        <v>0.18157004334930074</v>
      </c>
      <c r="I114" s="0">
        <f t="shared" si="34"/>
        <v>337.12780863709759</v>
      </c>
      <c r="J114" s="0">
        <f t="shared" si="35"/>
        <v>6893.8782266218259</v>
      </c>
      <c r="K114" s="0">
        <f t="shared" si="36"/>
        <v>0.016700997163082588</v>
      </c>
      <c r="L114" s="0">
        <f t="shared" si="37"/>
        <v>1.5649575384165879</v>
      </c>
      <c r="M114" s="0">
        <f t="shared" si="38"/>
        <v>338.69276617551418</v>
      </c>
      <c r="N114" s="0">
        <f t="shared" si="39"/>
        <v>6895.4431841602427</v>
      </c>
      <c r="O114" s="0">
        <f t="shared" si="40"/>
        <v>0.99034040883887975</v>
      </c>
      <c r="P114" s="0">
        <f t="shared" si="41"/>
        <v>338.68362956120757</v>
      </c>
      <c r="Q114" s="0">
        <f t="shared" si="42"/>
        <v>23.436929941617272</v>
      </c>
      <c r="R114" s="0">
        <f t="shared" si="43"/>
        <v>23.435156158436833</v>
      </c>
      <c r="S114" s="0">
        <f t="shared" si="30"/>
        <v>-19.698613280797861</v>
      </c>
      <c r="T114" s="0">
        <f t="shared" si="44"/>
        <v>-8.3126607097417189</v>
      </c>
      <c r="U114" s="0">
        <f t="shared" si="45"/>
        <v>0.043018915334215882</v>
      </c>
      <c r="V114" s="0">
        <f t="shared" si="46"/>
        <v>-12.737911007738008</v>
      </c>
      <c r="W114" s="0">
        <f t="shared" si="47"/>
        <v>81.299489806381629</v>
      </c>
      <c r="X114" s="8">
        <f t="shared" si="48"/>
        <v>0.49495688264426252</v>
      </c>
      <c r="Y114" s="8">
        <f t="shared" si="49"/>
        <v>0.26912496651542467</v>
      </c>
      <c r="Z114" s="8">
        <f t="shared" si="50"/>
        <v>0.72078879877310031</v>
      </c>
      <c r="AA114" s="9">
        <f t="shared" si="51"/>
        <v>650.395918451053</v>
      </c>
      <c r="AB114" s="0">
        <f t="shared" si="52"/>
        <v>685.26208899226128</v>
      </c>
      <c r="AC114" s="0">
        <f t="shared" si="53"/>
        <v>-8.68447775193468</v>
      </c>
      <c r="AD114" s="0">
        <f t="shared" si="54"/>
        <v>58.802385857512668</v>
      </c>
      <c r="AE114" s="0">
        <f t="shared" si="55"/>
        <v>31.197614142487332</v>
      </c>
      <c r="AF114" s="0">
        <f t="shared" si="56"/>
        <v>0.02656370913998049</v>
      </c>
      <c r="AG114" s="0">
        <f t="shared" si="57"/>
        <v>31.224177851627314</v>
      </c>
      <c r="AH114" s="0">
        <f t="shared" si="58"/>
        <v>169.94078870135502</v>
      </c>
    </row>
    <row r="115">
      <c r="D115" s="2">
        <f t="shared" si="31"/>
        <v>43158</v>
      </c>
      <c r="E115" s="8">
        <f t="shared" si="59"/>
        <v>0.47499999999999953</v>
      </c>
      <c r="F115" s="3">
        <f t="shared" si="32"/>
        <v>2458176.85</v>
      </c>
      <c r="G115" s="4">
        <f t="shared" si="33"/>
        <v>0.18157015742642282</v>
      </c>
      <c r="I115" s="0">
        <f t="shared" si="34"/>
        <v>337.13191550132524</v>
      </c>
      <c r="J115" s="0">
        <f t="shared" si="35"/>
        <v>6893.8823332898728</v>
      </c>
      <c r="K115" s="0">
        <f t="shared" si="36"/>
        <v>0.016700997158281879</v>
      </c>
      <c r="L115" s="0">
        <f t="shared" si="37"/>
        <v>1.5650374614753706</v>
      </c>
      <c r="M115" s="0">
        <f t="shared" si="38"/>
        <v>338.69695296280059</v>
      </c>
      <c r="N115" s="0">
        <f t="shared" si="39"/>
        <v>6895.447370751348</v>
      </c>
      <c r="O115" s="0">
        <f t="shared" si="40"/>
        <v>0.99034139484599948</v>
      </c>
      <c r="P115" s="0">
        <f t="shared" si="41"/>
        <v>338.68781633573985</v>
      </c>
      <c r="Q115" s="0">
        <f t="shared" si="42"/>
        <v>23.436929940133794</v>
      </c>
      <c r="R115" s="0">
        <f t="shared" si="43"/>
        <v>23.4351561640617</v>
      </c>
      <c r="S115" s="0">
        <f t="shared" si="30"/>
        <v>-19.6946898781613</v>
      </c>
      <c r="T115" s="0">
        <f t="shared" si="44"/>
        <v>-8.3110930117157249</v>
      </c>
      <c r="U115" s="0">
        <f t="shared" si="45"/>
        <v>0.043018915355453775</v>
      </c>
      <c r="V115" s="0">
        <f t="shared" si="46"/>
        <v>-12.73716891697579</v>
      </c>
      <c r="W115" s="0">
        <f t="shared" si="47"/>
        <v>81.301414906385176</v>
      </c>
      <c r="X115" s="8">
        <f t="shared" si="48"/>
        <v>0.49495636730345538</v>
      </c>
      <c r="Y115" s="8">
        <f t="shared" si="49"/>
        <v>0.26911910367460767</v>
      </c>
      <c r="Z115" s="8">
        <f t="shared" si="50"/>
        <v>0.72079363093230309</v>
      </c>
      <c r="AA115" s="9">
        <f t="shared" si="51"/>
        <v>650.41131925108141</v>
      </c>
      <c r="AB115" s="0">
        <f t="shared" si="52"/>
        <v>691.26283108302357</v>
      </c>
      <c r="AC115" s="0">
        <f t="shared" si="53"/>
        <v>-7.1842922292441074</v>
      </c>
      <c r="AD115" s="0">
        <f t="shared" si="54"/>
        <v>58.646723529267931</v>
      </c>
      <c r="AE115" s="0">
        <f t="shared" si="55"/>
        <v>31.353276470732069</v>
      </c>
      <c r="AF115" s="0">
        <f t="shared" si="56"/>
        <v>0.026402609430688714</v>
      </c>
      <c r="AG115" s="0">
        <f t="shared" si="57"/>
        <v>31.379679080162759</v>
      </c>
      <c r="AH115" s="0">
        <f t="shared" si="58"/>
        <v>171.66805116073988</v>
      </c>
    </row>
    <row r="116">
      <c r="D116" s="2">
        <f t="shared" si="31"/>
        <v>43158</v>
      </c>
      <c r="E116" s="8">
        <f t="shared" si="59"/>
        <v>0.47916666666666619</v>
      </c>
      <c r="F116" s="3">
        <f t="shared" si="32"/>
        <v>2458176.8541666665</v>
      </c>
      <c r="G116" s="4">
        <f t="shared" si="33"/>
        <v>0.18157027150353214</v>
      </c>
      <c r="I116" s="0">
        <f t="shared" si="34"/>
        <v>337.13602236509359</v>
      </c>
      <c r="J116" s="0">
        <f t="shared" si="35"/>
        <v>6893.8864399574622</v>
      </c>
      <c r="K116" s="0">
        <f t="shared" si="36"/>
        <v>0.016700997153481171</v>
      </c>
      <c r="L116" s="0">
        <f t="shared" si="37"/>
        <v>1.5651173761882473</v>
      </c>
      <c r="M116" s="0">
        <f t="shared" si="38"/>
        <v>338.70113974128185</v>
      </c>
      <c r="N116" s="0">
        <f t="shared" si="39"/>
        <v>6895.45155733365</v>
      </c>
      <c r="O116" s="0">
        <f t="shared" si="40"/>
        <v>0.990342380902624</v>
      </c>
      <c r="P116" s="0">
        <f t="shared" si="41"/>
        <v>338.69200310146704</v>
      </c>
      <c r="Q116" s="0">
        <f t="shared" si="42"/>
        <v>23.436929938650316</v>
      </c>
      <c r="R116" s="0">
        <f t="shared" si="43"/>
        <v>23.435156169686593</v>
      </c>
      <c r="S116" s="0">
        <f t="shared" si="30"/>
        <v>-19.690766515140272</v>
      </c>
      <c r="T116" s="0">
        <f t="shared" si="44"/>
        <v>-8.3095252785601</v>
      </c>
      <c r="U116" s="0">
        <f t="shared" si="45"/>
        <v>0.043018915376691773</v>
      </c>
      <c r="V116" s="0">
        <f t="shared" si="46"/>
        <v>-12.736426669114977</v>
      </c>
      <c r="W116" s="0">
        <f t="shared" si="47"/>
        <v>81.30334002523297</v>
      </c>
      <c r="X116" s="8">
        <f t="shared" si="48"/>
        <v>0.49495585185355206</v>
      </c>
      <c r="Y116" s="8">
        <f t="shared" si="49"/>
        <v>0.26911324067234937</v>
      </c>
      <c r="Z116" s="8">
        <f t="shared" si="50"/>
        <v>0.72079846303475481</v>
      </c>
      <c r="AA116" s="9">
        <f t="shared" si="51"/>
        <v>650.42672020186376</v>
      </c>
      <c r="AB116" s="0">
        <f t="shared" si="52"/>
        <v>697.26357333088436</v>
      </c>
      <c r="AC116" s="0">
        <f t="shared" si="53"/>
        <v>-5.6841066672789111</v>
      </c>
      <c r="AD116" s="0">
        <f t="shared" si="54"/>
        <v>58.519869706221293</v>
      </c>
      <c r="AE116" s="0">
        <f t="shared" si="55"/>
        <v>31.480130293778707</v>
      </c>
      <c r="AF116" s="0">
        <f t="shared" si="56"/>
        <v>0.026272369186727932</v>
      </c>
      <c r="AG116" s="0">
        <f t="shared" si="57"/>
        <v>31.506402662965435</v>
      </c>
      <c r="AH116" s="0">
        <f t="shared" si="58"/>
        <v>173.40114352699504</v>
      </c>
    </row>
    <row r="117">
      <c r="D117" s="2">
        <f t="shared" si="31"/>
        <v>43158</v>
      </c>
      <c r="E117" s="8">
        <f t="shared" si="59"/>
        <v>0.48333333333333284</v>
      </c>
      <c r="F117" s="3">
        <f t="shared" si="32"/>
        <v>2458176.8583333334</v>
      </c>
      <c r="G117" s="4">
        <f t="shared" si="33"/>
        <v>0.18157038558065422</v>
      </c>
      <c r="I117" s="0">
        <f t="shared" si="34"/>
        <v>337.14012922932125</v>
      </c>
      <c r="J117" s="0">
        <f t="shared" si="35"/>
        <v>6893.890546625511</v>
      </c>
      <c r="K117" s="0">
        <f t="shared" si="36"/>
        <v>0.016700997148680462</v>
      </c>
      <c r="L117" s="0">
        <f t="shared" si="37"/>
        <v>1.5651972825726486</v>
      </c>
      <c r="M117" s="0">
        <f t="shared" si="38"/>
        <v>338.70532651189387</v>
      </c>
      <c r="N117" s="0">
        <f t="shared" si="39"/>
        <v>6895.4557439080836</v>
      </c>
      <c r="O117" s="0">
        <f t="shared" si="40"/>
        <v>0.99034336700896808</v>
      </c>
      <c r="P117" s="0">
        <f t="shared" si="41"/>
        <v>338.69618985932505</v>
      </c>
      <c r="Q117" s="0">
        <f t="shared" si="42"/>
        <v>23.436929937166838</v>
      </c>
      <c r="R117" s="0">
        <f t="shared" si="43"/>
        <v>23.435156175311512</v>
      </c>
      <c r="S117" s="0">
        <f t="shared" si="30"/>
        <v>-19.686843190852013</v>
      </c>
      <c r="T117" s="0">
        <f t="shared" si="44"/>
        <v>-8.3079575099322387</v>
      </c>
      <c r="U117" s="0">
        <f t="shared" si="45"/>
        <v>0.043018915397929867</v>
      </c>
      <c r="V117" s="0">
        <f t="shared" si="46"/>
        <v>-12.735684264011455</v>
      </c>
      <c r="W117" s="0">
        <f t="shared" si="47"/>
        <v>81.305265163349731</v>
      </c>
      <c r="X117" s="8">
        <f t="shared" si="48"/>
        <v>0.49495533629445237</v>
      </c>
      <c r="Y117" s="8">
        <f t="shared" si="49"/>
        <v>0.26910737750736979</v>
      </c>
      <c r="Z117" s="8">
        <f t="shared" si="50"/>
        <v>0.720803295081535</v>
      </c>
      <c r="AA117" s="9">
        <f t="shared" si="51"/>
        <v>650.44212130679784</v>
      </c>
      <c r="AB117" s="0">
        <f t="shared" si="52"/>
        <v>703.26431573598791</v>
      </c>
      <c r="AC117" s="0">
        <f t="shared" si="53"/>
        <v>-4.1839210660030233</v>
      </c>
      <c r="AD117" s="0">
        <f t="shared" si="54"/>
        <v>58.422027184411263</v>
      </c>
      <c r="AE117" s="0">
        <f t="shared" si="55"/>
        <v>31.577972815588737</v>
      </c>
      <c r="AF117" s="0">
        <f t="shared" si="56"/>
        <v>0.02617254789019326</v>
      </c>
      <c r="AG117" s="0">
        <f t="shared" si="57"/>
        <v>31.604145363478931</v>
      </c>
      <c r="AH117" s="0">
        <f t="shared" si="58"/>
        <v>175.13890789828088</v>
      </c>
    </row>
    <row r="118">
      <c r="D118" s="2">
        <f t="shared" si="31"/>
        <v>43158</v>
      </c>
      <c r="E118" s="8">
        <f t="shared" si="59"/>
        <v>0.48749999999999949</v>
      </c>
      <c r="F118" s="3">
        <f t="shared" si="32"/>
        <v>2458176.8625</v>
      </c>
      <c r="G118" s="4">
        <f t="shared" si="33"/>
        <v>0.18157049965776356</v>
      </c>
      <c r="I118" s="0">
        <f t="shared" si="34"/>
        <v>337.1442360930896</v>
      </c>
      <c r="J118" s="0">
        <f t="shared" si="35"/>
        <v>6893.8946532931</v>
      </c>
      <c r="K118" s="0">
        <f t="shared" si="36"/>
        <v>0.016700997143879754</v>
      </c>
      <c r="L118" s="0">
        <f t="shared" si="37"/>
        <v>1.5652771806103405</v>
      </c>
      <c r="M118" s="0">
        <f t="shared" si="38"/>
        <v>338.70951327369994</v>
      </c>
      <c r="N118" s="0">
        <f t="shared" si="39"/>
        <v>6895.4599304737112</v>
      </c>
      <c r="O118" s="0">
        <f t="shared" si="40"/>
        <v>0.99034435316480607</v>
      </c>
      <c r="P118" s="0">
        <f t="shared" si="41"/>
        <v>338.70037660837716</v>
      </c>
      <c r="Q118" s="0">
        <f t="shared" si="42"/>
        <v>23.436929935683359</v>
      </c>
      <c r="R118" s="0">
        <f t="shared" si="43"/>
        <v>23.435156180936456</v>
      </c>
      <c r="S118" s="0">
        <f t="shared" si="30"/>
        <v>-19.68291990616861</v>
      </c>
      <c r="T118" s="0">
        <f t="shared" si="44"/>
        <v>-8.306389706190787</v>
      </c>
      <c r="U118" s="0">
        <f t="shared" si="45"/>
        <v>0.043018915419168059</v>
      </c>
      <c r="V118" s="0">
        <f t="shared" si="46"/>
        <v>-12.734941701853479</v>
      </c>
      <c r="W118" s="0">
        <f t="shared" si="47"/>
        <v>81.307190320298972</v>
      </c>
      <c r="X118" s="8">
        <f t="shared" si="48"/>
        <v>0.49495482062628715</v>
      </c>
      <c r="Y118" s="8">
        <f t="shared" si="49"/>
        <v>0.26910151418101225</v>
      </c>
      <c r="Z118" s="8">
        <f t="shared" si="50"/>
        <v>0.720808127071562</v>
      </c>
      <c r="AA118" s="9">
        <f t="shared" si="51"/>
        <v>650.45752256239177</v>
      </c>
      <c r="AB118" s="0">
        <f t="shared" si="52"/>
        <v>709.26505829814585</v>
      </c>
      <c r="AC118" s="0">
        <f t="shared" si="53"/>
        <v>-2.6837354254635386</v>
      </c>
      <c r="AD118" s="0">
        <f t="shared" si="54"/>
        <v>58.353353374412031</v>
      </c>
      <c r="AE118" s="0">
        <f t="shared" si="55"/>
        <v>31.646646625587969</v>
      </c>
      <c r="AF118" s="0">
        <f t="shared" si="56"/>
        <v>0.026102811525549548</v>
      </c>
      <c r="AG118" s="0">
        <f t="shared" si="57"/>
        <v>31.67274943711352</v>
      </c>
      <c r="AH118" s="0">
        <f t="shared" si="58"/>
        <v>176.88015583711297</v>
      </c>
    </row>
    <row r="119">
      <c r="D119" s="2">
        <f t="shared" si="31"/>
        <v>43158</v>
      </c>
      <c r="E119" s="8">
        <f t="shared" si="59"/>
        <v>0.49166666666666614</v>
      </c>
      <c r="F119" s="3">
        <f t="shared" si="32"/>
        <v>2458176.8666666667</v>
      </c>
      <c r="G119" s="4">
        <f t="shared" si="33"/>
        <v>0.18157061373488564</v>
      </c>
      <c r="I119" s="0">
        <f t="shared" si="34"/>
        <v>337.14834295731725</v>
      </c>
      <c r="J119" s="0">
        <f t="shared" si="35"/>
        <v>6893.8987599611492</v>
      </c>
      <c r="K119" s="0">
        <f t="shared" si="36"/>
        <v>0.016700997139079046</v>
      </c>
      <c r="L119" s="0">
        <f t="shared" si="37"/>
        <v>1.5653570703187816</v>
      </c>
      <c r="M119" s="0">
        <f t="shared" si="38"/>
        <v>338.71370002763604</v>
      </c>
      <c r="N119" s="0">
        <f t="shared" si="39"/>
        <v>6895.464117031468</v>
      </c>
      <c r="O119" s="0">
        <f t="shared" si="40"/>
        <v>0.99034533937035274</v>
      </c>
      <c r="P119" s="0">
        <f t="shared" si="41"/>
        <v>338.70456334955935</v>
      </c>
      <c r="Q119" s="0">
        <f t="shared" si="42"/>
        <v>23.436929934199878</v>
      </c>
      <c r="R119" s="0">
        <f t="shared" si="43"/>
        <v>23.435156186561425</v>
      </c>
      <c r="S119" s="0">
        <f t="shared" si="30"/>
        <v>-19.678996660207396</v>
      </c>
      <c r="T119" s="0">
        <f t="shared" si="44"/>
        <v>-8.3048218669931746</v>
      </c>
      <c r="U119" s="0">
        <f t="shared" si="45"/>
        <v>0.043018915440406341</v>
      </c>
      <c r="V119" s="0">
        <f t="shared" si="46"/>
        <v>-12.734198982496956</v>
      </c>
      <c r="W119" s="0">
        <f t="shared" si="47"/>
        <v>81.309115496505342</v>
      </c>
      <c r="X119" s="8">
        <f t="shared" si="48"/>
        <v>0.49495430484895625</v>
      </c>
      <c r="Y119" s="8">
        <f t="shared" si="49"/>
        <v>0.269095650691997</v>
      </c>
      <c r="Z119" s="8">
        <f t="shared" si="50"/>
        <v>0.72081295900591558</v>
      </c>
      <c r="AA119" s="9">
        <f t="shared" si="51"/>
        <v>650.47292397204274</v>
      </c>
      <c r="AB119" s="0">
        <f t="shared" si="52"/>
        <v>715.26580101750221</v>
      </c>
      <c r="AC119" s="0">
        <f t="shared" si="53"/>
        <v>-1.1835497456244468</v>
      </c>
      <c r="AD119" s="0">
        <f t="shared" si="54"/>
        <v>58.313959151291805</v>
      </c>
      <c r="AE119" s="0">
        <f t="shared" si="55"/>
        <v>31.686040848708195</v>
      </c>
      <c r="AF119" s="0">
        <f t="shared" si="56"/>
        <v>0.026062928473265266</v>
      </c>
      <c r="AG119" s="0">
        <f t="shared" si="57"/>
        <v>31.712103777181461</v>
      </c>
      <c r="AH119" s="0">
        <f t="shared" si="58"/>
        <v>178.62367595167211</v>
      </c>
    </row>
    <row r="120">
      <c r="D120" s="2">
        <f t="shared" si="31"/>
        <v>43158</v>
      </c>
      <c r="E120" s="8">
        <f t="shared" si="59"/>
        <v>0.49583333333333279</v>
      </c>
      <c r="F120" s="3">
        <f t="shared" si="32"/>
        <v>2458176.8708333331</v>
      </c>
      <c r="G120" s="4">
        <f t="shared" si="33"/>
        <v>0.18157072781199496</v>
      </c>
      <c r="I120" s="0">
        <f t="shared" si="34"/>
        <v>337.15244982108561</v>
      </c>
      <c r="J120" s="0">
        <f t="shared" si="35"/>
        <v>6893.9028666287377</v>
      </c>
      <c r="K120" s="0">
        <f t="shared" si="36"/>
        <v>0.016700997134278337</v>
      </c>
      <c r="L120" s="0">
        <f t="shared" si="37"/>
        <v>1.5654369516796791</v>
      </c>
      <c r="M120" s="0">
        <f t="shared" si="38"/>
        <v>338.71788677276527</v>
      </c>
      <c r="N120" s="0">
        <f t="shared" si="39"/>
        <v>6895.4683035804173</v>
      </c>
      <c r="O120" s="0">
        <f t="shared" si="40"/>
        <v>0.99034632562538216</v>
      </c>
      <c r="P120" s="0">
        <f t="shared" si="41"/>
        <v>338.70875008193474</v>
      </c>
      <c r="Q120" s="0">
        <f t="shared" si="42"/>
        <v>23.4369299327164</v>
      </c>
      <c r="R120" s="0">
        <f t="shared" si="43"/>
        <v>23.435156192186422</v>
      </c>
      <c r="S120" s="0">
        <f t="shared" si="30"/>
        <v>-19.675073453840557</v>
      </c>
      <c r="T120" s="0">
        <f t="shared" si="44"/>
        <v>-8.3032539926981013</v>
      </c>
      <c r="U120" s="0">
        <f t="shared" si="45"/>
        <v>0.043018915461644734</v>
      </c>
      <c r="V120" s="0">
        <f t="shared" si="46"/>
        <v>-12.733456106129982</v>
      </c>
      <c r="W120" s="0">
        <f t="shared" si="47"/>
        <v>81.311040691532341</v>
      </c>
      <c r="X120" s="8">
        <f t="shared" si="48"/>
        <v>0.49495378896259029</v>
      </c>
      <c r="Y120" s="8">
        <f t="shared" si="49"/>
        <v>0.26908978704166708</v>
      </c>
      <c r="Z120" s="8">
        <f t="shared" si="50"/>
        <v>0.7208177908835135</v>
      </c>
      <c r="AA120" s="9">
        <f t="shared" si="51"/>
        <v>650.48832553225873</v>
      </c>
      <c r="AB120" s="0">
        <f t="shared" si="52"/>
        <v>721.2665438938692</v>
      </c>
      <c r="AC120" s="0">
        <f t="shared" si="53"/>
        <v>0.31663597346729944</v>
      </c>
      <c r="AD120" s="0">
        <f t="shared" si="54"/>
        <v>58.30390803806705</v>
      </c>
      <c r="AE120" s="0">
        <f t="shared" si="55"/>
        <v>31.69609196193295</v>
      </c>
      <c r="AF120" s="0">
        <f t="shared" si="56"/>
        <v>0.026052766676993216</v>
      </c>
      <c r="AG120" s="0">
        <f t="shared" si="57"/>
        <v>31.722144728609944</v>
      </c>
      <c r="AH120" s="0">
        <f t="shared" si="58"/>
        <v>180.36824181799096</v>
      </c>
    </row>
    <row r="121">
      <c r="D121" s="2">
        <f t="shared" si="31"/>
        <v>43158</v>
      </c>
      <c r="E121" s="8">
        <f t="shared" si="59"/>
        <v>0.49999999999999944</v>
      </c>
      <c r="F121" s="3">
        <f t="shared" si="32"/>
        <v>2458176.875</v>
      </c>
      <c r="G121" s="4">
        <f t="shared" si="33"/>
        <v>0.18157084188911704</v>
      </c>
      <c r="I121" s="0">
        <f t="shared" si="34"/>
        <v>337.15655668531326</v>
      </c>
      <c r="J121" s="0">
        <f t="shared" si="35"/>
        <v>6893.9069732967864</v>
      </c>
      <c r="K121" s="0">
        <f t="shared" si="36"/>
        <v>0.016700997129477629</v>
      </c>
      <c r="L121" s="0">
        <f t="shared" si="37"/>
        <v>1.5655168247105666</v>
      </c>
      <c r="M121" s="0">
        <f t="shared" si="38"/>
        <v>338.72207351002385</v>
      </c>
      <c r="N121" s="0">
        <f t="shared" si="39"/>
        <v>6895.4724901214968</v>
      </c>
      <c r="O121" s="0">
        <f t="shared" si="40"/>
        <v>0.99034731193011</v>
      </c>
      <c r="P121" s="0">
        <f t="shared" si="41"/>
        <v>338.71293680643947</v>
      </c>
      <c r="Q121" s="0">
        <f t="shared" si="42"/>
        <v>23.436929931232921</v>
      </c>
      <c r="R121" s="0">
        <f t="shared" si="43"/>
        <v>23.435156197811445</v>
      </c>
      <c r="S121" s="0">
        <f t="shared" si="30"/>
        <v>-19.671150286185245</v>
      </c>
      <c r="T121" s="0">
        <f t="shared" si="44"/>
        <v>-8.3016860829628953</v>
      </c>
      <c r="U121" s="0">
        <f t="shared" si="45"/>
        <v>0.043018915482883217</v>
      </c>
      <c r="V121" s="0">
        <f t="shared" si="46"/>
        <v>-12.732713072608716</v>
      </c>
      <c r="W121" s="0">
        <f t="shared" si="47"/>
        <v>81.3129659058047</v>
      </c>
      <c r="X121" s="8">
        <f t="shared" si="48"/>
        <v>0.49495327296708935</v>
      </c>
      <c r="Y121" s="8">
        <f t="shared" si="49"/>
        <v>0.26908392322874297</v>
      </c>
      <c r="Z121" s="8">
        <f t="shared" si="50"/>
        <v>0.72082262270543573</v>
      </c>
      <c r="AA121" s="9">
        <f t="shared" si="51"/>
        <v>650.50372724643762</v>
      </c>
      <c r="AB121" s="0">
        <f t="shared" si="52"/>
        <v>727.2672869273905</v>
      </c>
      <c r="AC121" s="0">
        <f t="shared" si="53"/>
        <v>1.8168217318476252</v>
      </c>
      <c r="AD121" s="0">
        <f t="shared" si="54"/>
        <v>58.323215731480381</v>
      </c>
      <c r="AE121" s="0">
        <f t="shared" si="55"/>
        <v>31.676784268519619</v>
      </c>
      <c r="AF121" s="0">
        <f t="shared" si="56"/>
        <v>0.026072292030527574</v>
      </c>
      <c r="AG121" s="0">
        <f t="shared" si="57"/>
        <v>31.702856560550146</v>
      </c>
      <c r="AH121" s="0">
        <f t="shared" si="58"/>
        <v>182.11262012820779</v>
      </c>
    </row>
    <row r="122">
      <c r="D122" s="2">
        <f t="shared" si="31"/>
        <v>43158</v>
      </c>
      <c r="E122" s="8">
        <f t="shared" si="59"/>
        <v>0.5041666666666661</v>
      </c>
      <c r="F122" s="3">
        <f t="shared" si="32"/>
        <v>2458176.8791666669</v>
      </c>
      <c r="G122" s="4">
        <f t="shared" si="33"/>
        <v>0.18157095596623912</v>
      </c>
      <c r="I122" s="0">
        <f t="shared" si="34"/>
        <v>337.16066354954</v>
      </c>
      <c r="J122" s="0">
        <f t="shared" si="35"/>
        <v>6893.9110799648342</v>
      </c>
      <c r="K122" s="0">
        <f t="shared" si="36"/>
        <v>0.01670099712467692</v>
      </c>
      <c r="L122" s="0">
        <f t="shared" si="37"/>
        <v>1.5655966894020694</v>
      </c>
      <c r="M122" s="0">
        <f t="shared" si="38"/>
        <v>338.72626023894207</v>
      </c>
      <c r="N122" s="0">
        <f t="shared" si="39"/>
        <v>6895.4766766542361</v>
      </c>
      <c r="O122" s="0">
        <f t="shared" si="40"/>
        <v>0.99034829828442006</v>
      </c>
      <c r="P122" s="0">
        <f t="shared" si="41"/>
        <v>338.71712352260397</v>
      </c>
      <c r="Q122" s="0">
        <f t="shared" si="42"/>
        <v>23.436929929749443</v>
      </c>
      <c r="R122" s="0">
        <f t="shared" si="43"/>
        <v>23.435156203436495</v>
      </c>
      <c r="S122" s="0">
        <f t="shared" si="30"/>
        <v>-19.667227157675768</v>
      </c>
      <c r="T122" s="0">
        <f t="shared" si="44"/>
        <v>-8.3001181379712872</v>
      </c>
      <c r="U122" s="0">
        <f t="shared" si="45"/>
        <v>0.0430189155041218</v>
      </c>
      <c r="V122" s="0">
        <f t="shared" si="46"/>
        <v>-12.731969882038369</v>
      </c>
      <c r="W122" s="0">
        <f t="shared" si="47"/>
        <v>81.31489113910078</v>
      </c>
      <c r="X122" s="8">
        <f t="shared" si="48"/>
        <v>0.49495275686252665</v>
      </c>
      <c r="Y122" s="8">
        <f t="shared" si="49"/>
        <v>0.26907805925391337</v>
      </c>
      <c r="Z122" s="8">
        <f t="shared" si="50"/>
        <v>0.72082745447113994</v>
      </c>
      <c r="AA122" s="9">
        <f t="shared" si="51"/>
        <v>650.51912911280624</v>
      </c>
      <c r="AB122" s="0">
        <f t="shared" si="52"/>
        <v>733.26803011796085</v>
      </c>
      <c r="AC122" s="0">
        <f t="shared" si="53"/>
        <v>3.3170075294902119</v>
      </c>
      <c r="AD122" s="0">
        <f t="shared" si="54"/>
        <v>58.371849983981789</v>
      </c>
      <c r="AE122" s="0">
        <f t="shared" si="55"/>
        <v>31.628150016018211</v>
      </c>
      <c r="AF122" s="0">
        <f t="shared" si="56"/>
        <v>0.026121567963019943</v>
      </c>
      <c r="AG122" s="0">
        <f t="shared" si="57"/>
        <v>31.654271583981231</v>
      </c>
      <c r="AH122" s="0">
        <f t="shared" si="58"/>
        <v>183.85557894259566</v>
      </c>
    </row>
    <row r="123">
      <c r="D123" s="2">
        <f t="shared" si="31"/>
        <v>43158</v>
      </c>
      <c r="E123" s="8">
        <f t="shared" si="59"/>
        <v>0.50833333333333275</v>
      </c>
      <c r="F123" s="3">
        <f t="shared" si="32"/>
        <v>2458176.8833333333</v>
      </c>
      <c r="G123" s="4">
        <f t="shared" si="33"/>
        <v>0.18157107004334846</v>
      </c>
      <c r="I123" s="0">
        <f t="shared" si="34"/>
        <v>337.16477041330927</v>
      </c>
      <c r="J123" s="0">
        <f t="shared" si="35"/>
        <v>6893.9151866324246</v>
      </c>
      <c r="K123" s="0">
        <f t="shared" si="36"/>
        <v>0.016700997119876212</v>
      </c>
      <c r="L123" s="0">
        <f t="shared" si="37"/>
        <v>1.5656765457449111</v>
      </c>
      <c r="M123" s="0">
        <f t="shared" si="38"/>
        <v>338.73044695905418</v>
      </c>
      <c r="N123" s="0">
        <f t="shared" si="39"/>
        <v>6895.48086317817</v>
      </c>
      <c r="O123" s="0">
        <f t="shared" si="40"/>
        <v>0.99034928468819783</v>
      </c>
      <c r="P123" s="0">
        <f t="shared" si="41"/>
        <v>338.72131022996234</v>
      </c>
      <c r="Q123" s="0">
        <f t="shared" si="42"/>
        <v>23.436929928265965</v>
      </c>
      <c r="R123" s="0">
        <f t="shared" si="43"/>
        <v>23.435156209061574</v>
      </c>
      <c r="S123" s="0">
        <f t="shared" si="30"/>
        <v>-19.663304068743031</v>
      </c>
      <c r="T123" s="0">
        <f t="shared" si="44"/>
        <v>-8.2985501579056429</v>
      </c>
      <c r="U123" s="0">
        <f t="shared" si="45"/>
        <v>0.04301891552536051</v>
      </c>
      <c r="V123" s="0">
        <f t="shared" si="46"/>
        <v>-12.731226534523644</v>
      </c>
      <c r="W123" s="0">
        <f t="shared" si="47"/>
        <v>81.316816391200646</v>
      </c>
      <c r="X123" s="8">
        <f t="shared" si="48"/>
        <v>0.49495224064897475</v>
      </c>
      <c r="Y123" s="8">
        <f t="shared" si="49"/>
        <v>0.26907219511786185</v>
      </c>
      <c r="Z123" s="8">
        <f t="shared" si="50"/>
        <v>0.72083228618008766</v>
      </c>
      <c r="AA123" s="9">
        <f t="shared" si="51"/>
        <v>650.53453112960517</v>
      </c>
      <c r="AB123" s="0">
        <f t="shared" si="52"/>
        <v>739.26877346547553</v>
      </c>
      <c r="AC123" s="0">
        <f t="shared" si="53"/>
        <v>4.8171933663688833</v>
      </c>
      <c r="AD123" s="0">
        <f t="shared" si="54"/>
        <v>58.44973083965</v>
      </c>
      <c r="AE123" s="0">
        <f t="shared" si="55"/>
        <v>31.55026916035</v>
      </c>
      <c r="AF123" s="0">
        <f t="shared" si="56"/>
        <v>0.026200756211001822</v>
      </c>
      <c r="AG123" s="0">
        <f t="shared" si="57"/>
        <v>31.576469916561</v>
      </c>
      <c r="AH123" s="0">
        <f t="shared" si="58"/>
        <v>185.59589592128404</v>
      </c>
    </row>
    <row r="124">
      <c r="D124" s="2">
        <f t="shared" si="31"/>
        <v>43158</v>
      </c>
      <c r="E124" s="8">
        <f t="shared" si="59"/>
        <v>0.5124999999999994</v>
      </c>
      <c r="F124" s="3">
        <f t="shared" si="32"/>
        <v>2458176.8875</v>
      </c>
      <c r="G124" s="4">
        <f t="shared" si="33"/>
        <v>0.18157118412047055</v>
      </c>
      <c r="I124" s="0">
        <f t="shared" si="34"/>
        <v>337.16887727753692</v>
      </c>
      <c r="J124" s="0">
        <f t="shared" si="35"/>
        <v>6893.9192933004733</v>
      </c>
      <c r="K124" s="0">
        <f t="shared" si="36"/>
        <v>0.016700997115075503</v>
      </c>
      <c r="L124" s="0">
        <f t="shared" si="37"/>
        <v>1.5657563937565098</v>
      </c>
      <c r="M124" s="0">
        <f t="shared" si="38"/>
        <v>338.73463367129341</v>
      </c>
      <c r="N124" s="0">
        <f t="shared" si="39"/>
        <v>6895.48504969423</v>
      </c>
      <c r="O124" s="0">
        <f t="shared" si="40"/>
        <v>0.99035027114165708</v>
      </c>
      <c r="P124" s="0">
        <f t="shared" si="41"/>
        <v>338.7254969294479</v>
      </c>
      <c r="Q124" s="0">
        <f t="shared" si="42"/>
        <v>23.436929926782483</v>
      </c>
      <c r="R124" s="0">
        <f t="shared" si="43"/>
        <v>23.435156214686671</v>
      </c>
      <c r="S124" s="0">
        <f t="shared" si="30"/>
        <v>-19.65938101850681</v>
      </c>
      <c r="T124" s="0">
        <f t="shared" si="44"/>
        <v>-8.2969821424243122</v>
      </c>
      <c r="U124" s="0">
        <f t="shared" si="45"/>
        <v>0.043018915546599271</v>
      </c>
      <c r="V124" s="0">
        <f t="shared" si="46"/>
        <v>-12.730483029920881</v>
      </c>
      <c r="W124" s="0">
        <f t="shared" si="47"/>
        <v>81.318741662527728</v>
      </c>
      <c r="X124" s="8">
        <f t="shared" si="48"/>
        <v>0.49495172432633389</v>
      </c>
      <c r="Y124" s="8">
        <f t="shared" si="49"/>
        <v>0.26906633081931242</v>
      </c>
      <c r="Z124" s="8">
        <f t="shared" si="50"/>
        <v>0.72083711783335536</v>
      </c>
      <c r="AA124" s="9">
        <f t="shared" si="51"/>
        <v>650.54993330022182</v>
      </c>
      <c r="AB124" s="0">
        <f t="shared" si="52"/>
        <v>745.26951697007826</v>
      </c>
      <c r="AC124" s="0">
        <f t="shared" si="53"/>
        <v>6.3173792425195643</v>
      </c>
      <c r="AD124" s="0">
        <f t="shared" si="54"/>
        <v>58.55673122159326</v>
      </c>
      <c r="AE124" s="0">
        <f t="shared" si="55"/>
        <v>31.44326877840674</v>
      </c>
      <c r="AF124" s="0">
        <f t="shared" si="56"/>
        <v>0.02631011879177967</v>
      </c>
      <c r="AG124" s="0">
        <f t="shared" si="57"/>
        <v>31.46957889719852</v>
      </c>
      <c r="AH124" s="0">
        <f t="shared" si="58"/>
        <v>187.33236641143455</v>
      </c>
    </row>
    <row r="125">
      <c r="D125" s="2">
        <f t="shared" si="31"/>
        <v>43158</v>
      </c>
      <c r="E125" s="8">
        <f t="shared" si="59"/>
        <v>0.516666666666666</v>
      </c>
      <c r="F125" s="3">
        <f t="shared" si="32"/>
        <v>2458176.8916666666</v>
      </c>
      <c r="G125" s="4">
        <f t="shared" si="33"/>
        <v>0.18157129819757986</v>
      </c>
      <c r="I125" s="0">
        <f t="shared" si="34"/>
        <v>337.17298414130528</v>
      </c>
      <c r="J125" s="0">
        <f t="shared" si="35"/>
        <v>6893.9233999680609</v>
      </c>
      <c r="K125" s="0">
        <f t="shared" si="36"/>
        <v>0.016700997110274795</v>
      </c>
      <c r="L125" s="0">
        <f t="shared" si="37"/>
        <v>1.5658362334185814</v>
      </c>
      <c r="M125" s="0">
        <f t="shared" si="38"/>
        <v>338.73882037472384</v>
      </c>
      <c r="N125" s="0">
        <f t="shared" si="39"/>
        <v>6895.48923620148</v>
      </c>
      <c r="O125" s="0">
        <f t="shared" si="40"/>
        <v>0.9903512576445721</v>
      </c>
      <c r="P125" s="0">
        <f t="shared" si="41"/>
        <v>338.72968362012472</v>
      </c>
      <c r="Q125" s="0">
        <f t="shared" si="42"/>
        <v>23.436929925299005</v>
      </c>
      <c r="R125" s="0">
        <f t="shared" si="43"/>
        <v>23.4351562203118</v>
      </c>
      <c r="S125" s="0">
        <f t="shared" si="30"/>
        <v>-19.655458007838405</v>
      </c>
      <c r="T125" s="0">
        <f t="shared" si="44"/>
        <v>-8.2954140918857036</v>
      </c>
      <c r="U125" s="0">
        <f t="shared" si="45"/>
        <v>0.043018915567838156</v>
      </c>
      <c r="V125" s="0">
        <f t="shared" si="46"/>
        <v>-12.72973936841813</v>
      </c>
      <c r="W125" s="0">
        <f t="shared" si="47"/>
        <v>81.320666952645965</v>
      </c>
      <c r="X125" s="8">
        <f t="shared" si="48"/>
        <v>0.49495120789473479</v>
      </c>
      <c r="Y125" s="8">
        <f t="shared" si="49"/>
        <v>0.26906046635960712</v>
      </c>
      <c r="Z125" s="8">
        <f t="shared" si="50"/>
        <v>0.72084194942986246</v>
      </c>
      <c r="AA125" s="9">
        <f t="shared" si="51"/>
        <v>650.56533562116772</v>
      </c>
      <c r="AB125" s="0">
        <f t="shared" si="52"/>
        <v>751.270260631581</v>
      </c>
      <c r="AC125" s="0">
        <f t="shared" si="53"/>
        <v>7.8175651578952454</v>
      </c>
      <c r="AD125" s="0">
        <f t="shared" si="54"/>
        <v>58.692677862080032</v>
      </c>
      <c r="AE125" s="0">
        <f t="shared" si="55"/>
        <v>31.307322137919968</v>
      </c>
      <c r="AF125" s="0">
        <f t="shared" si="56"/>
        <v>0.026450021212981557</v>
      </c>
      <c r="AG125" s="0">
        <f t="shared" si="57"/>
        <v>31.333772159132948</v>
      </c>
      <c r="AH125" s="0">
        <f t="shared" si="58"/>
        <v>189.06381126950095</v>
      </c>
    </row>
    <row r="126">
      <c r="D126" s="2">
        <f t="shared" si="31"/>
        <v>43158</v>
      </c>
      <c r="E126" s="8">
        <f t="shared" si="59"/>
        <v>0.5208333333333327</v>
      </c>
      <c r="F126" s="3">
        <f t="shared" si="32"/>
        <v>2458176.8958333335</v>
      </c>
      <c r="G126" s="4">
        <f t="shared" si="33"/>
        <v>0.18157141227470194</v>
      </c>
      <c r="I126" s="0">
        <f t="shared" si="34"/>
        <v>337.17709100553111</v>
      </c>
      <c r="J126" s="0">
        <f t="shared" si="35"/>
        <v>6893.92750663611</v>
      </c>
      <c r="K126" s="0">
        <f t="shared" si="36"/>
        <v>0.016700997105474086</v>
      </c>
      <c r="L126" s="0">
        <f t="shared" si="37"/>
        <v>1.5659160647486829</v>
      </c>
      <c r="M126" s="0">
        <f t="shared" si="38"/>
        <v>338.74300707027982</v>
      </c>
      <c r="N126" s="0">
        <f t="shared" si="39"/>
        <v>6895.493422700858</v>
      </c>
      <c r="O126" s="0">
        <f t="shared" si="40"/>
        <v>0.99035224419715884</v>
      </c>
      <c r="P126" s="0">
        <f t="shared" si="41"/>
        <v>338.73387030292713</v>
      </c>
      <c r="Q126" s="0">
        <f t="shared" si="42"/>
        <v>23.436929923815526</v>
      </c>
      <c r="R126" s="0">
        <f t="shared" si="43"/>
        <v>23.435156225936957</v>
      </c>
      <c r="S126" s="0">
        <f t="shared" si="30"/>
        <v>-19.6515350358567</v>
      </c>
      <c r="T126" s="0">
        <f t="shared" si="44"/>
        <v>-8.2938460059477865</v>
      </c>
      <c r="U126" s="0">
        <f t="shared" si="45"/>
        <v>0.043018915589077153</v>
      </c>
      <c r="V126" s="0">
        <f t="shared" si="46"/>
        <v>-12.728995549871932</v>
      </c>
      <c r="W126" s="0">
        <f t="shared" si="47"/>
        <v>81.322592261979267</v>
      </c>
      <c r="X126" s="8">
        <f t="shared" si="48"/>
        <v>0.49495069135407771</v>
      </c>
      <c r="Y126" s="8">
        <f t="shared" si="49"/>
        <v>0.26905460173746865</v>
      </c>
      <c r="Z126" s="8">
        <f t="shared" si="50"/>
        <v>0.72084678097068677</v>
      </c>
      <c r="AA126" s="9">
        <f t="shared" si="51"/>
        <v>650.58073809583414</v>
      </c>
      <c r="AB126" s="0">
        <f t="shared" si="52"/>
        <v>757.27100445012718</v>
      </c>
      <c r="AC126" s="0">
        <f t="shared" si="53"/>
        <v>9.3177511125317949</v>
      </c>
      <c r="AD126" s="0">
        <f t="shared" si="54"/>
        <v>58.857352554707582</v>
      </c>
      <c r="AE126" s="0">
        <f t="shared" si="55"/>
        <v>31.142647445292418</v>
      </c>
      <c r="AF126" s="0">
        <f t="shared" si="56"/>
        <v>0.026620936968292937</v>
      </c>
      <c r="AG126" s="0">
        <f t="shared" si="57"/>
        <v>31.169268382260711</v>
      </c>
      <c r="AH126" s="0">
        <f t="shared" si="58"/>
        <v>190.78908430700557</v>
      </c>
    </row>
    <row r="127">
      <c r="D127" s="2">
        <f t="shared" si="31"/>
        <v>43158</v>
      </c>
      <c r="E127" s="8">
        <f t="shared" si="59"/>
        <v>0.52499999999999936</v>
      </c>
      <c r="F127" s="3">
        <f t="shared" si="32"/>
        <v>2458176.9</v>
      </c>
      <c r="G127" s="4">
        <f t="shared" si="33"/>
        <v>0.18157152635181129</v>
      </c>
      <c r="I127" s="0">
        <f t="shared" si="34"/>
        <v>337.18119786930038</v>
      </c>
      <c r="J127" s="0">
        <f t="shared" si="35"/>
        <v>6893.9316133036991</v>
      </c>
      <c r="K127" s="0">
        <f t="shared" si="36"/>
        <v>0.016700997100673378</v>
      </c>
      <c r="L127" s="0">
        <f t="shared" si="37"/>
        <v>1.5659958877285185</v>
      </c>
      <c r="M127" s="0">
        <f t="shared" si="38"/>
        <v>338.74719375702887</v>
      </c>
      <c r="N127" s="0">
        <f t="shared" si="39"/>
        <v>6895.4976091914277</v>
      </c>
      <c r="O127" s="0">
        <f t="shared" si="40"/>
        <v>0.990353230799191</v>
      </c>
      <c r="P127" s="0">
        <f t="shared" si="41"/>
        <v>338.73805697692268</v>
      </c>
      <c r="Q127" s="0">
        <f t="shared" si="42"/>
        <v>23.436929922332048</v>
      </c>
      <c r="R127" s="0">
        <f t="shared" si="43"/>
        <v>23.435156231562139</v>
      </c>
      <c r="S127" s="0">
        <f t="shared" si="30"/>
        <v>-19.647612103429733</v>
      </c>
      <c r="T127" s="0">
        <f t="shared" si="44"/>
        <v>-8.2922778849676835</v>
      </c>
      <c r="U127" s="0">
        <f t="shared" si="45"/>
        <v>0.043018915610316247</v>
      </c>
      <c r="V127" s="0">
        <f t="shared" si="46"/>
        <v>-12.728251574469454</v>
      </c>
      <c r="W127" s="0">
        <f t="shared" si="47"/>
        <v>81.3245175900931</v>
      </c>
      <c r="X127" s="8">
        <f t="shared" si="48"/>
        <v>0.49495017470449271</v>
      </c>
      <c r="Y127" s="8">
        <f t="shared" si="49"/>
        <v>0.26904873695423415</v>
      </c>
      <c r="Z127" s="8">
        <f t="shared" si="50"/>
        <v>0.72085161245475127</v>
      </c>
      <c r="AA127" s="9">
        <f t="shared" si="51"/>
        <v>650.59614072074476</v>
      </c>
      <c r="AB127" s="0">
        <f t="shared" si="52"/>
        <v>763.27174842552961</v>
      </c>
      <c r="AC127" s="0">
        <f t="shared" si="53"/>
        <v>10.817937106382402</v>
      </c>
      <c r="AD127" s="0">
        <f t="shared" si="54"/>
        <v>59.050493712215513</v>
      </c>
      <c r="AE127" s="0">
        <f t="shared" si="55"/>
        <v>30.949506287784487</v>
      </c>
      <c r="AF127" s="0">
        <f t="shared" si="56"/>
        <v>0.026823453402701574</v>
      </c>
      <c r="AG127" s="0">
        <f t="shared" si="57"/>
        <v>30.97632974118719</v>
      </c>
      <c r="AH127" s="0">
        <f t="shared" si="58"/>
        <v>192.50707925656897</v>
      </c>
    </row>
    <row r="128">
      <c r="D128" s="2">
        <f t="shared" si="31"/>
        <v>43158</v>
      </c>
      <c r="E128" s="8">
        <f t="shared" si="59"/>
        <v>0.529166666666666</v>
      </c>
      <c r="F128" s="3">
        <f t="shared" si="32"/>
        <v>2458176.9041666668</v>
      </c>
      <c r="G128" s="4">
        <f t="shared" si="33"/>
        <v>0.18157164042893337</v>
      </c>
      <c r="I128" s="0">
        <f t="shared" si="34"/>
        <v>337.18530473352894</v>
      </c>
      <c r="J128" s="0">
        <f t="shared" si="35"/>
        <v>6893.9357199717479</v>
      </c>
      <c r="K128" s="0">
        <f t="shared" si="36"/>
        <v>0.01670099709587267</v>
      </c>
      <c r="L128" s="0">
        <f t="shared" si="37"/>
        <v>1.5660757023755307</v>
      </c>
      <c r="M128" s="0">
        <f t="shared" si="38"/>
        <v>338.75138043590448</v>
      </c>
      <c r="N128" s="0">
        <f t="shared" si="39"/>
        <v>6895.5017956741231</v>
      </c>
      <c r="O128" s="0">
        <f t="shared" si="40"/>
        <v>0.99035421745088381</v>
      </c>
      <c r="P128" s="0">
        <f t="shared" si="41"/>
        <v>338.74224364304484</v>
      </c>
      <c r="Q128" s="0">
        <f t="shared" si="42"/>
        <v>23.43692992084857</v>
      </c>
      <c r="R128" s="0">
        <f t="shared" si="43"/>
        <v>23.435156237187346</v>
      </c>
      <c r="S128" s="0">
        <f t="shared" si="30"/>
        <v>-19.643689209677138</v>
      </c>
      <c r="T128" s="0">
        <f t="shared" si="44"/>
        <v>-8.2907097286036358</v>
      </c>
      <c r="U128" s="0">
        <f t="shared" si="45"/>
        <v>0.043018915631555424</v>
      </c>
      <c r="V128" s="0">
        <f t="shared" si="46"/>
        <v>-12.72750744206698</v>
      </c>
      <c r="W128" s="0">
        <f t="shared" si="47"/>
        <v>81.326442937411073</v>
      </c>
      <c r="X128" s="8">
        <f t="shared" si="48"/>
        <v>0.49494965794587986</v>
      </c>
      <c r="Y128" s="8">
        <f t="shared" si="49"/>
        <v>0.26904287200862687</v>
      </c>
      <c r="Z128" s="8">
        <f t="shared" si="50"/>
        <v>0.72085644388313286</v>
      </c>
      <c r="AA128" s="9">
        <f t="shared" si="51"/>
        <v>650.61154349928859</v>
      </c>
      <c r="AB128" s="0">
        <f t="shared" si="52"/>
        <v>769.27249255793208</v>
      </c>
      <c r="AC128" s="0">
        <f t="shared" si="53"/>
        <v>12.318123139483021</v>
      </c>
      <c r="AD128" s="0">
        <f t="shared" si="54"/>
        <v>59.271798197957878</v>
      </c>
      <c r="AE128" s="0">
        <f t="shared" si="55"/>
        <v>30.728201802042122</v>
      </c>
      <c r="AF128" s="0">
        <f t="shared" si="56"/>
        <v>0.02705827904558698</v>
      </c>
      <c r="AG128" s="0">
        <f t="shared" si="57"/>
        <v>30.755260081087709</v>
      </c>
      <c r="AH128" s="0">
        <f t="shared" si="58"/>
        <v>194.21673617049521</v>
      </c>
    </row>
    <row r="129">
      <c r="D129" s="2">
        <f t="shared" si="31"/>
        <v>43158</v>
      </c>
      <c r="E129" s="8">
        <f t="shared" si="59"/>
        <v>0.53333333333333266</v>
      </c>
      <c r="F129" s="3">
        <f t="shared" si="32"/>
        <v>2458176.9083333332</v>
      </c>
      <c r="G129" s="4">
        <f t="shared" si="33"/>
        <v>0.18157175450604268</v>
      </c>
      <c r="I129" s="0">
        <f t="shared" si="34"/>
        <v>337.18941159729638</v>
      </c>
      <c r="J129" s="0">
        <f t="shared" si="35"/>
        <v>6893.9398266393373</v>
      </c>
      <c r="K129" s="0">
        <f t="shared" si="36"/>
        <v>0.016700997091071961</v>
      </c>
      <c r="L129" s="0">
        <f t="shared" si="37"/>
        <v>1.5661555086715064</v>
      </c>
      <c r="M129" s="0">
        <f t="shared" si="38"/>
        <v>338.75556710596788</v>
      </c>
      <c r="N129" s="0">
        <f t="shared" si="39"/>
        <v>6895.505982148009</v>
      </c>
      <c r="O129" s="0">
        <f t="shared" si="40"/>
        <v>0.99035520415201139</v>
      </c>
      <c r="P129" s="0">
        <f t="shared" si="41"/>
        <v>338.74643030035486</v>
      </c>
      <c r="Q129" s="0">
        <f t="shared" si="42"/>
        <v>23.436929919365088</v>
      </c>
      <c r="R129" s="0">
        <f t="shared" si="43"/>
        <v>23.435156242812578</v>
      </c>
      <c r="S129" s="0">
        <f t="shared" si="30"/>
        <v>-19.639766355472837</v>
      </c>
      <c r="T129" s="0">
        <f t="shared" si="44"/>
        <v>-8.2891415372151442</v>
      </c>
      <c r="U129" s="0">
        <f t="shared" si="45"/>
        <v>0.043018915652794705</v>
      </c>
      <c r="V129" s="0">
        <f t="shared" si="46"/>
        <v>-12.726763152853646</v>
      </c>
      <c r="W129" s="0">
        <f t="shared" si="47"/>
        <v>81.328368303495751</v>
      </c>
      <c r="X129" s="8">
        <f t="shared" si="48"/>
        <v>0.49494914107837062</v>
      </c>
      <c r="Y129" s="8">
        <f t="shared" si="49"/>
        <v>0.2690370069019935</v>
      </c>
      <c r="Z129" s="8">
        <f t="shared" si="50"/>
        <v>0.72086127525474775</v>
      </c>
      <c r="AA129" s="9">
        <f t="shared" si="51"/>
        <v>650.626946427966</v>
      </c>
      <c r="AB129" s="0">
        <f t="shared" si="52"/>
        <v>775.27323684714531</v>
      </c>
      <c r="AC129" s="0">
        <f t="shared" si="53"/>
        <v>13.818309211786328</v>
      </c>
      <c r="AD129" s="0">
        <f t="shared" si="54"/>
        <v>59.5209234061136</v>
      </c>
      <c r="AE129" s="0">
        <f t="shared" si="55"/>
        <v>30.479076593886397</v>
      </c>
      <c r="AF129" s="0">
        <f t="shared" si="56"/>
        <v>0.027326252551314364</v>
      </c>
      <c r="AG129" s="0">
        <f t="shared" si="57"/>
        <v>30.506402846437712</v>
      </c>
      <c r="AH129" s="0">
        <f t="shared" si="58"/>
        <v>195.91704717635849</v>
      </c>
    </row>
    <row r="130">
      <c r="D130" s="2">
        <f t="shared" si="31"/>
        <v>43158</v>
      </c>
      <c r="E130" s="8">
        <f t="shared" si="59"/>
        <v>0.53749999999999931</v>
      </c>
      <c r="F130" s="3">
        <f t="shared" si="32"/>
        <v>2458176.9125</v>
      </c>
      <c r="G130" s="4">
        <f t="shared" si="33"/>
        <v>0.18157186858316476</v>
      </c>
      <c r="I130" s="0">
        <f t="shared" si="34"/>
        <v>337.19351846152313</v>
      </c>
      <c r="J130" s="0">
        <f t="shared" si="35"/>
        <v>6893.9439333073851</v>
      </c>
      <c r="K130" s="0">
        <f t="shared" si="36"/>
        <v>0.016700997086271253</v>
      </c>
      <c r="L130" s="0">
        <f t="shared" si="37"/>
        <v>1.5662353066338686</v>
      </c>
      <c r="M130" s="0">
        <f t="shared" si="38"/>
        <v>338.759753768157</v>
      </c>
      <c r="N130" s="0">
        <f t="shared" si="39"/>
        <v>6895.5101686140188</v>
      </c>
      <c r="O130" s="0">
        <f t="shared" si="40"/>
        <v>0.99035619090278848</v>
      </c>
      <c r="P130" s="0">
        <f t="shared" si="41"/>
        <v>338.75061694979064</v>
      </c>
      <c r="Q130" s="0">
        <f t="shared" si="42"/>
        <v>23.43692991788161</v>
      </c>
      <c r="R130" s="0">
        <f t="shared" si="43"/>
        <v>23.435156248437838</v>
      </c>
      <c r="S130" s="0">
        <f ref="S130:S193" t="shared" si="60">DEGREES(ATAN2(COS(RADIANS(P130)),COS(RADIANS(R130))*SIN(RADIANS(P130))))</f>
        <v>-19.635843539932374</v>
      </c>
      <c r="T130" s="0">
        <f t="shared" si="44"/>
        <v>-8.2875733104587965</v>
      </c>
      <c r="U130" s="0">
        <f t="shared" si="45"/>
        <v>0.04301891567403409</v>
      </c>
      <c r="V130" s="0">
        <f t="shared" si="46"/>
        <v>-12.726018706684487</v>
      </c>
      <c r="W130" s="0">
        <f t="shared" si="47"/>
        <v>81.330293688772755</v>
      </c>
      <c r="X130" s="8">
        <f t="shared" si="48"/>
        <v>0.49494862410186424</v>
      </c>
      <c r="Y130" s="8">
        <f t="shared" si="49"/>
        <v>0.26903114163305103</v>
      </c>
      <c r="Z130" s="8">
        <f t="shared" si="50"/>
        <v>0.7208661065706774</v>
      </c>
      <c r="AA130" s="9">
        <f t="shared" si="51"/>
        <v>650.642349510182</v>
      </c>
      <c r="AB130" s="0">
        <f t="shared" si="52"/>
        <v>781.27398129331448</v>
      </c>
      <c r="AC130" s="0">
        <f t="shared" si="53"/>
        <v>15.318495323328619</v>
      </c>
      <c r="AD130" s="0">
        <f t="shared" si="54"/>
        <v>59.797489551708026</v>
      </c>
      <c r="AE130" s="0">
        <f t="shared" si="55"/>
        <v>30.202510448291974</v>
      </c>
      <c r="AF130" s="0">
        <f t="shared" si="56"/>
        <v>0.027628353410384561</v>
      </c>
      <c r="AG130" s="0">
        <f t="shared" si="57"/>
        <v>30.23013880170236</v>
      </c>
      <c r="AH130" s="0">
        <f t="shared" si="58"/>
        <v>197.60706153348042</v>
      </c>
    </row>
    <row r="131">
      <c r="D131" s="2">
        <f ref="D131:D194" t="shared" si="61">$B$7</f>
        <v>43158</v>
      </c>
      <c r="E131" s="8">
        <f t="shared" si="59"/>
        <v>0.541666666666666</v>
      </c>
      <c r="F131" s="3">
        <f ref="F131:F194" t="shared" si="62">D131+2415018.5+E131-$B$5/24</f>
        <v>2458176.9166666665</v>
      </c>
      <c r="G131" s="4">
        <f ref="G131:G194" t="shared" si="63">(F131-2451545)/36525</f>
        <v>0.18157198266027411</v>
      </c>
      <c r="I131" s="0">
        <f ref="I131:I194" t="shared" si="64">MOD(280.46646+G131*(36000.76983 + G131*0.0003032),360)</f>
        <v>337.19762532529239</v>
      </c>
      <c r="J131" s="0">
        <f ref="J131:J194" t="shared" si="65">357.52911+G131*(35999.05029 - 0.0001537*G131)</f>
        <v>6893.9480399749755</v>
      </c>
      <c r="K131" s="0">
        <f ref="K131:K194" t="shared" si="66">0.016708634-G131*(0.000042037+0.0000001267*G131)</f>
        <v>0.016700997081470544</v>
      </c>
      <c r="L131" s="0">
        <f ref="L131:L194" t="shared" si="67">SIN(RADIANS(J131))*(1.914602-G131*(0.004817+0.000014*G131))+SIN(RADIANS(2*J131))*(0.019993-0.000101*G131)+SIN(RADIANS(3*J131))*0.000289</f>
        <v>1.5663150962444241</v>
      </c>
      <c r="M131" s="0">
        <f ref="M131:M194" t="shared" si="68">I131+L131</f>
        <v>338.7639404215368</v>
      </c>
      <c r="N131" s="0">
        <f ref="N131:N194" t="shared" si="69">J131+L131</f>
        <v>6895.51435507122</v>
      </c>
      <c r="O131" s="0">
        <f ref="O131:O194" t="shared" si="70">(1.000001018*(1-K131*K131))/(1+K131*COS(RADIANS(N131)))</f>
        <v>0.99035717770298992</v>
      </c>
      <c r="P131" s="0">
        <f ref="P131:P194" t="shared" si="71">M131-0.00569-0.00478*SIN(RADIANS(125.04-1934.136*G131))</f>
        <v>338.75480359041711</v>
      </c>
      <c r="Q131" s="0">
        <f ref="Q131:Q194" t="shared" si="72">23+(26+((21.448-G131*(46.815+G131*(0.00059-G131*0.001813))))/60)/60</f>
        <v>23.436929916398132</v>
      </c>
      <c r="R131" s="0">
        <f ref="R131:R194" t="shared" si="73">Q131+0.00256*COS(RADIANS(125.04-1934.136*G131))</f>
        <v>23.435156254063127</v>
      </c>
      <c r="S131" s="0">
        <f t="shared" si="60"/>
        <v>-19.631920763926232</v>
      </c>
      <c r="T131" s="0">
        <f ref="T131:T194" t="shared" si="74">DEGREES(ASIN(SIN(RADIANS(R131))*SIN(RADIANS(P131))))</f>
        <v>-8.28600504869274</v>
      </c>
      <c r="U131" s="0">
        <f ref="U131:U194" t="shared" si="75">TAN(RADIANS(R131/2))*TAN(RADIANS(R131/2))</f>
        <v>0.043018915695273573</v>
      </c>
      <c r="V131" s="0">
        <f ref="V131:V194" t="shared" si="76">4*DEGREES(U131*SIN(2*RADIANS(I131))-2*K131*SIN(RADIANS(J131))+4*K131*U131*SIN(RADIANS(J131))*COS(2*RADIANS(I131))-0.5*U131*U131*SIN(4*RADIANS(I131))-1.25*K131*K131*SIN(2*RADIANS(J131)))</f>
        <v>-12.725274103747825</v>
      </c>
      <c r="W131" s="0">
        <f ref="W131:W194" t="shared" si="77">DEGREES(ACOS(COS(RADIANS(90.833))/(COS(RADIANS($B$3))*COS(RADIANS(T131)))-TAN(RADIANS($B$3))*TAN(RADIANS(T131))))</f>
        <v>81.332219092806341</v>
      </c>
      <c r="X131" s="8">
        <f ref="X131:X194" t="shared" si="78">(720-4*$B$4-V131+$B$5*60)/1440</f>
        <v>0.4949481070164915</v>
      </c>
      <c r="Y131" s="8">
        <f ref="Y131:Y194" t="shared" si="79">X131-W131*4/1440</f>
        <v>0.26902527620314054</v>
      </c>
      <c r="Z131" s="8">
        <f ref="Z131:Z194" t="shared" si="80">X131+W131*4/1440</f>
        <v>0.72087093782984246</v>
      </c>
      <c r="AA131" s="9">
        <f ref="AA131:AA194" t="shared" si="81">8*W131</f>
        <v>650.65775274245073</v>
      </c>
      <c r="AB131" s="0">
        <f ref="AB131:AB194" t="shared" si="82">MOD(E131*1440+V131+4*$B$4-60*$B$5,1440)</f>
        <v>787.2747258962512</v>
      </c>
      <c r="AC131" s="0">
        <f ref="AC131:AC194" t="shared" si="83">IF(AB131/4&lt;0,AB131/4+180,AB131/4-180)</f>
        <v>16.8186814740628</v>
      </c>
      <c r="AD131" s="0">
        <f ref="AD131:AD194" t="shared" si="84">DEGREES(ACOS(SIN(RADIANS($B$3))*SIN(RADIANS(T131))+COS(RADIANS($B$3))*COS(RADIANS(T131))*COS(RADIANS(AC131))))</f>
        <v>60.101082140304676</v>
      </c>
      <c r="AE131" s="0">
        <f ref="AE131:AE194" t="shared" si="85">90-AD131</f>
        <v>29.898917859695324</v>
      </c>
      <c r="AF131" s="0">
        <f ref="AF131:AF194" t="shared" si="86">IF(AE131&gt;85,0,IF(AE131&gt;5,58.1/TAN(RADIANS(AE131))-0.07/POWER(TAN(RADIANS(AE131)),3)+0.000086/POWER(TAN(RADIANS(AE131)),5),IF(AE131&gt;-0.575,1735+AE131*(-518.2+AE131*(103.4+AE131*(-12.79+AE131*0.711))),-20.772/TAN(RADIANS(AE131)))))/3600</f>
        <v>0.027965714646777638</v>
      </c>
      <c r="AG131" s="0">
        <f ref="AG131:AG194" t="shared" si="87">AE131+AF131</f>
        <v>29.926883574342103</v>
      </c>
      <c r="AH131" s="0">
        <f ref="AH131:AH194" t="shared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199.28588994792042</v>
      </c>
    </row>
    <row r="132">
      <c r="D132" s="2">
        <f t="shared" si="61"/>
        <v>43158</v>
      </c>
      <c r="E132" s="8">
        <f ref="E132:E195" t="shared" si="89">E131+0.1/24</f>
        <v>0.54583333333333262</v>
      </c>
      <c r="F132" s="3">
        <f t="shared" si="62"/>
        <v>2458176.9208333334</v>
      </c>
      <c r="G132" s="4">
        <f t="shared" si="63"/>
        <v>0.18157209673739619</v>
      </c>
      <c r="I132" s="0">
        <f t="shared" si="64"/>
        <v>337.20173218952004</v>
      </c>
      <c r="J132" s="0">
        <f t="shared" si="65"/>
        <v>6893.9521466430233</v>
      </c>
      <c r="K132" s="0">
        <f t="shared" si="66"/>
        <v>0.016700997076669836</v>
      </c>
      <c r="L132" s="0">
        <f t="shared" si="67"/>
        <v>1.5663948775205445</v>
      </c>
      <c r="M132" s="0">
        <f t="shared" si="68"/>
        <v>338.76812706704061</v>
      </c>
      <c r="N132" s="0">
        <f t="shared" si="69"/>
        <v>6895.5185415205442</v>
      </c>
      <c r="O132" s="0">
        <f t="shared" si="70"/>
        <v>0.99035816455283032</v>
      </c>
      <c r="P132" s="0">
        <f t="shared" si="71"/>
        <v>338.75899022316764</v>
      </c>
      <c r="Q132" s="0">
        <f t="shared" si="72"/>
        <v>23.436929914914653</v>
      </c>
      <c r="R132" s="0">
        <f t="shared" si="73"/>
        <v>23.435156259688441</v>
      </c>
      <c r="S132" s="0">
        <f t="shared" si="60"/>
        <v>-19.627998026574208</v>
      </c>
      <c r="T132" s="0">
        <f t="shared" si="74"/>
        <v>-8.2844367515752353</v>
      </c>
      <c r="U132" s="0">
        <f t="shared" si="75"/>
        <v>0.043018915716513159</v>
      </c>
      <c r="V132" s="0">
        <f t="shared" si="76"/>
        <v>-12.724529343899611</v>
      </c>
      <c r="W132" s="0">
        <f t="shared" si="77"/>
        <v>81.334144516020018</v>
      </c>
      <c r="X132" s="8">
        <f t="shared" si="78"/>
        <v>0.49494758982215248</v>
      </c>
      <c r="Y132" s="8">
        <f t="shared" si="79"/>
        <v>0.26901941061098578</v>
      </c>
      <c r="Z132" s="8">
        <f t="shared" si="80"/>
        <v>0.72087576903331918</v>
      </c>
      <c r="AA132" s="9">
        <f t="shared" si="81"/>
        <v>650.67315612816014</v>
      </c>
      <c r="AB132" s="0">
        <f t="shared" si="82"/>
        <v>793.2754706560994</v>
      </c>
      <c r="AC132" s="0">
        <f t="shared" si="83"/>
        <v>18.31886766402485</v>
      </c>
      <c r="AD132" s="0">
        <f t="shared" si="84"/>
        <v>60.43125457516431</v>
      </c>
      <c r="AE132" s="0">
        <f t="shared" si="85"/>
        <v>29.56874542483569</v>
      </c>
      <c r="AF132" s="0">
        <f t="shared" si="86"/>
        <v>0.028339637754418622</v>
      </c>
      <c r="AG132" s="0">
        <f t="shared" si="87"/>
        <v>29.597085062590107</v>
      </c>
      <c r="AH132" s="0">
        <f t="shared" si="88"/>
        <v>200.95270812437028</v>
      </c>
    </row>
    <row r="133">
      <c r="D133" s="2">
        <f t="shared" si="61"/>
        <v>43158</v>
      </c>
      <c r="E133" s="8">
        <f t="shared" si="89"/>
        <v>0.54999999999999927</v>
      </c>
      <c r="F133" s="3">
        <f t="shared" si="62"/>
        <v>2458176.925</v>
      </c>
      <c r="G133" s="4">
        <f t="shared" si="63"/>
        <v>0.1815722108145055</v>
      </c>
      <c r="I133" s="0">
        <f t="shared" si="64"/>
        <v>337.2058390532884</v>
      </c>
      <c r="J133" s="0">
        <f t="shared" si="65"/>
        <v>6893.9562533106118</v>
      </c>
      <c r="K133" s="0">
        <f t="shared" si="66"/>
        <v>0.016700997071869127</v>
      </c>
      <c r="L133" s="0">
        <f t="shared" si="67"/>
        <v>1.566474650444057</v>
      </c>
      <c r="M133" s="0">
        <f t="shared" si="68"/>
        <v>338.77231370373244</v>
      </c>
      <c r="N133" s="0">
        <f t="shared" si="69"/>
        <v>6895.5227279610563</v>
      </c>
      <c r="O133" s="0">
        <f t="shared" si="70"/>
        <v>0.99035915145208353</v>
      </c>
      <c r="P133" s="0">
        <f t="shared" si="71"/>
        <v>338.76317684710631</v>
      </c>
      <c r="Q133" s="0">
        <f t="shared" si="72"/>
        <v>23.436929913431175</v>
      </c>
      <c r="R133" s="0">
        <f t="shared" si="73"/>
        <v>23.435156265313779</v>
      </c>
      <c r="S133" s="0">
        <f t="shared" si="60"/>
        <v>-19.62407532874747</v>
      </c>
      <c r="T133" s="0">
        <f t="shared" si="74"/>
        <v>-8.2828684194647355</v>
      </c>
      <c r="U133" s="0">
        <f t="shared" si="75"/>
        <v>0.043018915737752836</v>
      </c>
      <c r="V133" s="0">
        <f t="shared" si="76"/>
        <v>-12.723784427328544</v>
      </c>
      <c r="W133" s="0">
        <f t="shared" si="77"/>
        <v>81.336069957977713</v>
      </c>
      <c r="X133" s="8">
        <f t="shared" si="78"/>
        <v>0.49494707251897813</v>
      </c>
      <c r="Y133" s="8">
        <f t="shared" si="79"/>
        <v>0.26901354485792894</v>
      </c>
      <c r="Z133" s="8">
        <f t="shared" si="80"/>
        <v>0.72088060018002731</v>
      </c>
      <c r="AA133" s="9">
        <f t="shared" si="81"/>
        <v>650.68855966382171</v>
      </c>
      <c r="AB133" s="0">
        <f t="shared" si="82"/>
        <v>799.27621557267048</v>
      </c>
      <c r="AC133" s="0">
        <f t="shared" si="83"/>
        <v>19.81905389316762</v>
      </c>
      <c r="AD133" s="0">
        <f t="shared" si="84"/>
        <v>60.7875308701882</v>
      </c>
      <c r="AE133" s="0">
        <f t="shared" si="85"/>
        <v>29.2124691298118</v>
      </c>
      <c r="AF133" s="0">
        <f t="shared" si="86"/>
        <v>0.0287516101962166</v>
      </c>
      <c r="AG133" s="0">
        <f t="shared" si="87"/>
        <v>29.241220740008018</v>
      </c>
      <c r="AH133" s="0">
        <f t="shared" si="88"/>
        <v>202.60675954619154</v>
      </c>
    </row>
    <row r="134">
      <c r="D134" s="2">
        <f t="shared" si="61"/>
        <v>43158</v>
      </c>
      <c r="E134" s="8">
        <f t="shared" si="89"/>
        <v>0.55416666666666592</v>
      </c>
      <c r="F134" s="3">
        <f t="shared" si="62"/>
        <v>2458176.9291666667</v>
      </c>
      <c r="G134" s="4">
        <f t="shared" si="63"/>
        <v>0.18157232489162758</v>
      </c>
      <c r="I134" s="0">
        <f t="shared" si="64"/>
        <v>337.20994591751514</v>
      </c>
      <c r="J134" s="0">
        <f t="shared" si="65"/>
        <v>6893.9603599786615</v>
      </c>
      <c r="K134" s="0">
        <f t="shared" si="66"/>
        <v>0.016700997067068419</v>
      </c>
      <c r="L134" s="0">
        <f t="shared" si="67"/>
        <v>1.5665544150324238</v>
      </c>
      <c r="M134" s="0">
        <f t="shared" si="68"/>
        <v>338.77650033254758</v>
      </c>
      <c r="N134" s="0">
        <f t="shared" si="69"/>
        <v>6895.5269143936939</v>
      </c>
      <c r="O134" s="0">
        <f t="shared" si="70"/>
        <v>0.9903601384009656</v>
      </c>
      <c r="P134" s="0">
        <f t="shared" si="71"/>
        <v>338.76736346316829</v>
      </c>
      <c r="Q134" s="0">
        <f t="shared" si="72"/>
        <v>23.436929911947693</v>
      </c>
      <c r="R134" s="0">
        <f t="shared" si="73"/>
        <v>23.435156270939142</v>
      </c>
      <c r="S134" s="0">
        <f t="shared" si="60"/>
        <v>-19.620152669564231</v>
      </c>
      <c r="T134" s="0">
        <f t="shared" si="74"/>
        <v>-8.2813000520188336</v>
      </c>
      <c r="U134" s="0">
        <f t="shared" si="75"/>
        <v>0.04301891575899261</v>
      </c>
      <c r="V134" s="0">
        <f t="shared" si="76"/>
        <v>-12.723039353890368</v>
      </c>
      <c r="W134" s="0">
        <f t="shared" si="77"/>
        <v>81.337995419103734</v>
      </c>
      <c r="X134" s="8">
        <f t="shared" si="78"/>
        <v>0.4949465551068683</v>
      </c>
      <c r="Y134" s="8">
        <f t="shared" si="79"/>
        <v>0.26900767894269129</v>
      </c>
      <c r="Z134" s="8">
        <f t="shared" si="80"/>
        <v>0.72088543127104532</v>
      </c>
      <c r="AA134" s="9">
        <f t="shared" si="81"/>
        <v>650.70396335282987</v>
      </c>
      <c r="AB134" s="0">
        <f t="shared" si="82"/>
        <v>805.27696064610859</v>
      </c>
      <c r="AC134" s="0">
        <f t="shared" si="83"/>
        <v>21.319240161527148</v>
      </c>
      <c r="AD134" s="0">
        <f t="shared" si="84"/>
        <v>61.169408426801304</v>
      </c>
      <c r="AE134" s="0">
        <f t="shared" si="85"/>
        <v>28.830591573198696</v>
      </c>
      <c r="AF134" s="0">
        <f t="shared" si="86"/>
        <v>0.029203325848497309</v>
      </c>
      <c r="AG134" s="0">
        <f t="shared" si="87"/>
        <v>28.859794899047191</v>
      </c>
      <c r="AH134" s="0">
        <f t="shared" si="88"/>
        <v>204.24735749452802</v>
      </c>
    </row>
    <row r="135">
      <c r="D135" s="2">
        <f t="shared" si="61"/>
        <v>43158</v>
      </c>
      <c r="E135" s="8">
        <f t="shared" si="89"/>
        <v>0.55833333333333257</v>
      </c>
      <c r="F135" s="3">
        <f t="shared" si="62"/>
        <v>2458176.9333333331</v>
      </c>
      <c r="G135" s="4">
        <f t="shared" si="63"/>
        <v>0.18157243896873693</v>
      </c>
      <c r="I135" s="0">
        <f t="shared" si="64"/>
        <v>337.21405278128441</v>
      </c>
      <c r="J135" s="0">
        <f t="shared" si="65"/>
        <v>6893.96446664625</v>
      </c>
      <c r="K135" s="0">
        <f t="shared" si="66"/>
        <v>0.01670099706226771</v>
      </c>
      <c r="L135" s="0">
        <f t="shared" si="67"/>
        <v>1.5666341712673333</v>
      </c>
      <c r="M135" s="0">
        <f t="shared" si="68"/>
        <v>338.78068695255172</v>
      </c>
      <c r="N135" s="0">
        <f t="shared" si="69"/>
        <v>6895.5311008175177</v>
      </c>
      <c r="O135" s="0">
        <f t="shared" si="70"/>
        <v>0.99036112539924992</v>
      </c>
      <c r="P135" s="0">
        <f t="shared" si="71"/>
        <v>338.77155007041932</v>
      </c>
      <c r="Q135" s="0">
        <f t="shared" si="72"/>
        <v>23.436929910464215</v>
      </c>
      <c r="R135" s="0">
        <f t="shared" si="73"/>
        <v>23.435156276564534</v>
      </c>
      <c r="S135" s="0">
        <f t="shared" si="60"/>
        <v>-19.616230049894064</v>
      </c>
      <c r="T135" s="0">
        <f t="shared" si="74"/>
        <v>-8.2797316495953748</v>
      </c>
      <c r="U135" s="0">
        <f t="shared" si="75"/>
        <v>0.043018915780232488</v>
      </c>
      <c r="V135" s="0">
        <f t="shared" si="76"/>
        <v>-12.72229412377289</v>
      </c>
      <c r="W135" s="0">
        <f t="shared" si="77"/>
        <v>81.339920898962788</v>
      </c>
      <c r="X135" s="8">
        <f t="shared" si="78"/>
        <v>0.49494603758595346</v>
      </c>
      <c r="Y135" s="8">
        <f t="shared" si="79"/>
        <v>0.2690018128666124</v>
      </c>
      <c r="Z135" s="8">
        <f t="shared" si="80"/>
        <v>0.72089026230529452</v>
      </c>
      <c r="AA135" s="9">
        <f t="shared" si="81"/>
        <v>650.7193671917023</v>
      </c>
      <c r="AB135" s="0">
        <f t="shared" si="82"/>
        <v>811.27770587622592</v>
      </c>
      <c r="AC135" s="0">
        <f t="shared" si="83"/>
        <v>22.819426469056481</v>
      </c>
      <c r="AD135" s="0">
        <f t="shared" si="84"/>
        <v>61.5763608449252</v>
      </c>
      <c r="AE135" s="0">
        <f t="shared" si="85"/>
        <v>28.423639155074802</v>
      </c>
      <c r="AF135" s="0">
        <f t="shared" si="86"/>
        <v>0.029696708872446551</v>
      </c>
      <c r="AG135" s="0">
        <f t="shared" si="87"/>
        <v>28.453335863947249</v>
      </c>
      <c r="AH135" s="0">
        <f t="shared" si="88"/>
        <v>205.87388632737077</v>
      </c>
    </row>
    <row r="136">
      <c r="D136" s="2">
        <f t="shared" si="61"/>
        <v>43158</v>
      </c>
      <c r="E136" s="8">
        <f t="shared" si="89"/>
        <v>0.56249999999999922</v>
      </c>
      <c r="F136" s="3">
        <f t="shared" si="62"/>
        <v>2458176.9375</v>
      </c>
      <c r="G136" s="4">
        <f t="shared" si="63"/>
        <v>0.181572553045859</v>
      </c>
      <c r="I136" s="0">
        <f t="shared" si="64"/>
        <v>337.21815964551206</v>
      </c>
      <c r="J136" s="0">
        <f t="shared" si="65"/>
        <v>6893.9685733142987</v>
      </c>
      <c r="K136" s="0">
        <f t="shared" si="66"/>
        <v>0.016700997057467002</v>
      </c>
      <c r="L136" s="0">
        <f t="shared" si="67"/>
        <v>1.566713919166308</v>
      </c>
      <c r="M136" s="0">
        <f t="shared" si="68"/>
        <v>338.78487356467838</v>
      </c>
      <c r="N136" s="0">
        <f t="shared" si="69"/>
        <v>6895.5352872334652</v>
      </c>
      <c r="O136" s="0">
        <f t="shared" si="70"/>
        <v>0.99036211244715178</v>
      </c>
      <c r="P136" s="0">
        <f t="shared" si="71"/>
        <v>338.77573666979293</v>
      </c>
      <c r="Q136" s="0">
        <f t="shared" si="72"/>
        <v>23.436929908980737</v>
      </c>
      <c r="R136" s="0">
        <f t="shared" si="73"/>
        <v>23.435156282189954</v>
      </c>
      <c r="S136" s="0">
        <f t="shared" si="60"/>
        <v>-19.612307468856709</v>
      </c>
      <c r="T136" s="0">
        <f t="shared" si="74"/>
        <v>-8.2781632118525472</v>
      </c>
      <c r="U136" s="0">
        <f t="shared" si="75"/>
        <v>0.043018915801472477</v>
      </c>
      <c r="V136" s="0">
        <f t="shared" si="76"/>
        <v>-12.72154873683249</v>
      </c>
      <c r="W136" s="0">
        <f t="shared" si="77"/>
        <v>81.341846397978458</v>
      </c>
      <c r="X136" s="8">
        <f t="shared" si="78"/>
        <v>0.49494551995613367</v>
      </c>
      <c r="Y136" s="8">
        <f t="shared" si="79"/>
        <v>0.26899594662841575</v>
      </c>
      <c r="Z136" s="8">
        <f t="shared" si="80"/>
        <v>0.7208950932838516</v>
      </c>
      <c r="AA136" s="9">
        <f t="shared" si="81"/>
        <v>650.73477118382766</v>
      </c>
      <c r="AB136" s="0">
        <f t="shared" si="82"/>
        <v>817.2784512631664</v>
      </c>
      <c r="AC136" s="0">
        <f t="shared" si="83"/>
        <v>24.3196128157916</v>
      </c>
      <c r="AD136" s="0">
        <f t="shared" si="84"/>
        <v>62.007840729593894</v>
      </c>
      <c r="AE136" s="0">
        <f t="shared" si="85"/>
        <v>27.992159270406106</v>
      </c>
      <c r="AF136" s="0">
        <f t="shared" si="86"/>
        <v>0.03023394158857378</v>
      </c>
      <c r="AG136" s="0">
        <f t="shared" si="87"/>
        <v>28.022393211994679</v>
      </c>
      <c r="AH136" s="0">
        <f t="shared" si="88"/>
        <v>207.48580205631686</v>
      </c>
    </row>
    <row r="137">
      <c r="D137" s="2">
        <f t="shared" si="61"/>
        <v>43158</v>
      </c>
      <c r="E137" s="8">
        <f t="shared" si="89"/>
        <v>0.56666666666666587</v>
      </c>
      <c r="F137" s="3">
        <f t="shared" si="62"/>
        <v>2458176.9416666669</v>
      </c>
      <c r="G137" s="4">
        <f t="shared" si="63"/>
        <v>0.18157266712298109</v>
      </c>
      <c r="I137" s="0">
        <f t="shared" si="64"/>
        <v>337.22226650973971</v>
      </c>
      <c r="J137" s="0">
        <f t="shared" si="65"/>
        <v>6893.9726799823466</v>
      </c>
      <c r="K137" s="0">
        <f t="shared" si="66"/>
        <v>0.016700997052666294</v>
      </c>
      <c r="L137" s="0">
        <f t="shared" si="67"/>
        <v>1.5667936587199878</v>
      </c>
      <c r="M137" s="0">
        <f t="shared" si="68"/>
        <v>338.78906016845968</v>
      </c>
      <c r="N137" s="0">
        <f t="shared" si="69"/>
        <v>6895.5394736410663</v>
      </c>
      <c r="O137" s="0">
        <f t="shared" si="70"/>
        <v>0.99036309954455581</v>
      </c>
      <c r="P137" s="0">
        <f t="shared" si="71"/>
        <v>338.77992326082125</v>
      </c>
      <c r="Q137" s="0">
        <f t="shared" si="72"/>
        <v>23.436929907497259</v>
      </c>
      <c r="R137" s="0">
        <f t="shared" si="73"/>
        <v>23.4351562878154</v>
      </c>
      <c r="S137" s="0">
        <f t="shared" si="60"/>
        <v>-19.60838492688486</v>
      </c>
      <c r="T137" s="0">
        <f t="shared" si="74"/>
        <v>-8.2765947389735075</v>
      </c>
      <c r="U137" s="0">
        <f t="shared" si="75"/>
        <v>0.043018915822712556</v>
      </c>
      <c r="V137" s="0">
        <f t="shared" si="76"/>
        <v>-12.720803193174211</v>
      </c>
      <c r="W137" s="0">
        <f t="shared" si="77"/>
        <v>81.34377191592985</v>
      </c>
      <c r="X137" s="8">
        <f t="shared" si="78"/>
        <v>0.49494500221748211</v>
      </c>
      <c r="Y137" s="8">
        <f t="shared" si="79"/>
        <v>0.26899008022878812</v>
      </c>
      <c r="Z137" s="8">
        <f t="shared" si="80"/>
        <v>0.7208999242061761</v>
      </c>
      <c r="AA137" s="9">
        <f t="shared" si="81"/>
        <v>650.7501753274388</v>
      </c>
      <c r="AB137" s="0">
        <f t="shared" si="82"/>
        <v>823.27919680682464</v>
      </c>
      <c r="AC137" s="0">
        <f t="shared" si="83"/>
        <v>25.819799201706161</v>
      </c>
      <c r="AD137" s="0">
        <f t="shared" si="84"/>
        <v>62.463282467663944</v>
      </c>
      <c r="AE137" s="0">
        <f t="shared" si="85"/>
        <v>27.536717532336056</v>
      </c>
      <c r="AF137" s="0">
        <f t="shared" si="86"/>
        <v>0.030817497073841717</v>
      </c>
      <c r="AG137" s="0">
        <f t="shared" si="87"/>
        <v>27.567535029409896</v>
      </c>
      <c r="AH137" s="0">
        <f t="shared" si="88"/>
        <v>209.08263226458877</v>
      </c>
    </row>
    <row r="138">
      <c r="D138" s="2">
        <f t="shared" si="61"/>
        <v>43158</v>
      </c>
      <c r="E138" s="8">
        <f t="shared" si="89"/>
        <v>0.57083333333333253</v>
      </c>
      <c r="F138" s="3">
        <f t="shared" si="62"/>
        <v>2458176.9458333333</v>
      </c>
      <c r="G138" s="4">
        <f t="shared" si="63"/>
        <v>0.18157278120009041</v>
      </c>
      <c r="I138" s="0">
        <f t="shared" si="64"/>
        <v>337.22637337350625</v>
      </c>
      <c r="J138" s="0">
        <f t="shared" si="65"/>
        <v>6893.976786649936</v>
      </c>
      <c r="K138" s="0">
        <f t="shared" si="66"/>
        <v>0.016700997047865585</v>
      </c>
      <c r="L138" s="0">
        <f t="shared" si="67"/>
        <v>1.5668733899190952</v>
      </c>
      <c r="M138" s="0">
        <f t="shared" si="68"/>
        <v>338.79324676342532</v>
      </c>
      <c r="N138" s="0">
        <f t="shared" si="69"/>
        <v>6895.5436600398552</v>
      </c>
      <c r="O138" s="0">
        <f t="shared" si="70"/>
        <v>0.99036408669134623</v>
      </c>
      <c r="P138" s="0">
        <f t="shared" si="71"/>
        <v>338.78410984303395</v>
      </c>
      <c r="Q138" s="0">
        <f t="shared" si="72"/>
        <v>23.436929906013781</v>
      </c>
      <c r="R138" s="0">
        <f t="shared" si="73"/>
        <v>23.435156293440869</v>
      </c>
      <c r="S138" s="0">
        <f t="shared" si="60"/>
        <v>-19.604462424413438</v>
      </c>
      <c r="T138" s="0">
        <f t="shared" si="74"/>
        <v>-8.2750262311423288</v>
      </c>
      <c r="U138" s="0">
        <f t="shared" si="75"/>
        <v>0.043018915843952732</v>
      </c>
      <c r="V138" s="0">
        <f t="shared" si="76"/>
        <v>-12.720057492904141</v>
      </c>
      <c r="W138" s="0">
        <f t="shared" si="77"/>
        <v>81.34569745259499</v>
      </c>
      <c r="X138" s="8">
        <f t="shared" si="78"/>
        <v>0.49494448437007232</v>
      </c>
      <c r="Y138" s="8">
        <f t="shared" si="79"/>
        <v>0.26898421366841957</v>
      </c>
      <c r="Z138" s="8">
        <f t="shared" si="80"/>
        <v>0.72090475507172513</v>
      </c>
      <c r="AA138" s="9">
        <f t="shared" si="81"/>
        <v>650.76557962075992</v>
      </c>
      <c r="AB138" s="0">
        <f t="shared" si="82"/>
        <v>829.27994250709469</v>
      </c>
      <c r="AC138" s="0">
        <f t="shared" si="83"/>
        <v>27.319985626773672</v>
      </c>
      <c r="AD138" s="0">
        <f t="shared" si="84"/>
        <v>62.942104942863239</v>
      </c>
      <c r="AE138" s="0">
        <f t="shared" si="85"/>
        <v>27.057895057136761</v>
      </c>
      <c r="AF138" s="0">
        <f t="shared" si="86"/>
        <v>0.031450177353605405</v>
      </c>
      <c r="AG138" s="0">
        <f t="shared" si="87"/>
        <v>27.089345234490366</v>
      </c>
      <c r="AH138" s="0">
        <f t="shared" si="88"/>
        <v>210.6639754223161</v>
      </c>
    </row>
    <row r="139">
      <c r="D139" s="2">
        <f t="shared" si="61"/>
        <v>43158</v>
      </c>
      <c r="E139" s="8">
        <f t="shared" si="89"/>
        <v>0.57499999999999918</v>
      </c>
      <c r="F139" s="3">
        <f t="shared" si="62"/>
        <v>2458176.95</v>
      </c>
      <c r="G139" s="4">
        <f t="shared" si="63"/>
        <v>0.18157289527721249</v>
      </c>
      <c r="I139" s="0">
        <f t="shared" si="64"/>
        <v>337.23048023773481</v>
      </c>
      <c r="J139" s="0">
        <f t="shared" si="65"/>
        <v>6893.9808933179838</v>
      </c>
      <c r="K139" s="0">
        <f t="shared" si="66"/>
        <v>0.016700997043064877</v>
      </c>
      <c r="L139" s="0">
        <f t="shared" si="67"/>
        <v>1.5669531127810212</v>
      </c>
      <c r="M139" s="0">
        <f t="shared" si="68"/>
        <v>338.7974333505158</v>
      </c>
      <c r="N139" s="0">
        <f t="shared" si="69"/>
        <v>6895.5478464307653</v>
      </c>
      <c r="O139" s="0">
        <f t="shared" si="70"/>
        <v>0.9903650738877382</v>
      </c>
      <c r="P139" s="0">
        <f t="shared" si="71"/>
        <v>338.78829641737155</v>
      </c>
      <c r="Q139" s="0">
        <f t="shared" si="72"/>
        <v>23.4369299045303</v>
      </c>
      <c r="R139" s="0">
        <f t="shared" si="73"/>
        <v>23.435156299066364</v>
      </c>
      <c r="S139" s="0">
        <f t="shared" si="60"/>
        <v>-19.600539960555611</v>
      </c>
      <c r="T139" s="0">
        <f t="shared" si="74"/>
        <v>-8.2734576880145436</v>
      </c>
      <c r="U139" s="0">
        <f t="shared" si="75"/>
        <v>0.043018915865193</v>
      </c>
      <c r="V139" s="0">
        <f t="shared" si="76"/>
        <v>-12.71931163587627</v>
      </c>
      <c r="W139" s="0">
        <f t="shared" si="77"/>
        <v>81.347623008400731</v>
      </c>
      <c r="X139" s="8">
        <f t="shared" si="78"/>
        <v>0.49494396641380295</v>
      </c>
      <c r="Y139" s="8">
        <f t="shared" si="79"/>
        <v>0.26897834694602313</v>
      </c>
      <c r="Z139" s="8">
        <f t="shared" si="80"/>
        <v>0.72090958588158283</v>
      </c>
      <c r="AA139" s="9">
        <f t="shared" si="81"/>
        <v>650.78098406720585</v>
      </c>
      <c r="AB139" s="0">
        <f t="shared" si="82"/>
        <v>835.28068836412262</v>
      </c>
      <c r="AC139" s="0">
        <f t="shared" si="83"/>
        <v>28.820172091030656</v>
      </c>
      <c r="AD139" s="0">
        <f t="shared" si="84"/>
        <v>63.443714166405819</v>
      </c>
      <c r="AE139" s="0">
        <f t="shared" si="85"/>
        <v>26.556285833594181</v>
      </c>
      <c r="AF139" s="0">
        <f t="shared" si="86"/>
        <v>0.032135158271376474</v>
      </c>
      <c r="AG139" s="0">
        <f t="shared" si="87"/>
        <v>26.588420991865558</v>
      </c>
      <c r="AH139" s="0">
        <f t="shared" si="88"/>
        <v>212.22949965860829</v>
      </c>
    </row>
    <row r="140">
      <c r="D140" s="2">
        <f t="shared" si="61"/>
        <v>43158</v>
      </c>
      <c r="E140" s="8">
        <f t="shared" si="89"/>
        <v>0.57916666666666583</v>
      </c>
      <c r="F140" s="3">
        <f t="shared" si="62"/>
        <v>2458176.9541666666</v>
      </c>
      <c r="G140" s="4">
        <f t="shared" si="63"/>
        <v>0.18157300935432183</v>
      </c>
      <c r="I140" s="0">
        <f t="shared" si="64"/>
        <v>337.23458710150408</v>
      </c>
      <c r="J140" s="0">
        <f t="shared" si="65"/>
        <v>6893.9849999855742</v>
      </c>
      <c r="K140" s="0">
        <f t="shared" si="66"/>
        <v>0.016700997038264168</v>
      </c>
      <c r="L140" s="0">
        <f t="shared" si="67"/>
        <v>1.5670328272876213</v>
      </c>
      <c r="M140" s="0">
        <f t="shared" si="68"/>
        <v>338.80161992879169</v>
      </c>
      <c r="N140" s="0">
        <f t="shared" si="69"/>
        <v>6895.5520328128614</v>
      </c>
      <c r="O140" s="0">
        <f t="shared" si="70"/>
        <v>0.99036606113350567</v>
      </c>
      <c r="P140" s="0">
        <f t="shared" si="71"/>
        <v>338.79248298289457</v>
      </c>
      <c r="Q140" s="0">
        <f t="shared" si="72"/>
        <v>23.436929903046821</v>
      </c>
      <c r="R140" s="0">
        <f t="shared" si="73"/>
        <v>23.435156304691887</v>
      </c>
      <c r="S140" s="0">
        <f t="shared" si="60"/>
        <v>-19.596617536185896</v>
      </c>
      <c r="T140" s="0">
        <f t="shared" si="74"/>
        <v>-8.2718891099500187</v>
      </c>
      <c r="U140" s="0">
        <f t="shared" si="75"/>
        <v>0.043018915886433369</v>
      </c>
      <c r="V140" s="0">
        <f t="shared" si="76"/>
        <v>-12.718565622280522</v>
      </c>
      <c r="W140" s="0">
        <f t="shared" si="77"/>
        <v>81.349548582909264</v>
      </c>
      <c r="X140" s="8">
        <f t="shared" si="78"/>
        <v>0.49494344834880588</v>
      </c>
      <c r="Y140" s="8">
        <f t="shared" si="79"/>
        <v>0.26897248006294683</v>
      </c>
      <c r="Z140" s="8">
        <f t="shared" si="80"/>
        <v>0.72091441663466493</v>
      </c>
      <c r="AA140" s="9">
        <f t="shared" si="81"/>
        <v>650.79638866327412</v>
      </c>
      <c r="AB140" s="0">
        <f t="shared" si="82"/>
        <v>841.28143437771826</v>
      </c>
      <c r="AC140" s="0">
        <f t="shared" si="83"/>
        <v>30.320358594429564</v>
      </c>
      <c r="AD140" s="0">
        <f t="shared" si="84"/>
        <v>63.967505803747308</v>
      </c>
      <c r="AE140" s="0">
        <f t="shared" si="85"/>
        <v>26.032494196252692</v>
      </c>
      <c r="AF140" s="0">
        <f t="shared" si="86"/>
        <v>0.032876042376520635</v>
      </c>
      <c r="AG140" s="0">
        <f t="shared" si="87"/>
        <v>26.065370238629214</v>
      </c>
      <c r="AH140" s="0">
        <f t="shared" si="88"/>
        <v>213.77894105373008</v>
      </c>
    </row>
    <row r="141">
      <c r="D141" s="2">
        <f t="shared" si="61"/>
        <v>43158</v>
      </c>
      <c r="E141" s="8">
        <f t="shared" si="89"/>
        <v>0.58333333333333248</v>
      </c>
      <c r="F141" s="3">
        <f t="shared" si="62"/>
        <v>2458176.9583333335</v>
      </c>
      <c r="G141" s="4">
        <f t="shared" si="63"/>
        <v>0.18157312343144391</v>
      </c>
      <c r="I141" s="0">
        <f t="shared" si="64"/>
        <v>337.23869396573173</v>
      </c>
      <c r="J141" s="0">
        <f t="shared" si="65"/>
        <v>6893.9891066536229</v>
      </c>
      <c r="K141" s="0">
        <f t="shared" si="66"/>
        <v>0.01670099703346346</v>
      </c>
      <c r="L141" s="0">
        <f t="shared" si="67"/>
        <v>1.5671125334562663</v>
      </c>
      <c r="M141" s="0">
        <f t="shared" si="68"/>
        <v>338.805806499188</v>
      </c>
      <c r="N141" s="0">
        <f t="shared" si="69"/>
        <v>6895.5562191870795</v>
      </c>
      <c r="O141" s="0">
        <f t="shared" si="70"/>
        <v>0.99036704842886447</v>
      </c>
      <c r="P141" s="0">
        <f t="shared" si="71"/>
        <v>338.79666954053812</v>
      </c>
      <c r="Q141" s="0">
        <f t="shared" si="72"/>
        <v>23.436929901563342</v>
      </c>
      <c r="R141" s="0">
        <f t="shared" si="73"/>
        <v>23.435156310317439</v>
      </c>
      <c r="S141" s="0">
        <f t="shared" si="60"/>
        <v>-19.592695150422525</v>
      </c>
      <c r="T141" s="0">
        <f t="shared" si="74"/>
        <v>-8.2703204966062867</v>
      </c>
      <c r="U141" s="0">
        <f t="shared" si="75"/>
        <v>0.043018915907673851</v>
      </c>
      <c r="V141" s="0">
        <f t="shared" si="76"/>
        <v>-12.717819451972151</v>
      </c>
      <c r="W141" s="0">
        <f t="shared" si="77"/>
        <v>81.351474176544968</v>
      </c>
      <c r="X141" s="8">
        <f t="shared" si="78"/>
        <v>0.49494293017498064</v>
      </c>
      <c r="Y141" s="8">
        <f t="shared" si="79"/>
        <v>0.26896661301791125</v>
      </c>
      <c r="Z141" s="8">
        <f t="shared" si="80"/>
        <v>0.72091924733205</v>
      </c>
      <c r="AA141" s="9">
        <f t="shared" si="81"/>
        <v>650.81179341235975</v>
      </c>
      <c r="AB141" s="0">
        <f t="shared" si="82"/>
        <v>847.28218054802664</v>
      </c>
      <c r="AC141" s="0">
        <f t="shared" si="83"/>
        <v>31.820545137006661</v>
      </c>
      <c r="AD141" s="0">
        <f t="shared" si="84"/>
        <v>64.512867575988054</v>
      </c>
      <c r="AE141" s="0">
        <f t="shared" si="85"/>
        <v>25.487132424011946</v>
      </c>
      <c r="AF141" s="0">
        <f t="shared" si="86"/>
        <v>0.033676921487271611</v>
      </c>
      <c r="AG141" s="0">
        <f t="shared" si="87"/>
        <v>25.520809345499217</v>
      </c>
      <c r="AH141" s="0">
        <f t="shared" si="88"/>
        <v>215.31210151988626</v>
      </c>
    </row>
    <row r="142">
      <c r="D142" s="2">
        <f t="shared" si="61"/>
        <v>43158</v>
      </c>
      <c r="E142" s="8">
        <f t="shared" si="89"/>
        <v>0.58749999999999913</v>
      </c>
      <c r="F142" s="3">
        <f t="shared" si="62"/>
        <v>2458176.9625</v>
      </c>
      <c r="G142" s="4">
        <f t="shared" si="63"/>
        <v>0.18157323750855323</v>
      </c>
      <c r="I142" s="0">
        <f t="shared" si="64"/>
        <v>337.24280082949826</v>
      </c>
      <c r="J142" s="0">
        <f t="shared" si="65"/>
        <v>6893.9932133212114</v>
      </c>
      <c r="K142" s="0">
        <f t="shared" si="66"/>
        <v>0.016700997028662751</v>
      </c>
      <c r="L142" s="0">
        <f t="shared" si="67"/>
        <v>1.5671922312687219</v>
      </c>
      <c r="M142" s="0">
        <f t="shared" si="68"/>
        <v>338.809993060767</v>
      </c>
      <c r="N142" s="0">
        <f t="shared" si="69"/>
        <v>6895.56040555248</v>
      </c>
      <c r="O142" s="0">
        <f t="shared" si="70"/>
        <v>0.99036803577358734</v>
      </c>
      <c r="P142" s="0">
        <f t="shared" si="71"/>
        <v>338.80085608936434</v>
      </c>
      <c r="Q142" s="0">
        <f t="shared" si="72"/>
        <v>23.436929900079864</v>
      </c>
      <c r="R142" s="0">
        <f t="shared" si="73"/>
        <v>23.435156315943015</v>
      </c>
      <c r="S142" s="0">
        <f t="shared" si="60"/>
        <v>-19.588772804138529</v>
      </c>
      <c r="T142" s="0">
        <f t="shared" si="74"/>
        <v>-8.26875184834264</v>
      </c>
      <c r="U142" s="0">
        <f t="shared" si="75"/>
        <v>0.043018915928914443</v>
      </c>
      <c r="V142" s="0">
        <f t="shared" si="76"/>
        <v>-12.717073125140354</v>
      </c>
      <c r="W142" s="0">
        <f t="shared" si="77"/>
        <v>81.353399788870817</v>
      </c>
      <c r="X142" s="8">
        <f t="shared" si="78"/>
        <v>0.49494241189245858</v>
      </c>
      <c r="Y142" s="8">
        <f t="shared" si="79"/>
        <v>0.26896074581226187</v>
      </c>
      <c r="Z142" s="8">
        <f t="shared" si="80"/>
        <v>0.72092407797265534</v>
      </c>
      <c r="AA142" s="9">
        <f t="shared" si="81"/>
        <v>650.82719831096654</v>
      </c>
      <c r="AB142" s="0">
        <f t="shared" si="82"/>
        <v>853.28292687485828</v>
      </c>
      <c r="AC142" s="0">
        <f t="shared" si="83"/>
        <v>33.320731718714569</v>
      </c>
      <c r="AD142" s="0">
        <f t="shared" si="84"/>
        <v>65.07918152675721</v>
      </c>
      <c r="AE142" s="0">
        <f t="shared" si="85"/>
        <v>24.92081847324279</v>
      </c>
      <c r="AF142" s="0">
        <f t="shared" si="86"/>
        <v>0.034542451012397273</v>
      </c>
      <c r="AG142" s="0">
        <f t="shared" si="87"/>
        <v>24.955360924255185</v>
      </c>
      <c r="AH142" s="0">
        <f t="shared" si="88"/>
        <v>216.82884633445977</v>
      </c>
    </row>
    <row r="143">
      <c r="D143" s="2">
        <f t="shared" si="61"/>
        <v>43158</v>
      </c>
      <c r="E143" s="8">
        <f t="shared" si="89"/>
        <v>0.59166666666666579</v>
      </c>
      <c r="F143" s="3">
        <f t="shared" si="62"/>
        <v>2458176.9666666668</v>
      </c>
      <c r="G143" s="4">
        <f t="shared" si="63"/>
        <v>0.18157335158567531</v>
      </c>
      <c r="I143" s="0">
        <f t="shared" si="64"/>
        <v>337.24690769372592</v>
      </c>
      <c r="J143" s="0">
        <f t="shared" si="65"/>
        <v>6893.99731998926</v>
      </c>
      <c r="K143" s="0">
        <f t="shared" si="66"/>
        <v>0.016700997023862043</v>
      </c>
      <c r="L143" s="0">
        <f t="shared" si="67"/>
        <v>1.5672719207424812</v>
      </c>
      <c r="M143" s="0">
        <f t="shared" si="68"/>
        <v>338.8141796144684</v>
      </c>
      <c r="N143" s="0">
        <f t="shared" si="69"/>
        <v>6895.5645919100025</v>
      </c>
      <c r="O143" s="0">
        <f t="shared" si="70"/>
        <v>0.99036902316789088</v>
      </c>
      <c r="P143" s="0">
        <f t="shared" si="71"/>
        <v>338.8050426303131</v>
      </c>
      <c r="Q143" s="0">
        <f t="shared" si="72"/>
        <v>23.436929898596386</v>
      </c>
      <c r="R143" s="0">
        <f t="shared" si="73"/>
        <v>23.435156321568616</v>
      </c>
      <c r="S143" s="0">
        <f t="shared" si="60"/>
        <v>-19.584850496447611</v>
      </c>
      <c r="T143" s="0">
        <f t="shared" si="74"/>
        <v>-8.2671831648147851</v>
      </c>
      <c r="U143" s="0">
        <f t="shared" si="75"/>
        <v>0.0430189159501551</v>
      </c>
      <c r="V143" s="0">
        <f t="shared" si="76"/>
        <v>-12.716326641639576</v>
      </c>
      <c r="W143" s="0">
        <f t="shared" si="77"/>
        <v>81.355325420313363</v>
      </c>
      <c r="X143" s="8">
        <f t="shared" si="78"/>
        <v>0.49494189350113865</v>
      </c>
      <c r="Y143" s="8">
        <f t="shared" si="79"/>
        <v>0.26895487844471266</v>
      </c>
      <c r="Z143" s="8">
        <f t="shared" si="80"/>
        <v>0.72092890855756464</v>
      </c>
      <c r="AA143" s="9">
        <f t="shared" si="81"/>
        <v>650.84260336250691</v>
      </c>
      <c r="AB143" s="0">
        <f t="shared" si="82"/>
        <v>859.283673358359</v>
      </c>
      <c r="AC143" s="0">
        <f t="shared" si="83"/>
        <v>34.820918339589753</v>
      </c>
      <c r="AD143" s="0">
        <f t="shared" si="84"/>
        <v>65.665826138808072</v>
      </c>
      <c r="AE143" s="0">
        <f t="shared" si="85"/>
        <v>24.334173861191928</v>
      </c>
      <c r="AF143" s="0">
        <f t="shared" si="86"/>
        <v>0.03547793863175195</v>
      </c>
      <c r="AG143" s="0">
        <f t="shared" si="87"/>
        <v>24.369651799823679</v>
      </c>
      <c r="AH143" s="0">
        <f t="shared" si="88"/>
        <v>218.32910139395906</v>
      </c>
    </row>
    <row r="144">
      <c r="D144" s="2">
        <f t="shared" si="61"/>
        <v>43158</v>
      </c>
      <c r="E144" s="8">
        <f t="shared" si="89"/>
        <v>0.59583333333333244</v>
      </c>
      <c r="F144" s="3">
        <f t="shared" si="62"/>
        <v>2458176.9708333332</v>
      </c>
      <c r="G144" s="4">
        <f t="shared" si="63"/>
        <v>0.18157346566278465</v>
      </c>
      <c r="I144" s="0">
        <f t="shared" si="64"/>
        <v>337.25101455749518</v>
      </c>
      <c r="J144" s="0">
        <f t="shared" si="65"/>
        <v>6894.0014266568487</v>
      </c>
      <c r="K144" s="0">
        <f t="shared" si="66"/>
        <v>0.016700997019061335</v>
      </c>
      <c r="L144" s="0">
        <f t="shared" si="67"/>
        <v>1.5673516018592815</v>
      </c>
      <c r="M144" s="0">
        <f t="shared" si="68"/>
        <v>338.81836615935447</v>
      </c>
      <c r="N144" s="0">
        <f t="shared" si="69"/>
        <v>6895.5687782587083</v>
      </c>
      <c r="O144" s="0">
        <f t="shared" si="70"/>
        <v>0.99037001061154839</v>
      </c>
      <c r="P144" s="0">
        <f t="shared" si="71"/>
        <v>338.80922916244651</v>
      </c>
      <c r="Q144" s="0">
        <f t="shared" si="72"/>
        <v>23.436929897112904</v>
      </c>
      <c r="R144" s="0">
        <f t="shared" si="73"/>
        <v>23.435156327194242</v>
      </c>
      <c r="S144" s="0">
        <f t="shared" si="60"/>
        <v>-19.5809282282228</v>
      </c>
      <c r="T144" s="0">
        <f t="shared" si="74"/>
        <v>-8.2656144463820311</v>
      </c>
      <c r="U144" s="0">
        <f t="shared" si="75"/>
        <v>0.043018915971395871</v>
      </c>
      <c r="V144" s="0">
        <f t="shared" si="76"/>
        <v>-12.715580001659017</v>
      </c>
      <c r="W144" s="0">
        <f t="shared" si="77"/>
        <v>81.357251070435581</v>
      </c>
      <c r="X144" s="8">
        <f t="shared" si="78"/>
        <v>0.49494137500115204</v>
      </c>
      <c r="Y144" s="8">
        <f t="shared" si="79"/>
        <v>0.26894901091660872</v>
      </c>
      <c r="Z144" s="8">
        <f t="shared" si="80"/>
        <v>0.72093373908569536</v>
      </c>
      <c r="AA144" s="9">
        <f t="shared" si="81"/>
        <v>650.85800856348465</v>
      </c>
      <c r="AB144" s="0">
        <f t="shared" si="82"/>
        <v>865.28441999833967</v>
      </c>
      <c r="AC144" s="0">
        <f t="shared" si="83"/>
        <v>36.321104999584918</v>
      </c>
      <c r="AD144" s="0">
        <f t="shared" si="84"/>
        <v>66.272178297692832</v>
      </c>
      <c r="AE144" s="0">
        <f t="shared" si="85"/>
        <v>23.727821702307168</v>
      </c>
      <c r="AF144" s="0">
        <f t="shared" si="86"/>
        <v>0.036489450635891756</v>
      </c>
      <c r="AG144" s="0">
        <f t="shared" si="87"/>
        <v>23.764311152943058</v>
      </c>
      <c r="AH144" s="0">
        <f t="shared" si="88"/>
        <v>219.81285024849876</v>
      </c>
    </row>
    <row r="145">
      <c r="D145" s="2">
        <f t="shared" si="61"/>
        <v>43158</v>
      </c>
      <c r="E145" s="8">
        <f t="shared" si="89"/>
        <v>0.59999999999999909</v>
      </c>
      <c r="F145" s="3">
        <f t="shared" si="62"/>
        <v>2458176.975</v>
      </c>
      <c r="G145" s="4">
        <f t="shared" si="63"/>
        <v>0.18157357973990673</v>
      </c>
      <c r="I145" s="0">
        <f t="shared" si="64"/>
        <v>337.25512142172283</v>
      </c>
      <c r="J145" s="0">
        <f t="shared" si="65"/>
        <v>6894.0055333248974</v>
      </c>
      <c r="K145" s="0">
        <f t="shared" si="66"/>
        <v>0.016700997014260626</v>
      </c>
      <c r="L145" s="0">
        <f t="shared" si="67"/>
        <v>1.5674312746365819</v>
      </c>
      <c r="M145" s="0">
        <f t="shared" si="68"/>
        <v>338.82255269635942</v>
      </c>
      <c r="N145" s="0">
        <f t="shared" si="69"/>
        <v>6895.5729645995343</v>
      </c>
      <c r="O145" s="0">
        <f t="shared" si="70"/>
        <v>0.99037099810477525</v>
      </c>
      <c r="P145" s="0">
        <f t="shared" si="71"/>
        <v>338.81341568669887</v>
      </c>
      <c r="Q145" s="0">
        <f t="shared" si="72"/>
        <v>23.436929895629426</v>
      </c>
      <c r="R145" s="0">
        <f t="shared" si="73"/>
        <v>23.435156332819897</v>
      </c>
      <c r="S145" s="0">
        <f t="shared" si="60"/>
        <v>-19.577005998583111</v>
      </c>
      <c r="T145" s="0">
        <f t="shared" si="74"/>
        <v>-8.2640456927021813</v>
      </c>
      <c r="U145" s="0">
        <f t="shared" si="75"/>
        <v>0.043018915992636748</v>
      </c>
      <c r="V145" s="0">
        <f t="shared" si="76"/>
        <v>-12.71483320505434</v>
      </c>
      <c r="W145" s="0">
        <f t="shared" si="77"/>
        <v>81.359176739661478</v>
      </c>
      <c r="X145" s="8">
        <f t="shared" si="78"/>
        <v>0.49494085639239882</v>
      </c>
      <c r="Y145" s="8">
        <f t="shared" si="79"/>
        <v>0.26894314322667245</v>
      </c>
      <c r="Z145" s="8">
        <f t="shared" si="80"/>
        <v>0.72093856955812519</v>
      </c>
      <c r="AA145" s="9">
        <f t="shared" si="81"/>
        <v>650.87341391729183</v>
      </c>
      <c r="AB145" s="0">
        <f t="shared" si="82"/>
        <v>871.28516679494442</v>
      </c>
      <c r="AC145" s="0">
        <f t="shared" si="83"/>
        <v>37.821291698736104</v>
      </c>
      <c r="AD145" s="0">
        <f t="shared" si="84"/>
        <v>66.897615092851609</v>
      </c>
      <c r="AE145" s="0">
        <f t="shared" si="85"/>
        <v>23.102384907148391</v>
      </c>
      <c r="AF145" s="0">
        <f t="shared" si="86"/>
        <v>0.037583940101836327</v>
      </c>
      <c r="AG145" s="0">
        <f t="shared" si="87"/>
        <v>23.139968847250227</v>
      </c>
      <c r="AH145" s="0">
        <f t="shared" si="88"/>
        <v>221.28013097908817</v>
      </c>
    </row>
    <row r="146">
      <c r="D146" s="2">
        <f t="shared" si="61"/>
        <v>43158</v>
      </c>
      <c r="E146" s="8">
        <f t="shared" si="89"/>
        <v>0.60416666666666574</v>
      </c>
      <c r="F146" s="3">
        <f t="shared" si="62"/>
        <v>2458176.9791666665</v>
      </c>
      <c r="G146" s="4">
        <f t="shared" si="63"/>
        <v>0.18157369381701605</v>
      </c>
      <c r="I146" s="0">
        <f t="shared" si="64"/>
        <v>337.25922828549028</v>
      </c>
      <c r="J146" s="0">
        <f t="shared" si="65"/>
        <v>6894.0096399924869</v>
      </c>
      <c r="K146" s="0">
        <f t="shared" si="66"/>
        <v>0.016700997009459918</v>
      </c>
      <c r="L146" s="0">
        <f t="shared" si="67"/>
        <v>1.5675109390561384</v>
      </c>
      <c r="M146" s="0">
        <f t="shared" si="68"/>
        <v>338.82673922454643</v>
      </c>
      <c r="N146" s="0">
        <f t="shared" si="69"/>
        <v>6895.5771509315427</v>
      </c>
      <c r="O146" s="0">
        <f t="shared" si="70"/>
        <v>0.99037198564734519</v>
      </c>
      <c r="P146" s="0">
        <f t="shared" si="71"/>
        <v>338.81760220213334</v>
      </c>
      <c r="Q146" s="0">
        <f t="shared" si="72"/>
        <v>23.436929894145948</v>
      </c>
      <c r="R146" s="0">
        <f t="shared" si="73"/>
        <v>23.43515633844558</v>
      </c>
      <c r="S146" s="0">
        <f t="shared" si="60"/>
        <v>-19.573083808400586</v>
      </c>
      <c r="T146" s="0">
        <f t="shared" si="74"/>
        <v>-8.2624769041341786</v>
      </c>
      <c r="U146" s="0">
        <f t="shared" si="75"/>
        <v>0.043018916013877716</v>
      </c>
      <c r="V146" s="0">
        <f t="shared" si="76"/>
        <v>-12.714086252014592</v>
      </c>
      <c r="W146" s="0">
        <f t="shared" si="77"/>
        <v>81.361102427554442</v>
      </c>
      <c r="X146" s="8">
        <f t="shared" si="78"/>
        <v>0.49494033767501011</v>
      </c>
      <c r="Y146" s="8">
        <f t="shared" si="79"/>
        <v>0.26893727537624779</v>
      </c>
      <c r="Z146" s="8">
        <f t="shared" si="80"/>
        <v>0.72094339997377244</v>
      </c>
      <c r="AA146" s="9">
        <f t="shared" si="81"/>
        <v>650.88881942043554</v>
      </c>
      <c r="AB146" s="0">
        <f t="shared" si="82"/>
        <v>877.28591374798407</v>
      </c>
      <c r="AC146" s="0">
        <f t="shared" si="83"/>
        <v>39.321478436996017</v>
      </c>
      <c r="AD146" s="0">
        <f t="shared" si="84"/>
        <v>67.541515458905948</v>
      </c>
      <c r="AE146" s="0">
        <f t="shared" si="85"/>
        <v>22.458484541094052</v>
      </c>
      <c r="AF146" s="0">
        <f t="shared" si="86"/>
        <v>0.038769402266584596</v>
      </c>
      <c r="AG146" s="0">
        <f t="shared" si="87"/>
        <v>22.497253943360636</v>
      </c>
      <c r="AH146" s="0">
        <f t="shared" si="88"/>
        <v>222.73103296946624</v>
      </c>
    </row>
    <row r="147">
      <c r="D147" s="2">
        <f t="shared" si="61"/>
        <v>43158</v>
      </c>
      <c r="E147" s="8">
        <f t="shared" si="89"/>
        <v>0.60833333333333239</v>
      </c>
      <c r="F147" s="3">
        <f t="shared" si="62"/>
        <v>2458176.9833333334</v>
      </c>
      <c r="G147" s="4">
        <f t="shared" si="63"/>
        <v>0.18157380789413813</v>
      </c>
      <c r="I147" s="0">
        <f t="shared" si="64"/>
        <v>337.26333514971793</v>
      </c>
      <c r="J147" s="0">
        <f t="shared" si="65"/>
        <v>6894.0137466605347</v>
      </c>
      <c r="K147" s="0">
        <f t="shared" si="66"/>
        <v>0.016700997004659209</v>
      </c>
      <c r="L147" s="0">
        <f t="shared" si="67"/>
        <v>1.5675905951353906</v>
      </c>
      <c r="M147" s="0">
        <f t="shared" si="68"/>
        <v>338.83092574485335</v>
      </c>
      <c r="N147" s="0">
        <f t="shared" si="69"/>
        <v>6895.58133725567</v>
      </c>
      <c r="O147" s="0">
        <f t="shared" si="70"/>
        <v>0.99037297323947415</v>
      </c>
      <c r="P147" s="0">
        <f t="shared" si="71"/>
        <v>338.82178870968778</v>
      </c>
      <c r="Q147" s="0">
        <f t="shared" si="72"/>
        <v>23.436929892662469</v>
      </c>
      <c r="R147" s="0">
        <f t="shared" si="73"/>
        <v>23.435156344071288</v>
      </c>
      <c r="S147" s="0">
        <f t="shared" si="60"/>
        <v>-19.569161656790826</v>
      </c>
      <c r="T147" s="0">
        <f t="shared" si="74"/>
        <v>-8.26090808033444</v>
      </c>
      <c r="U147" s="0">
        <f t="shared" si="75"/>
        <v>0.0430189160351188</v>
      </c>
      <c r="V147" s="0">
        <f t="shared" si="76"/>
        <v>-12.713339142394426</v>
      </c>
      <c r="W147" s="0">
        <f t="shared" si="77"/>
        <v>81.3630281345402</v>
      </c>
      <c r="X147" s="8">
        <f t="shared" si="78"/>
        <v>0.494939818848885</v>
      </c>
      <c r="Y147" s="8">
        <f t="shared" si="79"/>
        <v>0.26893140736405108</v>
      </c>
      <c r="Z147" s="8">
        <f t="shared" si="80"/>
        <v>0.72094823033371891</v>
      </c>
      <c r="AA147" s="9">
        <f t="shared" si="81"/>
        <v>650.90422507632161</v>
      </c>
      <c r="AB147" s="0">
        <f t="shared" si="82"/>
        <v>883.28666085760415</v>
      </c>
      <c r="AC147" s="0">
        <f t="shared" si="83"/>
        <v>40.821665214401037</v>
      </c>
      <c r="AD147" s="0">
        <f t="shared" si="84"/>
        <v>68.203261652509084</v>
      </c>
      <c r="AE147" s="0">
        <f t="shared" si="85"/>
        <v>21.796738347490916</v>
      </c>
      <c r="AF147" s="0">
        <f t="shared" si="86"/>
        <v>0.040055063988882485</v>
      </c>
      <c r="AG147" s="0">
        <f t="shared" si="87"/>
        <v>21.8367934114798</v>
      </c>
      <c r="AH147" s="0">
        <f t="shared" si="88"/>
        <v>224.16569362558937</v>
      </c>
    </row>
    <row r="148">
      <c r="D148" s="2">
        <f t="shared" si="61"/>
        <v>43158</v>
      </c>
      <c r="E148" s="8">
        <f t="shared" si="89"/>
        <v>0.612499999999999</v>
      </c>
      <c r="F148" s="3">
        <f t="shared" si="62"/>
        <v>2458176.9875</v>
      </c>
      <c r="G148" s="4">
        <f t="shared" si="63"/>
        <v>0.18157392197124747</v>
      </c>
      <c r="I148" s="0">
        <f t="shared" si="64"/>
        <v>337.2674420134872</v>
      </c>
      <c r="J148" s="0">
        <f t="shared" si="65"/>
        <v>6894.0178533281251</v>
      </c>
      <c r="K148" s="0">
        <f t="shared" si="66"/>
        <v>0.0167009969998585</v>
      </c>
      <c r="L148" s="0">
        <f t="shared" si="67"/>
        <v>1.5676702428561622</v>
      </c>
      <c r="M148" s="0">
        <f t="shared" si="68"/>
        <v>338.83511225634334</v>
      </c>
      <c r="N148" s="0">
        <f t="shared" si="69"/>
        <v>6895.5855235709814</v>
      </c>
      <c r="O148" s="0">
        <f t="shared" si="70"/>
        <v>0.99037396088093577</v>
      </c>
      <c r="P148" s="0">
        <f t="shared" si="71"/>
        <v>338.82597520842535</v>
      </c>
      <c r="Q148" s="0">
        <f t="shared" si="72"/>
        <v>23.436929891178991</v>
      </c>
      <c r="R148" s="0">
        <f t="shared" si="73"/>
        <v>23.435156349697021</v>
      </c>
      <c r="S148" s="0">
        <f t="shared" si="60"/>
        <v>-19.565239544625904</v>
      </c>
      <c r="T148" s="0">
        <f t="shared" si="74"/>
        <v>-8.2593392216619428</v>
      </c>
      <c r="U148" s="0">
        <f t="shared" si="75"/>
        <v>0.04301891605635997</v>
      </c>
      <c r="V148" s="0">
        <f t="shared" si="76"/>
        <v>-12.712591876383199</v>
      </c>
      <c r="W148" s="0">
        <f t="shared" si="77"/>
        <v>81.364953860182084</v>
      </c>
      <c r="X148" s="8">
        <f t="shared" si="78"/>
        <v>0.494939299914155</v>
      </c>
      <c r="Y148" s="8">
        <f t="shared" si="79"/>
        <v>0.268925539191427</v>
      </c>
      <c r="Z148" s="8">
        <f t="shared" si="80"/>
        <v>0.720953060636883</v>
      </c>
      <c r="AA148" s="9">
        <f t="shared" si="81"/>
        <v>650.91963088145667</v>
      </c>
      <c r="AB148" s="0">
        <f t="shared" si="82"/>
        <v>889.28740812361548</v>
      </c>
      <c r="AC148" s="0">
        <f t="shared" si="83"/>
        <v>42.321852030903869</v>
      </c>
      <c r="AD148" s="0">
        <f t="shared" si="84"/>
        <v>68.88224057176734</v>
      </c>
      <c r="AE148" s="0">
        <f t="shared" si="85"/>
        <v>21.11775942823266</v>
      </c>
      <c r="AF148" s="0">
        <f t="shared" si="86"/>
        <v>0.041451616264635519</v>
      </c>
      <c r="AG148" s="0">
        <f t="shared" si="87"/>
        <v>21.159211044497294</v>
      </c>
      <c r="AH148" s="0">
        <f t="shared" si="88"/>
        <v>225.58429508421278</v>
      </c>
    </row>
    <row r="149">
      <c r="D149" s="2">
        <f t="shared" si="61"/>
        <v>43158</v>
      </c>
      <c r="E149" s="8">
        <f t="shared" si="89"/>
        <v>0.6166666666666657</v>
      </c>
      <c r="F149" s="3">
        <f t="shared" si="62"/>
        <v>2458176.9916666667</v>
      </c>
      <c r="G149" s="4">
        <f t="shared" si="63"/>
        <v>0.18157403604836955</v>
      </c>
      <c r="I149" s="0">
        <f t="shared" si="64"/>
        <v>337.27154887771485</v>
      </c>
      <c r="J149" s="0">
        <f t="shared" si="65"/>
        <v>6894.0219599961729</v>
      </c>
      <c r="K149" s="0">
        <f t="shared" si="66"/>
        <v>0.016700996995057792</v>
      </c>
      <c r="L149" s="0">
        <f t="shared" si="67"/>
        <v>1.56774988223581</v>
      </c>
      <c r="M149" s="0">
        <f t="shared" si="68"/>
        <v>338.83929875995068</v>
      </c>
      <c r="N149" s="0">
        <f t="shared" si="69"/>
        <v>6895.5897098784089</v>
      </c>
      <c r="O149" s="0">
        <f t="shared" si="70"/>
        <v>0.990374948571945</v>
      </c>
      <c r="P149" s="0">
        <f t="shared" si="71"/>
        <v>338.83016169928027</v>
      </c>
      <c r="Q149" s="0">
        <f t="shared" si="72"/>
        <v>23.436929889695509</v>
      </c>
      <c r="R149" s="0">
        <f t="shared" si="73"/>
        <v>23.435156355322778</v>
      </c>
      <c r="S149" s="0">
        <f t="shared" si="60"/>
        <v>-19.561317471024882</v>
      </c>
      <c r="T149" s="0">
        <f t="shared" si="74"/>
        <v>-8.257770327774459</v>
      </c>
      <c r="U149" s="0">
        <f t="shared" si="75"/>
        <v>0.043018916077601235</v>
      </c>
      <c r="V149" s="0">
        <f t="shared" si="76"/>
        <v>-12.711844453836088</v>
      </c>
      <c r="W149" s="0">
        <f t="shared" si="77"/>
        <v>81.36687960490417</v>
      </c>
      <c r="X149" s="8">
        <f t="shared" si="78"/>
        <v>0.49493878087071952</v>
      </c>
      <c r="Y149" s="8">
        <f t="shared" si="79"/>
        <v>0.26891967085709684</v>
      </c>
      <c r="Z149" s="8">
        <f t="shared" si="80"/>
        <v>0.72095789088434215</v>
      </c>
      <c r="AA149" s="9">
        <f t="shared" si="81"/>
        <v>650.93503683923336</v>
      </c>
      <c r="AB149" s="0">
        <f t="shared" si="82"/>
        <v>895.28815554616267</v>
      </c>
      <c r="AC149" s="0">
        <f t="shared" si="83"/>
        <v>43.822038886540668</v>
      </c>
      <c r="AD149" s="0">
        <f t="shared" si="84"/>
        <v>69.577844917353431</v>
      </c>
      <c r="AE149" s="0">
        <f t="shared" si="85"/>
        <v>20.422155082646569</v>
      </c>
      <c r="AF149" s="0">
        <f t="shared" si="86"/>
        <v>0.042971501510467192</v>
      </c>
      <c r="AG149" s="0">
        <f t="shared" si="87"/>
        <v>20.465126584157037</v>
      </c>
      <c r="AH149" s="0">
        <f t="shared" si="88"/>
        <v>226.98706095312974</v>
      </c>
    </row>
    <row r="150">
      <c r="D150" s="2">
        <f t="shared" si="61"/>
        <v>43158</v>
      </c>
      <c r="E150" s="8">
        <f t="shared" si="89"/>
        <v>0.62083333333333235</v>
      </c>
      <c r="F150" s="3">
        <f t="shared" si="62"/>
        <v>2458176.9958333331</v>
      </c>
      <c r="G150" s="4">
        <f t="shared" si="63"/>
        <v>0.18157415012547887</v>
      </c>
      <c r="I150" s="0">
        <f t="shared" si="64"/>
        <v>337.27565574148321</v>
      </c>
      <c r="J150" s="0">
        <f t="shared" si="65"/>
        <v>6894.0260666637623</v>
      </c>
      <c r="K150" s="0">
        <f t="shared" si="66"/>
        <v>0.016700996990257084</v>
      </c>
      <c r="L150" s="0">
        <f t="shared" si="67"/>
        <v>1.5678295132561613</v>
      </c>
      <c r="M150" s="0">
        <f t="shared" si="68"/>
        <v>338.84348525473939</v>
      </c>
      <c r="N150" s="0">
        <f t="shared" si="69"/>
        <v>6895.5938961770189</v>
      </c>
      <c r="O150" s="0">
        <f t="shared" si="70"/>
        <v>0.99037593631227649</v>
      </c>
      <c r="P150" s="0">
        <f t="shared" si="71"/>
        <v>338.83434818131667</v>
      </c>
      <c r="Q150" s="0">
        <f t="shared" si="72"/>
        <v>23.436929888212031</v>
      </c>
      <c r="R150" s="0">
        <f t="shared" si="73"/>
        <v>23.435156360948564</v>
      </c>
      <c r="S150" s="0">
        <f t="shared" si="60"/>
        <v>-19.557395436858808</v>
      </c>
      <c r="T150" s="0">
        <f t="shared" si="74"/>
        <v>-8.2562013990305818</v>
      </c>
      <c r="U150" s="0">
        <f t="shared" si="75"/>
        <v>0.0430189160988426</v>
      </c>
      <c r="V150" s="0">
        <f t="shared" si="76"/>
        <v>-12.711096874942331</v>
      </c>
      <c r="W150" s="0">
        <f t="shared" si="77"/>
        <v>81.368805368270287</v>
      </c>
      <c r="X150" s="8">
        <f t="shared" si="78"/>
        <v>0.49493826171870992</v>
      </c>
      <c r="Y150" s="8">
        <f t="shared" si="79"/>
        <v>0.26891380236240359</v>
      </c>
      <c r="Z150" s="8">
        <f t="shared" si="80"/>
        <v>0.72096272107501624</v>
      </c>
      <c r="AA150" s="9">
        <f t="shared" si="81"/>
        <v>650.9504429461623</v>
      </c>
      <c r="AB150" s="0">
        <f t="shared" si="82"/>
        <v>901.28890312505632</v>
      </c>
      <c r="AC150" s="0">
        <f t="shared" si="83"/>
        <v>45.322225781264081</v>
      </c>
      <c r="AD150" s="0">
        <f t="shared" si="84"/>
        <v>70.2894742053182</v>
      </c>
      <c r="AE150" s="0">
        <f t="shared" si="85"/>
        <v>19.7105257946818</v>
      </c>
      <c r="AF150" s="0">
        <f t="shared" si="86"/>
        <v>0.0446292710998298</v>
      </c>
      <c r="AG150" s="0">
        <f t="shared" si="87"/>
        <v>19.755155065781629</v>
      </c>
      <c r="AH150" s="0">
        <f t="shared" si="88"/>
        <v>228.37425311360846</v>
      </c>
    </row>
    <row r="151">
      <c r="D151" s="2">
        <f t="shared" si="61"/>
        <v>43158</v>
      </c>
      <c r="E151" s="8">
        <f t="shared" si="89"/>
        <v>0.624999999999999</v>
      </c>
      <c r="F151" s="3">
        <f t="shared" si="62"/>
        <v>2458177</v>
      </c>
      <c r="G151" s="4">
        <f t="shared" si="63"/>
        <v>0.18157426420260095</v>
      </c>
      <c r="I151" s="0">
        <f t="shared" si="64"/>
        <v>337.27976260570995</v>
      </c>
      <c r="J151" s="0">
        <f t="shared" si="65"/>
        <v>6894.0301733318111</v>
      </c>
      <c r="K151" s="0">
        <f t="shared" si="66"/>
        <v>0.016700996985456375</v>
      </c>
      <c r="L151" s="0">
        <f t="shared" si="67"/>
        <v>1.5679091359346478</v>
      </c>
      <c r="M151" s="0">
        <f t="shared" si="68"/>
        <v>338.8476717416446</v>
      </c>
      <c r="N151" s="0">
        <f t="shared" si="69"/>
        <v>6895.5980824677454</v>
      </c>
      <c r="O151" s="0">
        <f t="shared" si="70"/>
        <v>0.99037692410214462</v>
      </c>
      <c r="P151" s="0">
        <f t="shared" si="71"/>
        <v>338.83853465546963</v>
      </c>
      <c r="Q151" s="0">
        <f t="shared" si="72"/>
        <v>23.436929886728553</v>
      </c>
      <c r="R151" s="0">
        <f t="shared" si="73"/>
        <v>23.435156366574379</v>
      </c>
      <c r="S151" s="0">
        <f t="shared" si="60"/>
        <v>-19.553473441246076</v>
      </c>
      <c r="T151" s="0">
        <f t="shared" si="74"/>
        <v>-8.2546324350878031</v>
      </c>
      <c r="U151" s="0">
        <f t="shared" si="75"/>
        <v>0.043018916120084072</v>
      </c>
      <c r="V151" s="0">
        <f t="shared" si="76"/>
        <v>-12.710349139557112</v>
      </c>
      <c r="W151" s="0">
        <f t="shared" si="77"/>
        <v>81.370731150704842</v>
      </c>
      <c r="X151" s="8">
        <f t="shared" si="78"/>
        <v>0.4949377424580258</v>
      </c>
      <c r="Y151" s="8">
        <f t="shared" si="79"/>
        <v>0.26890793370606791</v>
      </c>
      <c r="Z151" s="8">
        <f t="shared" si="80"/>
        <v>0.72096755120998368</v>
      </c>
      <c r="AA151" s="9">
        <f t="shared" si="81"/>
        <v>650.96584920563873</v>
      </c>
      <c r="AB151" s="0">
        <f t="shared" si="82"/>
        <v>907.28965086044127</v>
      </c>
      <c r="AC151" s="0">
        <f t="shared" si="83"/>
        <v>46.822412715110318</v>
      </c>
      <c r="AD151" s="0">
        <f t="shared" si="84"/>
        <v>71.016535633296058</v>
      </c>
      <c r="AE151" s="0">
        <f t="shared" si="85"/>
        <v>18.983464366703942</v>
      </c>
      <c r="AF151" s="0">
        <f t="shared" si="86"/>
        <v>0.046442033754017321</v>
      </c>
      <c r="AG151" s="0">
        <f t="shared" si="87"/>
        <v>19.029906400457961</v>
      </c>
      <c r="AH151" s="0">
        <f t="shared" si="88"/>
        <v>229.74616861706016</v>
      </c>
    </row>
    <row r="152">
      <c r="D152" s="2">
        <f t="shared" si="61"/>
        <v>43158</v>
      </c>
      <c r="E152" s="8">
        <f t="shared" si="89"/>
        <v>0.62916666666666565</v>
      </c>
      <c r="F152" s="3">
        <f t="shared" si="62"/>
        <v>2458177.0041666669</v>
      </c>
      <c r="G152" s="4">
        <f t="shared" si="63"/>
        <v>0.18157437827972303</v>
      </c>
      <c r="I152" s="0">
        <f t="shared" si="64"/>
        <v>337.2838694699376</v>
      </c>
      <c r="J152" s="0">
        <f t="shared" si="65"/>
        <v>6894.0342799998589</v>
      </c>
      <c r="K152" s="0">
        <f t="shared" si="66"/>
        <v>0.016700996980655667</v>
      </c>
      <c r="L152" s="0">
        <f t="shared" si="67"/>
        <v>1.5679887502619407</v>
      </c>
      <c r="M152" s="0">
        <f t="shared" si="68"/>
        <v>338.85185822019952</v>
      </c>
      <c r="N152" s="0">
        <f t="shared" si="69"/>
        <v>6895.6022687501209</v>
      </c>
      <c r="O152" s="0">
        <f t="shared" si="70"/>
        <v>0.99037791194143432</v>
      </c>
      <c r="P152" s="0">
        <f t="shared" si="71"/>
        <v>338.84272112127229</v>
      </c>
      <c r="Q152" s="0">
        <f t="shared" si="72"/>
        <v>23.436929885245075</v>
      </c>
      <c r="R152" s="0">
        <f t="shared" si="73"/>
        <v>23.435156372200218</v>
      </c>
      <c r="S152" s="0">
        <f t="shared" si="60"/>
        <v>-19.549551484618281</v>
      </c>
      <c r="T152" s="0">
        <f t="shared" si="74"/>
        <v>-8.25306343612892</v>
      </c>
      <c r="U152" s="0">
        <f t="shared" si="75"/>
        <v>0.043018916141325636</v>
      </c>
      <c r="V152" s="0">
        <f t="shared" si="76"/>
        <v>-12.709601247785571</v>
      </c>
      <c r="W152" s="0">
        <f t="shared" si="77"/>
        <v>81.372656951987409</v>
      </c>
      <c r="X152" s="8">
        <f t="shared" si="78"/>
        <v>0.49493722308874</v>
      </c>
      <c r="Y152" s="8">
        <f t="shared" si="79"/>
        <v>0.268902064888775</v>
      </c>
      <c r="Z152" s="8">
        <f t="shared" si="80"/>
        <v>0.720972381288705</v>
      </c>
      <c r="AA152" s="9">
        <f t="shared" si="81"/>
        <v>650.98125561589927</v>
      </c>
      <c r="AB152" s="0">
        <f t="shared" si="82"/>
        <v>913.29039875221292</v>
      </c>
      <c r="AC152" s="0">
        <f t="shared" si="83"/>
        <v>48.322599688053231</v>
      </c>
      <c r="AD152" s="0">
        <f t="shared" si="84"/>
        <v>71.7584448118174</v>
      </c>
      <c r="AE152" s="0">
        <f t="shared" si="85"/>
        <v>18.241555188182602</v>
      </c>
      <c r="AF152" s="0">
        <f t="shared" si="86"/>
        <v>0.048430022512755286</v>
      </c>
      <c r="AG152" s="0">
        <f t="shared" si="87"/>
        <v>18.289985210695356</v>
      </c>
      <c r="AH152" s="0">
        <f t="shared" si="88"/>
        <v>231.10313669626387</v>
      </c>
    </row>
    <row r="153">
      <c r="D153" s="2">
        <f t="shared" si="61"/>
        <v>43158</v>
      </c>
      <c r="E153" s="8">
        <f t="shared" si="89"/>
        <v>0.6333333333333323</v>
      </c>
      <c r="F153" s="3">
        <f t="shared" si="62"/>
        <v>2458177.0083333333</v>
      </c>
      <c r="G153" s="4">
        <f t="shared" si="63"/>
        <v>0.18157449235683237</v>
      </c>
      <c r="I153" s="0">
        <f t="shared" si="64"/>
        <v>337.28797633370687</v>
      </c>
      <c r="J153" s="0">
        <f t="shared" si="65"/>
        <v>6894.0383866674492</v>
      </c>
      <c r="K153" s="0">
        <f t="shared" si="66"/>
        <v>0.016700996975854959</v>
      </c>
      <c r="L153" s="0">
        <f t="shared" si="67"/>
        <v>1.5680683562287927</v>
      </c>
      <c r="M153" s="0">
        <f t="shared" si="68"/>
        <v>338.85604468993569</v>
      </c>
      <c r="N153" s="0">
        <f t="shared" si="69"/>
        <v>6895.6064550236779</v>
      </c>
      <c r="O153" s="0">
        <f t="shared" si="70"/>
        <v>0.99037889983003036</v>
      </c>
      <c r="P153" s="0">
        <f t="shared" si="71"/>
        <v>338.84690757825626</v>
      </c>
      <c r="Q153" s="0">
        <f t="shared" si="72"/>
        <v>23.436929883761596</v>
      </c>
      <c r="R153" s="0">
        <f t="shared" si="73"/>
        <v>23.435156377826083</v>
      </c>
      <c r="S153" s="0">
        <f t="shared" si="60"/>
        <v>-19.545629567408568</v>
      </c>
      <c r="T153" s="0">
        <f t="shared" si="74"/>
        <v>-8.251494402337384</v>
      </c>
      <c r="U153" s="0">
        <f t="shared" si="75"/>
        <v>0.0430189161625673</v>
      </c>
      <c r="V153" s="0">
        <f t="shared" si="76"/>
        <v>-12.708853199733696</v>
      </c>
      <c r="W153" s="0">
        <f t="shared" si="77"/>
        <v>81.37458277189684</v>
      </c>
      <c r="X153" s="8">
        <f t="shared" si="78"/>
        <v>0.49493670361092612</v>
      </c>
      <c r="Y153" s="8">
        <f t="shared" si="79"/>
        <v>0.26889619591121267</v>
      </c>
      <c r="Z153" s="8">
        <f t="shared" si="80"/>
        <v>0.72097721131063963</v>
      </c>
      <c r="AA153" s="9">
        <f t="shared" si="81"/>
        <v>650.99666217517472</v>
      </c>
      <c r="AB153" s="0">
        <f t="shared" si="82"/>
        <v>919.29114680026487</v>
      </c>
      <c r="AC153" s="0">
        <f t="shared" si="83"/>
        <v>49.822786700066217</v>
      </c>
      <c r="AD153" s="0">
        <f t="shared" si="84"/>
        <v>72.514626364919351</v>
      </c>
      <c r="AE153" s="0">
        <f t="shared" si="85"/>
        <v>17.485373635080649</v>
      </c>
      <c r="AF153" s="0">
        <f t="shared" si="86"/>
        <v>0.050617317913575093</v>
      </c>
      <c r="AG153" s="0">
        <f t="shared" si="87"/>
        <v>17.535990952994222</v>
      </c>
      <c r="AH153" s="0">
        <f t="shared" si="88"/>
        <v>232.44551591283172</v>
      </c>
    </row>
    <row r="154">
      <c r="D154" s="2">
        <f t="shared" si="61"/>
        <v>43158</v>
      </c>
      <c r="E154" s="8">
        <f t="shared" si="89"/>
        <v>0.637499999999999</v>
      </c>
      <c r="F154" s="3">
        <f t="shared" si="62"/>
        <v>2458177.0125</v>
      </c>
      <c r="G154" s="4">
        <f t="shared" si="63"/>
        <v>0.18157460643395446</v>
      </c>
      <c r="I154" s="0">
        <f t="shared" si="64"/>
        <v>337.29208319793452</v>
      </c>
      <c r="J154" s="0">
        <f t="shared" si="65"/>
        <v>6894.0424933354961</v>
      </c>
      <c r="K154" s="0">
        <f t="shared" si="66"/>
        <v>0.01670099697105425</v>
      </c>
      <c r="L154" s="0">
        <f t="shared" si="67"/>
        <v>1.5681479538525194</v>
      </c>
      <c r="M154" s="0">
        <f t="shared" si="68"/>
        <v>338.86023115178705</v>
      </c>
      <c r="N154" s="0">
        <f t="shared" si="69"/>
        <v>6895.6106412893487</v>
      </c>
      <c r="O154" s="0">
        <f t="shared" si="70"/>
        <v>0.99037988776814678</v>
      </c>
      <c r="P154" s="0">
        <f t="shared" si="71"/>
        <v>338.85109402735549</v>
      </c>
      <c r="Q154" s="0">
        <f t="shared" si="72"/>
        <v>23.436929882278115</v>
      </c>
      <c r="R154" s="0">
        <f t="shared" si="73"/>
        <v>23.435156383451972</v>
      </c>
      <c r="S154" s="0">
        <f t="shared" si="60"/>
        <v>-19.54170768873637</v>
      </c>
      <c r="T154" s="0">
        <f t="shared" si="74"/>
        <v>-8.2499253333710563</v>
      </c>
      <c r="U154" s="0">
        <f t="shared" si="75"/>
        <v>0.043018916183809063</v>
      </c>
      <c r="V154" s="0">
        <f t="shared" si="76"/>
        <v>-12.708104995256415</v>
      </c>
      <c r="W154" s="0">
        <f t="shared" si="77"/>
        <v>81.376508610857073</v>
      </c>
      <c r="X154" s="8">
        <f t="shared" si="78"/>
        <v>0.49493618402448364</v>
      </c>
      <c r="Y154" s="8">
        <f t="shared" si="79"/>
        <v>0.26889032677210289</v>
      </c>
      <c r="Z154" s="8">
        <f t="shared" si="80"/>
        <v>0.72098204127686438</v>
      </c>
      <c r="AA154" s="9">
        <f t="shared" si="81"/>
        <v>651.01206888685658</v>
      </c>
      <c r="AB154" s="0">
        <f t="shared" si="82"/>
        <v>925.291895004742</v>
      </c>
      <c r="AC154" s="0">
        <f t="shared" si="83"/>
        <v>51.322973751185486</v>
      </c>
      <c r="AD154" s="0">
        <f t="shared" si="84"/>
        <v>73.284514409707043</v>
      </c>
      <c r="AE154" s="0">
        <f t="shared" si="85"/>
        <v>16.715485590292957</v>
      </c>
      <c r="AF154" s="0">
        <f t="shared" si="86"/>
        <v>0.053032779028147743</v>
      </c>
      <c r="AG154" s="0">
        <f t="shared" si="87"/>
        <v>16.768518369321104</v>
      </c>
      <c r="AH154" s="0">
        <f t="shared" si="88"/>
        <v>233.77369145456743</v>
      </c>
    </row>
    <row r="155">
      <c r="D155" s="2">
        <f t="shared" si="61"/>
        <v>43158</v>
      </c>
      <c r="E155" s="8">
        <f t="shared" si="89"/>
        <v>0.64166666666666561</v>
      </c>
      <c r="F155" s="3">
        <f t="shared" si="62"/>
        <v>2458177.0166666666</v>
      </c>
      <c r="G155" s="4">
        <f t="shared" si="63"/>
        <v>0.18157472051106377</v>
      </c>
      <c r="I155" s="0">
        <f t="shared" si="64"/>
        <v>337.29619006170105</v>
      </c>
      <c r="J155" s="0">
        <f t="shared" si="65"/>
        <v>6894.0466000030856</v>
      </c>
      <c r="K155" s="0">
        <f t="shared" si="66"/>
        <v>0.016700996966253542</v>
      </c>
      <c r="L155" s="0">
        <f t="shared" si="67"/>
        <v>1.5682275431150376</v>
      </c>
      <c r="M155" s="0">
        <f t="shared" si="68"/>
        <v>338.86441760481608</v>
      </c>
      <c r="N155" s="0">
        <f t="shared" si="69"/>
        <v>6895.614827546201</v>
      </c>
      <c r="O155" s="0">
        <f t="shared" si="70"/>
        <v>0.99038087575555833</v>
      </c>
      <c r="P155" s="0">
        <f t="shared" si="71"/>
        <v>338.8552804676325</v>
      </c>
      <c r="Q155" s="0">
        <f t="shared" si="72"/>
        <v>23.436929880794636</v>
      </c>
      <c r="R155" s="0">
        <f t="shared" si="73"/>
        <v>23.435156389077889</v>
      </c>
      <c r="S155" s="0">
        <f t="shared" si="60"/>
        <v>-19.537785849474208</v>
      </c>
      <c r="T155" s="0">
        <f t="shared" si="74"/>
        <v>-8.2483562295891861</v>
      </c>
      <c r="U155" s="0">
        <f t="shared" si="75"/>
        <v>0.043018916205050932</v>
      </c>
      <c r="V155" s="0">
        <f t="shared" si="76"/>
        <v>-12.707356634543862</v>
      </c>
      <c r="W155" s="0">
        <f t="shared" si="77"/>
        <v>81.378434468431138</v>
      </c>
      <c r="X155" s="8">
        <f t="shared" si="78"/>
        <v>0.49493566432954439</v>
      </c>
      <c r="Y155" s="8">
        <f t="shared" si="79"/>
        <v>0.26888445747279122</v>
      </c>
      <c r="Z155" s="8">
        <f t="shared" si="80"/>
        <v>0.72098687118629756</v>
      </c>
      <c r="AA155" s="9">
        <f t="shared" si="81"/>
        <v>651.0274757474491</v>
      </c>
      <c r="AB155" s="0">
        <f t="shared" si="82"/>
        <v>931.29264336545475</v>
      </c>
      <c r="AC155" s="0">
        <f t="shared" si="83"/>
        <v>52.823160841363688</v>
      </c>
      <c r="AD155" s="0">
        <f t="shared" si="84"/>
        <v>74.06755292461537</v>
      </c>
      <c r="AE155" s="0">
        <f t="shared" si="85"/>
        <v>15.93244707538463</v>
      </c>
      <c r="AF155" s="0">
        <f t="shared" si="86"/>
        <v>0.055711253995776221</v>
      </c>
      <c r="AG155" s="0">
        <f t="shared" si="87"/>
        <v>15.988158329380406</v>
      </c>
      <c r="AH155" s="0">
        <f t="shared" si="88"/>
        <v>235.08807259239438</v>
      </c>
    </row>
    <row r="156">
      <c r="D156" s="2">
        <f t="shared" si="61"/>
        <v>43158</v>
      </c>
      <c r="E156" s="8">
        <f t="shared" si="89"/>
        <v>0.64583333333333226</v>
      </c>
      <c r="F156" s="3">
        <f t="shared" si="62"/>
        <v>2458177.0208333335</v>
      </c>
      <c r="G156" s="4">
        <f t="shared" si="63"/>
        <v>0.18157483458818585</v>
      </c>
      <c r="I156" s="0">
        <f t="shared" si="64"/>
        <v>337.30029692592871</v>
      </c>
      <c r="J156" s="0">
        <f t="shared" si="65"/>
        <v>6894.0507066711352</v>
      </c>
      <c r="K156" s="0">
        <f t="shared" si="66"/>
        <v>0.016700996961452833</v>
      </c>
      <c r="L156" s="0">
        <f t="shared" si="67"/>
        <v>1.5683071240337225</v>
      </c>
      <c r="M156" s="0">
        <f t="shared" si="68"/>
        <v>338.86860404996241</v>
      </c>
      <c r="N156" s="0">
        <f t="shared" si="69"/>
        <v>6895.6190137951689</v>
      </c>
      <c r="O156" s="0">
        <f t="shared" si="70"/>
        <v>0.99038186379248061</v>
      </c>
      <c r="P156" s="0">
        <f t="shared" si="71"/>
        <v>338.8594669000268</v>
      </c>
      <c r="Q156" s="0">
        <f t="shared" si="72"/>
        <v>23.436929879311158</v>
      </c>
      <c r="R156" s="0">
        <f t="shared" si="73"/>
        <v>23.435156394703835</v>
      </c>
      <c r="S156" s="0">
        <f t="shared" si="60"/>
        <v>-19.533864048736188</v>
      </c>
      <c r="T156" s="0">
        <f t="shared" si="74"/>
        <v>-8.2467870906474783</v>
      </c>
      <c r="U156" s="0">
        <f t="shared" si="75"/>
        <v>0.0430189162262929</v>
      </c>
      <c r="V156" s="0">
        <f t="shared" si="76"/>
        <v>-12.706608117449736</v>
      </c>
      <c r="W156" s="0">
        <f t="shared" si="77"/>
        <v>81.380360345045617</v>
      </c>
      <c r="X156" s="8">
        <f t="shared" si="78"/>
        <v>0.49493514452600673</v>
      </c>
      <c r="Y156" s="8">
        <f t="shared" si="79"/>
        <v>0.26887858801199116</v>
      </c>
      <c r="Z156" s="8">
        <f t="shared" si="80"/>
        <v>0.7209917010400223</v>
      </c>
      <c r="AA156" s="9">
        <f t="shared" si="81"/>
        <v>651.04288276036493</v>
      </c>
      <c r="AB156" s="0">
        <f t="shared" si="82"/>
        <v>937.2933918825488</v>
      </c>
      <c r="AC156" s="0">
        <f t="shared" si="83"/>
        <v>54.3233479706372</v>
      </c>
      <c r="AD156" s="0">
        <f t="shared" si="84"/>
        <v>74.863196011291762</v>
      </c>
      <c r="AE156" s="0">
        <f t="shared" si="85"/>
        <v>15.136803988708238</v>
      </c>
      <c r="AF156" s="0">
        <f t="shared" si="86"/>
        <v>0.058695170514053735</v>
      </c>
      <c r="AG156" s="0">
        <f t="shared" si="87"/>
        <v>15.195499159222292</v>
      </c>
      <c r="AH156" s="0">
        <f t="shared" si="88"/>
        <v>236.38909030708908</v>
      </c>
    </row>
    <row r="157">
      <c r="D157" s="2">
        <f t="shared" si="61"/>
        <v>43158</v>
      </c>
      <c r="E157" s="8">
        <f t="shared" si="89"/>
        <v>0.64999999999999891</v>
      </c>
      <c r="F157" s="3">
        <f t="shared" si="62"/>
        <v>2458177.025</v>
      </c>
      <c r="G157" s="4">
        <f t="shared" si="63"/>
        <v>0.18157494866529519</v>
      </c>
      <c r="I157" s="0">
        <f t="shared" si="64"/>
        <v>337.304403789698</v>
      </c>
      <c r="J157" s="0">
        <f t="shared" si="65"/>
        <v>6894.0548133387238</v>
      </c>
      <c r="K157" s="0">
        <f t="shared" si="66"/>
        <v>0.016700996956652125</v>
      </c>
      <c r="L157" s="0">
        <f t="shared" si="67"/>
        <v>1.5683866965903202</v>
      </c>
      <c r="M157" s="0">
        <f t="shared" si="68"/>
        <v>338.8727904862883</v>
      </c>
      <c r="N157" s="0">
        <f t="shared" si="69"/>
        <v>6895.6232000353139</v>
      </c>
      <c r="O157" s="0">
        <f t="shared" si="70"/>
        <v>0.99038285187868669</v>
      </c>
      <c r="P157" s="0">
        <f t="shared" si="71"/>
        <v>338.86365332360072</v>
      </c>
      <c r="Q157" s="0">
        <f t="shared" si="72"/>
        <v>23.43692987782768</v>
      </c>
      <c r="R157" s="0">
        <f t="shared" si="73"/>
        <v>23.435156400329806</v>
      </c>
      <c r="S157" s="0">
        <f t="shared" si="60"/>
        <v>-19.52994228739513</v>
      </c>
      <c r="T157" s="0">
        <f t="shared" si="74"/>
        <v>-8.245217916905311</v>
      </c>
      <c r="U157" s="0">
        <f t="shared" si="75"/>
        <v>0.043018916247534976</v>
      </c>
      <c r="V157" s="0">
        <f t="shared" si="76"/>
        <v>-12.705859444163611</v>
      </c>
      <c r="W157" s="0">
        <f t="shared" si="77"/>
        <v>81.382286240263412</v>
      </c>
      <c r="X157" s="8">
        <f t="shared" si="78"/>
        <v>0.49493462461400251</v>
      </c>
      <c r="Y157" s="8">
        <f t="shared" si="79"/>
        <v>0.26887271839104859</v>
      </c>
      <c r="Z157" s="8">
        <f t="shared" si="80"/>
        <v>0.72099653083695636</v>
      </c>
      <c r="AA157" s="9">
        <f t="shared" si="81"/>
        <v>651.05828992210729</v>
      </c>
      <c r="AB157" s="0">
        <f t="shared" si="82"/>
        <v>943.29414055583493</v>
      </c>
      <c r="AC157" s="0">
        <f t="shared" si="83"/>
        <v>55.823535138958732</v>
      </c>
      <c r="AD157" s="0">
        <f t="shared" si="84"/>
        <v>75.670908062717544</v>
      </c>
      <c r="AE157" s="0">
        <f t="shared" si="85"/>
        <v>14.329091937282456</v>
      </c>
      <c r="AF157" s="0">
        <f t="shared" si="86"/>
        <v>0.0620366488013329</v>
      </c>
      <c r="AG157" s="0">
        <f t="shared" si="87"/>
        <v>14.39112858608379</v>
      </c>
      <c r="AH157" s="0">
        <f t="shared" si="88"/>
        <v>237.67719508666775</v>
      </c>
    </row>
    <row r="158">
      <c r="D158" s="2">
        <f t="shared" si="61"/>
        <v>43158</v>
      </c>
      <c r="E158" s="8">
        <f t="shared" si="89"/>
        <v>0.65416666666666556</v>
      </c>
      <c r="F158" s="3">
        <f t="shared" si="62"/>
        <v>2458177.0291666668</v>
      </c>
      <c r="G158" s="4">
        <f t="shared" si="63"/>
        <v>0.18157506274241728</v>
      </c>
      <c r="I158" s="0">
        <f t="shared" si="64"/>
        <v>337.30851065392653</v>
      </c>
      <c r="J158" s="0">
        <f t="shared" si="65"/>
        <v>6894.0589200067725</v>
      </c>
      <c r="K158" s="0">
        <f t="shared" si="66"/>
        <v>0.016700996951851416</v>
      </c>
      <c r="L158" s="0">
        <f t="shared" si="67"/>
        <v>1.5684662608023134</v>
      </c>
      <c r="M158" s="0">
        <f t="shared" si="68"/>
        <v>338.87697691472886</v>
      </c>
      <c r="N158" s="0">
        <f t="shared" si="69"/>
        <v>6895.6273862675744</v>
      </c>
      <c r="O158" s="0">
        <f t="shared" si="70"/>
        <v>0.99038384001439239</v>
      </c>
      <c r="P158" s="0">
        <f t="shared" si="71"/>
        <v>338.86783973928931</v>
      </c>
      <c r="Q158" s="0">
        <f t="shared" si="72"/>
        <v>23.4369298763442</v>
      </c>
      <c r="R158" s="0">
        <f t="shared" si="73"/>
        <v>23.435156405955805</v>
      </c>
      <c r="S158" s="0">
        <f t="shared" si="60"/>
        <v>-19.526020564569368</v>
      </c>
      <c r="T158" s="0">
        <f t="shared" si="74"/>
        <v>-8.2436487080200767</v>
      </c>
      <c r="U158" s="0">
        <f t="shared" si="75"/>
        <v>0.043018916268777137</v>
      </c>
      <c r="V158" s="0">
        <f t="shared" si="76"/>
        <v>-12.705110614540668</v>
      </c>
      <c r="W158" s="0">
        <f t="shared" si="77"/>
        <v>81.384212154509</v>
      </c>
      <c r="X158" s="8">
        <f t="shared" si="78"/>
        <v>0.494934104593431</v>
      </c>
      <c r="Y158" s="8">
        <f t="shared" si="79"/>
        <v>0.26886684860868382</v>
      </c>
      <c r="Z158" s="8">
        <f t="shared" si="80"/>
        <v>0.72100136057817821</v>
      </c>
      <c r="AA158" s="9">
        <f t="shared" si="81"/>
        <v>651.073697236072</v>
      </c>
      <c r="AB158" s="0">
        <f t="shared" si="82"/>
        <v>949.29488938545774</v>
      </c>
      <c r="AC158" s="0">
        <f t="shared" si="83"/>
        <v>57.323722346364434</v>
      </c>
      <c r="AD158" s="0">
        <f t="shared" si="84"/>
        <v>76.49016384122848</v>
      </c>
      <c r="AE158" s="0">
        <f t="shared" si="85"/>
        <v>13.50983615877152</v>
      </c>
      <c r="AF158" s="0">
        <f t="shared" si="86"/>
        <v>0.065800341368548135</v>
      </c>
      <c r="AG158" s="0">
        <f t="shared" si="87"/>
        <v>13.575636500140069</v>
      </c>
      <c r="AH158" s="0">
        <f t="shared" si="88"/>
        <v>238.95285489989593</v>
      </c>
    </row>
    <row r="159">
      <c r="D159" s="2">
        <f t="shared" si="61"/>
        <v>43158</v>
      </c>
      <c r="E159" s="8">
        <f t="shared" si="89"/>
        <v>0.65833333333333222</v>
      </c>
      <c r="F159" s="3">
        <f t="shared" si="62"/>
        <v>2458177.0333333332</v>
      </c>
      <c r="G159" s="4">
        <f t="shared" si="63"/>
        <v>0.18157517681952659</v>
      </c>
      <c r="I159" s="0">
        <f t="shared" si="64"/>
        <v>337.31261751769307</v>
      </c>
      <c r="J159" s="0">
        <f t="shared" si="65"/>
        <v>6894.063026674361</v>
      </c>
      <c r="K159" s="0">
        <f t="shared" si="66"/>
        <v>0.016700996947050708</v>
      </c>
      <c r="L159" s="0">
        <f t="shared" si="67"/>
        <v>1.5685458166514674</v>
      </c>
      <c r="M159" s="0">
        <f t="shared" si="68"/>
        <v>338.88116333434454</v>
      </c>
      <c r="N159" s="0">
        <f t="shared" si="69"/>
        <v>6895.6315724910128</v>
      </c>
      <c r="O159" s="0">
        <f t="shared" si="70"/>
        <v>0.99038482819937157</v>
      </c>
      <c r="P159" s="0">
        <f t="shared" si="71"/>
        <v>338.87202614615313</v>
      </c>
      <c r="Q159" s="0">
        <f t="shared" si="72"/>
        <v>23.43692987486072</v>
      </c>
      <c r="R159" s="0">
        <f t="shared" si="73"/>
        <v>23.435156411581822</v>
      </c>
      <c r="S159" s="0">
        <f t="shared" si="60"/>
        <v>-19.522098881133296</v>
      </c>
      <c r="T159" s="0">
        <f t="shared" si="74"/>
        <v>-8.2420794643517947</v>
      </c>
      <c r="U159" s="0">
        <f t="shared" si="75"/>
        <v>0.043018916290019374</v>
      </c>
      <c r="V159" s="0">
        <f t="shared" si="76"/>
        <v>-12.70436162877108</v>
      </c>
      <c r="W159" s="0">
        <f t="shared" si="77"/>
        <v>81.386138087344548</v>
      </c>
      <c r="X159" s="8">
        <f t="shared" si="78"/>
        <v>0.49493358446442431</v>
      </c>
      <c r="Y159" s="8">
        <f t="shared" si="79"/>
        <v>0.26886097866624503</v>
      </c>
      <c r="Z159" s="8">
        <f t="shared" si="80"/>
        <v>0.7210061902626036</v>
      </c>
      <c r="AA159" s="9">
        <f t="shared" si="81"/>
        <v>651.08910469875639</v>
      </c>
      <c r="AB159" s="0">
        <f t="shared" si="82"/>
        <v>955.29563837122737</v>
      </c>
      <c r="AC159" s="0">
        <f t="shared" si="83"/>
        <v>58.823909592806842</v>
      </c>
      <c r="AD159" s="0">
        <f t="shared" si="84"/>
        <v>77.320448478606039</v>
      </c>
      <c r="AE159" s="0">
        <f t="shared" si="85"/>
        <v>12.679551521393961</v>
      </c>
      <c r="AF159" s="0">
        <f t="shared" si="86"/>
        <v>0.070067295699786356</v>
      </c>
      <c r="AG159" s="0">
        <f t="shared" si="87"/>
        <v>12.749618817093747</v>
      </c>
      <c r="AH159" s="0">
        <f t="shared" si="88"/>
        <v>240.21655334179655</v>
      </c>
    </row>
    <row r="160">
      <c r="D160" s="2">
        <f t="shared" si="61"/>
        <v>43158</v>
      </c>
      <c r="E160" s="8">
        <f t="shared" si="89"/>
        <v>0.66249999999999887</v>
      </c>
      <c r="F160" s="3">
        <f t="shared" si="62"/>
        <v>2458177.0375</v>
      </c>
      <c r="G160" s="4">
        <f t="shared" si="63"/>
        <v>0.18157529089664867</v>
      </c>
      <c r="I160" s="0">
        <f t="shared" si="64"/>
        <v>337.31672438192072</v>
      </c>
      <c r="J160" s="0">
        <f t="shared" si="65"/>
        <v>6894.06713334241</v>
      </c>
      <c r="K160" s="0">
        <f t="shared" si="66"/>
        <v>0.01670099694225</v>
      </c>
      <c r="L160" s="0">
        <f t="shared" si="67"/>
        <v>1.5686253641552139</v>
      </c>
      <c r="M160" s="0">
        <f t="shared" si="68"/>
        <v>338.88534974607592</v>
      </c>
      <c r="N160" s="0">
        <f t="shared" si="69"/>
        <v>6895.635758706565</v>
      </c>
      <c r="O160" s="0">
        <f t="shared" si="70"/>
        <v>0.99038581643383983</v>
      </c>
      <c r="P160" s="0">
        <f t="shared" si="71"/>
        <v>338.87621254513272</v>
      </c>
      <c r="Q160" s="0">
        <f t="shared" si="72"/>
        <v>23.436929873377242</v>
      </c>
      <c r="R160" s="0">
        <f t="shared" si="73"/>
        <v>23.435156417207875</v>
      </c>
      <c r="S160" s="0">
        <f t="shared" si="60"/>
        <v>-19.518177236200067</v>
      </c>
      <c r="T160" s="0">
        <f t="shared" si="74"/>
        <v>-8.240510185555765</v>
      </c>
      <c r="U160" s="0">
        <f t="shared" si="75"/>
        <v>0.043018916311261757</v>
      </c>
      <c r="V160" s="0">
        <f t="shared" si="76"/>
        <v>-12.703612486708423</v>
      </c>
      <c r="W160" s="0">
        <f t="shared" si="77"/>
        <v>81.388064039197062</v>
      </c>
      <c r="X160" s="8">
        <f t="shared" si="78"/>
        <v>0.49493306422688083</v>
      </c>
      <c r="Y160" s="8">
        <f t="shared" si="79"/>
        <v>0.26885510856244454</v>
      </c>
      <c r="Z160" s="8">
        <f t="shared" si="80"/>
        <v>0.72101101989131711</v>
      </c>
      <c r="AA160" s="9">
        <f t="shared" si="81"/>
        <v>651.10451231357649</v>
      </c>
      <c r="AB160" s="0">
        <f t="shared" si="82"/>
        <v>961.29638751329</v>
      </c>
      <c r="AC160" s="0">
        <f t="shared" si="83"/>
        <v>60.324096878322507</v>
      </c>
      <c r="AD160" s="0">
        <f t="shared" si="84"/>
        <v>78.161257401294293</v>
      </c>
      <c r="AE160" s="0">
        <f t="shared" si="85"/>
        <v>11.838742598705707</v>
      </c>
      <c r="AF160" s="0">
        <f t="shared" si="86"/>
        <v>0.074940272533305485</v>
      </c>
      <c r="AG160" s="0">
        <f t="shared" si="87"/>
        <v>11.913682871239013</v>
      </c>
      <c r="AH160" s="0">
        <f t="shared" si="88"/>
        <v>241.46878795265479</v>
      </c>
    </row>
    <row r="161">
      <c r="D161" s="2">
        <f t="shared" si="61"/>
        <v>43158</v>
      </c>
      <c r="E161" s="8">
        <f t="shared" si="89"/>
        <v>0.66666666666666552</v>
      </c>
      <c r="F161" s="3">
        <f t="shared" si="62"/>
        <v>2458177.0416666665</v>
      </c>
      <c r="G161" s="4">
        <f t="shared" si="63"/>
        <v>0.18157540497375801</v>
      </c>
      <c r="I161" s="0">
        <f t="shared" si="64"/>
        <v>337.32083124569</v>
      </c>
      <c r="J161" s="0">
        <f t="shared" si="65"/>
        <v>6894.0712400099983</v>
      </c>
      <c r="K161" s="0">
        <f t="shared" si="66"/>
        <v>0.016700996937449291</v>
      </c>
      <c r="L161" s="0">
        <f t="shared" si="67"/>
        <v>1.5687049032953231</v>
      </c>
      <c r="M161" s="0">
        <f t="shared" si="68"/>
        <v>338.88953614898531</v>
      </c>
      <c r="N161" s="0">
        <f t="shared" si="69"/>
        <v>6895.6399449132932</v>
      </c>
      <c r="O161" s="0">
        <f t="shared" si="70"/>
        <v>0.99038680471757023</v>
      </c>
      <c r="P161" s="0">
        <f t="shared" si="71"/>
        <v>338.88039893529032</v>
      </c>
      <c r="Q161" s="0">
        <f t="shared" si="72"/>
        <v>23.436929871893764</v>
      </c>
      <c r="R161" s="0">
        <f t="shared" si="73"/>
        <v>23.435156422833948</v>
      </c>
      <c r="S161" s="0">
        <f t="shared" si="60"/>
        <v>-19.51425563064257</v>
      </c>
      <c r="T161" s="0">
        <f t="shared" si="74"/>
        <v>-8.2389408719914279</v>
      </c>
      <c r="U161" s="0">
        <f t="shared" si="75"/>
        <v>0.043018916332504216</v>
      </c>
      <c r="V161" s="0">
        <f t="shared" si="76"/>
        <v>-12.702863188542452</v>
      </c>
      <c r="W161" s="0">
        <f t="shared" si="77"/>
        <v>81.389990009629415</v>
      </c>
      <c r="X161" s="8">
        <f t="shared" si="78"/>
        <v>0.49493254388093227</v>
      </c>
      <c r="Y161" s="8">
        <f t="shared" si="79"/>
        <v>0.26884923829862833</v>
      </c>
      <c r="Z161" s="8">
        <f t="shared" si="80"/>
        <v>0.72101584946323616</v>
      </c>
      <c r="AA161" s="9">
        <f t="shared" si="81"/>
        <v>651.11992007703532</v>
      </c>
      <c r="AB161" s="0">
        <f t="shared" si="82"/>
        <v>967.29713681145586</v>
      </c>
      <c r="AC161" s="0">
        <f t="shared" si="83"/>
        <v>61.824284202863964</v>
      </c>
      <c r="AD161" s="0">
        <f t="shared" si="84"/>
        <v>79.012096192051118</v>
      </c>
      <c r="AE161" s="0">
        <f t="shared" si="85"/>
        <v>10.987903807948882</v>
      </c>
      <c r="AF161" s="0">
        <f t="shared" si="86"/>
        <v>0.0805511555503749</v>
      </c>
      <c r="AG161" s="0">
        <f t="shared" si="87"/>
        <v>11.068454963499256</v>
      </c>
      <c r="AH161" s="0">
        <f t="shared" si="88"/>
        <v>242.71006870301267</v>
      </c>
    </row>
    <row r="162">
      <c r="D162" s="2">
        <f t="shared" si="61"/>
        <v>43158</v>
      </c>
      <c r="E162" s="8">
        <f t="shared" si="89"/>
        <v>0.67083333333333217</v>
      </c>
      <c r="F162" s="3">
        <f t="shared" si="62"/>
        <v>2458177.0458333334</v>
      </c>
      <c r="G162" s="4">
        <f t="shared" si="63"/>
        <v>0.1815755190508801</v>
      </c>
      <c r="I162" s="0">
        <f t="shared" si="64"/>
        <v>337.32493810991764</v>
      </c>
      <c r="J162" s="0">
        <f t="shared" si="65"/>
        <v>6894.0753466780479</v>
      </c>
      <c r="K162" s="0">
        <f t="shared" si="66"/>
        <v>0.016700996932648579</v>
      </c>
      <c r="L162" s="0">
        <f t="shared" si="67"/>
        <v>1.5687844340892689</v>
      </c>
      <c r="M162" s="0">
        <f t="shared" si="68"/>
        <v>338.89372254400689</v>
      </c>
      <c r="N162" s="0">
        <f t="shared" si="69"/>
        <v>6895.6441311121371</v>
      </c>
      <c r="O162" s="0">
        <f t="shared" si="70"/>
        <v>0.99038779305077962</v>
      </c>
      <c r="P162" s="0">
        <f t="shared" si="71"/>
        <v>338.88458531756021</v>
      </c>
      <c r="Q162" s="0">
        <f t="shared" si="72"/>
        <v>23.436929870410285</v>
      </c>
      <c r="R162" s="0">
        <f t="shared" si="73"/>
        <v>23.435156428460051</v>
      </c>
      <c r="S162" s="0">
        <f t="shared" si="60"/>
        <v>-19.510334063579894</v>
      </c>
      <c r="T162" s="0">
        <f t="shared" si="74"/>
        <v>-8.2373715233164315</v>
      </c>
      <c r="U162" s="0">
        <f t="shared" si="75"/>
        <v>0.043018916353746772</v>
      </c>
      <c r="V162" s="0">
        <f t="shared" si="76"/>
        <v>-12.70211373412848</v>
      </c>
      <c r="W162" s="0">
        <f t="shared" si="77"/>
        <v>81.391915999065745</v>
      </c>
      <c r="X162" s="8">
        <f t="shared" si="78"/>
        <v>0.49493202342647813</v>
      </c>
      <c r="Y162" s="8">
        <f t="shared" si="79"/>
        <v>0.2688433678735177</v>
      </c>
      <c r="Z162" s="8">
        <f t="shared" si="80"/>
        <v>0.72102067897943856</v>
      </c>
      <c r="AA162" s="9">
        <f t="shared" si="81"/>
        <v>651.135327992526</v>
      </c>
      <c r="AB162" s="0">
        <f t="shared" si="82"/>
        <v>973.29788626586969</v>
      </c>
      <c r="AC162" s="0">
        <f t="shared" si="83"/>
        <v>63.324471566467423</v>
      </c>
      <c r="AD162" s="0">
        <f t="shared" si="84"/>
        <v>79.872480390264286</v>
      </c>
      <c r="AE162" s="0">
        <f t="shared" si="85"/>
        <v>10.127519609735714</v>
      </c>
      <c r="AF162" s="0">
        <f t="shared" si="86"/>
        <v>0.087071385894549685</v>
      </c>
      <c r="AG162" s="0">
        <f t="shared" si="87"/>
        <v>10.214590995630264</v>
      </c>
      <c r="AH162" s="0">
        <f t="shared" si="88"/>
        <v>243.94091664353616</v>
      </c>
    </row>
    <row r="163">
      <c r="D163" s="2">
        <f t="shared" si="61"/>
        <v>43158</v>
      </c>
      <c r="E163" s="8">
        <f t="shared" si="89"/>
        <v>0.67499999999999882</v>
      </c>
      <c r="F163" s="3">
        <f t="shared" si="62"/>
        <v>2458177.05</v>
      </c>
      <c r="G163" s="4">
        <f t="shared" si="63"/>
        <v>0.18157563312798941</v>
      </c>
      <c r="I163" s="0">
        <f t="shared" si="64"/>
        <v>337.32904497368509</v>
      </c>
      <c r="J163" s="0">
        <f t="shared" si="65"/>
        <v>6894.0794533456374</v>
      </c>
      <c r="K163" s="0">
        <f t="shared" si="66"/>
        <v>0.016700996927847874</v>
      </c>
      <c r="L163" s="0">
        <f t="shared" si="67"/>
        <v>1.5688639565188098</v>
      </c>
      <c r="M163" s="0">
        <f t="shared" si="68"/>
        <v>338.89790893020387</v>
      </c>
      <c r="N163" s="0">
        <f t="shared" si="69"/>
        <v>6895.6483173021561</v>
      </c>
      <c r="O163" s="0">
        <f t="shared" si="70"/>
        <v>0.99038878143324049</v>
      </c>
      <c r="P163" s="0">
        <f t="shared" si="71"/>
        <v>338.8887716910055</v>
      </c>
      <c r="Q163" s="0">
        <f t="shared" si="72"/>
        <v>23.436929868926807</v>
      </c>
      <c r="R163" s="0">
        <f t="shared" si="73"/>
        <v>23.435156434086181</v>
      </c>
      <c r="S163" s="0">
        <f t="shared" si="60"/>
        <v>-19.506412535883904</v>
      </c>
      <c r="T163" s="0">
        <f t="shared" si="74"/>
        <v>-8.2358021398898416</v>
      </c>
      <c r="U163" s="0">
        <f t="shared" si="75"/>
        <v>0.043018916374989447</v>
      </c>
      <c r="V163" s="0">
        <f t="shared" si="76"/>
        <v>-12.701364123656059</v>
      </c>
      <c r="W163" s="0">
        <f t="shared" si="77"/>
        <v>81.393842007069438</v>
      </c>
      <c r="X163" s="8">
        <f t="shared" si="78"/>
        <v>0.49493150286365</v>
      </c>
      <c r="Y163" s="8">
        <f t="shared" si="79"/>
        <v>0.26883749728845713</v>
      </c>
      <c r="Z163" s="8">
        <f t="shared" si="80"/>
        <v>0.72102550843884283</v>
      </c>
      <c r="AA163" s="9">
        <f t="shared" si="81"/>
        <v>651.1507360565555</v>
      </c>
      <c r="AB163" s="0">
        <f t="shared" si="82"/>
        <v>979.29863587634236</v>
      </c>
      <c r="AC163" s="0">
        <f t="shared" si="83"/>
        <v>64.82465896908559</v>
      </c>
      <c r="AD163" s="0">
        <f t="shared" si="84"/>
        <v>80.7419352412304</v>
      </c>
      <c r="AE163" s="0">
        <f t="shared" si="85"/>
        <v>9.2580647587696063</v>
      </c>
      <c r="AF163" s="0">
        <f t="shared" si="86"/>
        <v>0.094726775500139054</v>
      </c>
      <c r="AG163" s="0">
        <f t="shared" si="87"/>
        <v>9.3527915342697447</v>
      </c>
      <c r="AH163" s="0">
        <f t="shared" si="88"/>
        <v>245.16186271010022</v>
      </c>
    </row>
    <row r="164">
      <c r="D164" s="2">
        <f t="shared" si="61"/>
        <v>43158</v>
      </c>
      <c r="E164" s="8">
        <f t="shared" si="89"/>
        <v>0.67916666666666548</v>
      </c>
      <c r="F164" s="3">
        <f t="shared" si="62"/>
        <v>2458177.0541666667</v>
      </c>
      <c r="G164" s="4">
        <f t="shared" si="63"/>
        <v>0.18157574720511149</v>
      </c>
      <c r="I164" s="0">
        <f t="shared" si="64"/>
        <v>337.33315183791274</v>
      </c>
      <c r="J164" s="0">
        <f t="shared" si="65"/>
        <v>6894.0835600136843</v>
      </c>
      <c r="K164" s="0">
        <f t="shared" si="66"/>
        <v>0.016700996923047162</v>
      </c>
      <c r="L164" s="0">
        <f t="shared" si="67"/>
        <v>1.5689434706013072</v>
      </c>
      <c r="M164" s="0">
        <f t="shared" si="68"/>
        <v>338.90209530851405</v>
      </c>
      <c r="N164" s="0">
        <f t="shared" si="69"/>
        <v>6895.6525034842853</v>
      </c>
      <c r="O164" s="0">
        <f t="shared" si="70"/>
        <v>0.99038976986516836</v>
      </c>
      <c r="P164" s="0">
        <f t="shared" si="71"/>
        <v>338.89295805656405</v>
      </c>
      <c r="Q164" s="0">
        <f t="shared" si="72"/>
        <v>23.436929867443325</v>
      </c>
      <c r="R164" s="0">
        <f t="shared" si="73"/>
        <v>23.435156439712333</v>
      </c>
      <c r="S164" s="0">
        <f t="shared" si="60"/>
        <v>-19.50249104667046</v>
      </c>
      <c r="T164" s="0">
        <f t="shared" si="74"/>
        <v>-8.2342327213679756</v>
      </c>
      <c r="U164" s="0">
        <f t="shared" si="75"/>
        <v>0.04301891639623219</v>
      </c>
      <c r="V164" s="0">
        <f t="shared" si="76"/>
        <v>-12.700614356979079</v>
      </c>
      <c r="W164" s="0">
        <f t="shared" si="77"/>
        <v>81.395768034066208</v>
      </c>
      <c r="X164" s="8">
        <f t="shared" si="78"/>
        <v>0.49493098219234655</v>
      </c>
      <c r="Y164" s="8">
        <f t="shared" si="79"/>
        <v>0.26883162654216264</v>
      </c>
      <c r="Z164" s="8">
        <f t="shared" si="80"/>
        <v>0.72103033784253046</v>
      </c>
      <c r="AA164" s="9">
        <f t="shared" si="81"/>
        <v>651.16614427252966</v>
      </c>
      <c r="AB164" s="0">
        <f t="shared" si="82"/>
        <v>985.29938564301938</v>
      </c>
      <c r="AC164" s="0">
        <f t="shared" si="83"/>
        <v>66.324846410754844</v>
      </c>
      <c r="AD164" s="0">
        <f t="shared" si="84"/>
        <v>81.6199953957243</v>
      </c>
      <c r="AE164" s="0">
        <f t="shared" si="85"/>
        <v>8.3800046042756975</v>
      </c>
      <c r="AF164" s="0">
        <f t="shared" si="86"/>
        <v>0.10381860017136095</v>
      </c>
      <c r="AG164" s="0">
        <f t="shared" si="87"/>
        <v>8.4838232044470576</v>
      </c>
      <c r="AH164" s="0">
        <f t="shared" si="88"/>
        <v>246.37344668142637</v>
      </c>
    </row>
    <row r="165">
      <c r="D165" s="2">
        <f t="shared" si="61"/>
        <v>43158</v>
      </c>
      <c r="E165" s="8">
        <f t="shared" si="89"/>
        <v>0.68333333333333213</v>
      </c>
      <c r="F165" s="3">
        <f t="shared" si="62"/>
        <v>2458177.0583333331</v>
      </c>
      <c r="G165" s="4">
        <f t="shared" si="63"/>
        <v>0.18157586128222084</v>
      </c>
      <c r="I165" s="0">
        <f t="shared" si="64"/>
        <v>337.337258701682</v>
      </c>
      <c r="J165" s="0">
        <f t="shared" si="65"/>
        <v>6894.0876666812746</v>
      </c>
      <c r="K165" s="0">
        <f t="shared" si="66"/>
        <v>0.016700996918246454</v>
      </c>
      <c r="L165" s="0">
        <f t="shared" si="67"/>
        <v>1.5690229763186951</v>
      </c>
      <c r="M165" s="0">
        <f t="shared" si="68"/>
        <v>338.90628167800071</v>
      </c>
      <c r="N165" s="0">
        <f t="shared" si="69"/>
        <v>6895.6566896575932</v>
      </c>
      <c r="O165" s="0">
        <f t="shared" si="70"/>
        <v>0.99039075834633838</v>
      </c>
      <c r="P165" s="0">
        <f t="shared" si="71"/>
        <v>338.89714441329915</v>
      </c>
      <c r="Q165" s="0">
        <f t="shared" si="72"/>
        <v>23.436929865959847</v>
      </c>
      <c r="R165" s="0">
        <f t="shared" si="73"/>
        <v>23.435156445338514</v>
      </c>
      <c r="S165" s="0">
        <f t="shared" si="60"/>
        <v>-19.498569596811372</v>
      </c>
      <c r="T165" s="0">
        <f t="shared" si="74"/>
        <v>-8.2326632681099081</v>
      </c>
      <c r="U165" s="0">
        <f t="shared" si="75"/>
        <v>0.043018916417475059</v>
      </c>
      <c r="V165" s="0">
        <f t="shared" si="76"/>
        <v>-12.699864434287825</v>
      </c>
      <c r="W165" s="0">
        <f t="shared" si="77"/>
        <v>81.3976940796194</v>
      </c>
      <c r="X165" s="8">
        <f t="shared" si="78"/>
        <v>0.49493046141269992</v>
      </c>
      <c r="Y165" s="8">
        <f t="shared" si="79"/>
        <v>0.26882575563597938</v>
      </c>
      <c r="Z165" s="8">
        <f t="shared" si="80"/>
        <v>0.7210351671894204</v>
      </c>
      <c r="AA165" s="9">
        <f t="shared" si="81"/>
        <v>651.18155263695519</v>
      </c>
      <c r="AB165" s="0">
        <f t="shared" si="82"/>
        <v>991.30013556571043</v>
      </c>
      <c r="AC165" s="0">
        <f t="shared" si="83"/>
        <v>67.825033891427609</v>
      </c>
      <c r="AD165" s="0">
        <f t="shared" si="84"/>
        <v>82.50620456910201</v>
      </c>
      <c r="AE165" s="0">
        <f t="shared" si="85"/>
        <v>7.49379543089799</v>
      </c>
      <c r="AF165" s="0">
        <f t="shared" si="86"/>
        <v>0.11475347528701675</v>
      </c>
      <c r="AG165" s="0">
        <f t="shared" si="87"/>
        <v>7.6085489061850069</v>
      </c>
      <c r="AH165" s="0">
        <f t="shared" si="88"/>
        <v>247.57621627843361</v>
      </c>
    </row>
    <row r="166">
      <c r="D166" s="2">
        <f t="shared" si="61"/>
        <v>43158</v>
      </c>
      <c r="E166" s="8">
        <f t="shared" si="89"/>
        <v>0.68749999999999878</v>
      </c>
      <c r="F166" s="3">
        <f t="shared" si="62"/>
        <v>2458177.0625</v>
      </c>
      <c r="G166" s="4">
        <f t="shared" si="63"/>
        <v>0.18157597535934292</v>
      </c>
      <c r="I166" s="0">
        <f t="shared" si="64"/>
        <v>337.34136556590965</v>
      </c>
      <c r="J166" s="0">
        <f t="shared" si="65"/>
        <v>6894.0917733493225</v>
      </c>
      <c r="K166" s="0">
        <f t="shared" si="66"/>
        <v>0.016700996913445745</v>
      </c>
      <c r="L166" s="0">
        <f t="shared" si="67"/>
        <v>1.5691024736882686</v>
      </c>
      <c r="M166" s="0">
        <f t="shared" si="68"/>
        <v>338.9104680395979</v>
      </c>
      <c r="N166" s="0">
        <f t="shared" si="69"/>
        <v>6895.66087582301</v>
      </c>
      <c r="O166" s="0">
        <f t="shared" si="70"/>
        <v>0.9903917468769643</v>
      </c>
      <c r="P166" s="0">
        <f t="shared" si="71"/>
        <v>338.90133076214482</v>
      </c>
      <c r="Q166" s="0">
        <f t="shared" si="72"/>
        <v>23.436929864476369</v>
      </c>
      <c r="R166" s="0">
        <f t="shared" si="73"/>
        <v>23.435156450964723</v>
      </c>
      <c r="S166" s="0">
        <f t="shared" si="60"/>
        <v>-19.494648185425895</v>
      </c>
      <c r="T166" s="0">
        <f t="shared" si="74"/>
        <v>-8.2310937797732979</v>
      </c>
      <c r="U166" s="0">
        <f t="shared" si="75"/>
        <v>0.043018916438718025</v>
      </c>
      <c r="V166" s="0">
        <f t="shared" si="76"/>
        <v>-12.699114355436805</v>
      </c>
      <c r="W166" s="0">
        <f t="shared" si="77"/>
        <v>81.399620144153175</v>
      </c>
      <c r="X166" s="8">
        <f t="shared" si="78"/>
        <v>0.49492994052460887</v>
      </c>
      <c r="Y166" s="8">
        <f t="shared" si="79"/>
        <v>0.26881988456862782</v>
      </c>
      <c r="Z166" s="8">
        <f t="shared" si="80"/>
        <v>0.72103999648058992</v>
      </c>
      <c r="AA166" s="9">
        <f t="shared" si="81"/>
        <v>651.1969611532254</v>
      </c>
      <c r="AB166" s="0">
        <f t="shared" si="82"/>
        <v>997.3008856445615</v>
      </c>
      <c r="AC166" s="0">
        <f t="shared" si="83"/>
        <v>69.325221411140376</v>
      </c>
      <c r="AD166" s="0">
        <f t="shared" si="84"/>
        <v>83.400115160335176</v>
      </c>
      <c r="AE166" s="0">
        <f t="shared" si="85"/>
        <v>6.5998848396648242</v>
      </c>
      <c r="AF166" s="0">
        <f t="shared" si="86"/>
        <v>0.12808514117898911</v>
      </c>
      <c r="AG166" s="0">
        <f t="shared" si="87"/>
        <v>6.7279699808438131</v>
      </c>
      <c r="AH166" s="0">
        <f t="shared" si="88"/>
        <v>248.77072640192102</v>
      </c>
    </row>
    <row r="167">
      <c r="D167" s="2">
        <f t="shared" si="61"/>
        <v>43158</v>
      </c>
      <c r="E167" s="8">
        <f t="shared" si="89"/>
        <v>0.69166666666666543</v>
      </c>
      <c r="F167" s="3">
        <f t="shared" si="62"/>
        <v>2458177.0666666669</v>
      </c>
      <c r="G167" s="4">
        <f t="shared" si="63"/>
        <v>0.181576089436465</v>
      </c>
      <c r="I167" s="0">
        <f t="shared" si="64"/>
        <v>337.3454724301364</v>
      </c>
      <c r="J167" s="0">
        <f t="shared" si="65"/>
        <v>6894.0958800173712</v>
      </c>
      <c r="K167" s="0">
        <f t="shared" si="66"/>
        <v>0.016700996908645037</v>
      </c>
      <c r="L167" s="0">
        <f t="shared" si="67"/>
        <v>1.5691819627007917</v>
      </c>
      <c r="M167" s="0">
        <f t="shared" si="68"/>
        <v>338.91465439283718</v>
      </c>
      <c r="N167" s="0">
        <f t="shared" si="69"/>
        <v>6895.6650619800721</v>
      </c>
      <c r="O167" s="0">
        <f t="shared" si="70"/>
        <v>0.99039273545693118</v>
      </c>
      <c r="P167" s="0">
        <f t="shared" si="71"/>
        <v>338.90551710263264</v>
      </c>
      <c r="Q167" s="0">
        <f t="shared" si="72"/>
        <v>23.436929862992891</v>
      </c>
      <c r="R167" s="0">
        <f t="shared" si="73"/>
        <v>23.435156456590956</v>
      </c>
      <c r="S167" s="0">
        <f t="shared" si="60"/>
        <v>-19.490726812947234</v>
      </c>
      <c r="T167" s="0">
        <f t="shared" si="74"/>
        <v>-8.2295242565416729</v>
      </c>
      <c r="U167" s="0">
        <f t="shared" si="75"/>
        <v>0.04301891645996108</v>
      </c>
      <c r="V167" s="0">
        <f t="shared" si="76"/>
        <v>-12.698364120532206</v>
      </c>
      <c r="W167" s="0">
        <f t="shared" si="77"/>
        <v>81.401546227446261</v>
      </c>
      <c r="X167" s="8">
        <f t="shared" si="78"/>
        <v>0.4949294195281474</v>
      </c>
      <c r="Y167" s="8">
        <f t="shared" si="79"/>
        <v>0.26881401334079669</v>
      </c>
      <c r="Z167" s="8">
        <f t="shared" si="80"/>
        <v>0.72104482571549811</v>
      </c>
      <c r="AA167" s="9">
        <f t="shared" si="81"/>
        <v>651.21236981957009</v>
      </c>
      <c r="AB167" s="0">
        <f t="shared" si="82"/>
        <v>1003.3016358794659</v>
      </c>
      <c r="AC167" s="0">
        <f t="shared" si="83"/>
        <v>70.825408969866487</v>
      </c>
      <c r="AD167" s="0">
        <f t="shared" si="84"/>
        <v>84.301287839066035</v>
      </c>
      <c r="AE167" s="0">
        <f t="shared" si="85"/>
        <v>5.6987121609339653</v>
      </c>
      <c r="AF167" s="0">
        <f t="shared" si="86"/>
        <v>0.14457453328481321</v>
      </c>
      <c r="AG167" s="0">
        <f t="shared" si="87"/>
        <v>5.8432866942187784</v>
      </c>
      <c r="AH167" s="0">
        <f t="shared" si="88"/>
        <v>249.95753849738196</v>
      </c>
    </row>
    <row r="168">
      <c r="D168" s="2">
        <f t="shared" si="61"/>
        <v>43158</v>
      </c>
      <c r="E168" s="8">
        <f t="shared" si="89"/>
        <v>0.69583333333333208</v>
      </c>
      <c r="F168" s="3">
        <f t="shared" si="62"/>
        <v>2458177.0708333333</v>
      </c>
      <c r="G168" s="4">
        <f t="shared" si="63"/>
        <v>0.18157620351357431</v>
      </c>
      <c r="I168" s="0">
        <f t="shared" si="64"/>
        <v>337.34957929390384</v>
      </c>
      <c r="J168" s="0">
        <f t="shared" si="65"/>
        <v>6894.0999866849606</v>
      </c>
      <c r="K168" s="0">
        <f t="shared" si="66"/>
        <v>0.016700996903844328</v>
      </c>
      <c r="L168" s="0">
        <f t="shared" si="67"/>
        <v>1.5692614433469532</v>
      </c>
      <c r="M168" s="0">
        <f t="shared" si="68"/>
        <v>338.91884073725078</v>
      </c>
      <c r="N168" s="0">
        <f t="shared" si="69"/>
        <v>6895.669248128308</v>
      </c>
      <c r="O168" s="0">
        <f t="shared" si="70"/>
        <v>0.99039372408612347</v>
      </c>
      <c r="P168" s="0">
        <f t="shared" si="71"/>
        <v>338.90970343429484</v>
      </c>
      <c r="Q168" s="0">
        <f t="shared" si="72"/>
        <v>23.436929861509412</v>
      </c>
      <c r="R168" s="0">
        <f t="shared" si="73"/>
        <v>23.435156462217215</v>
      </c>
      <c r="S168" s="0">
        <f t="shared" si="60"/>
        <v>-19.486805479807806</v>
      </c>
      <c r="T168" s="0">
        <f t="shared" si="74"/>
        <v>-8.2279546985982819</v>
      </c>
      <c r="U168" s="0">
        <f t="shared" si="75"/>
        <v>0.043018916481204227</v>
      </c>
      <c r="V168" s="0">
        <f t="shared" si="76"/>
        <v>-12.697613729679794</v>
      </c>
      <c r="W168" s="0">
        <f t="shared" si="77"/>
        <v>81.403472329277776</v>
      </c>
      <c r="X168" s="8">
        <f t="shared" si="78"/>
        <v>0.49492889842338877</v>
      </c>
      <c r="Y168" s="8">
        <f t="shared" si="79"/>
        <v>0.26880814195317271</v>
      </c>
      <c r="Z168" s="8">
        <f t="shared" si="80"/>
        <v>0.72104965489360484</v>
      </c>
      <c r="AA168" s="9">
        <f t="shared" si="81"/>
        <v>651.2277786342222</v>
      </c>
      <c r="AB168" s="0">
        <f t="shared" si="82"/>
        <v>1009.3023862703185</v>
      </c>
      <c r="AC168" s="0">
        <f t="shared" si="83"/>
        <v>72.325596567579623</v>
      </c>
      <c r="AD168" s="0">
        <f t="shared" si="84"/>
        <v>85.209291101083735</v>
      </c>
      <c r="AE168" s="0">
        <f t="shared" si="85"/>
        <v>4.7907088989162645</v>
      </c>
      <c r="AF168" s="0">
        <f t="shared" si="86"/>
        <v>0.16494933813330387</v>
      </c>
      <c r="AG168" s="0">
        <f t="shared" si="87"/>
        <v>4.9556582370495681</v>
      </c>
      <c r="AH168" s="0">
        <f t="shared" si="88"/>
        <v>251.13722004256107</v>
      </c>
    </row>
    <row r="169">
      <c r="D169" s="2">
        <f t="shared" si="61"/>
        <v>43158</v>
      </c>
      <c r="E169" s="8">
        <f t="shared" si="89"/>
        <v>0.69999999999999873</v>
      </c>
      <c r="F169" s="3">
        <f t="shared" si="62"/>
        <v>2458177.075</v>
      </c>
      <c r="G169" s="4">
        <f t="shared" si="63"/>
        <v>0.1815763175906964</v>
      </c>
      <c r="I169" s="0">
        <f t="shared" si="64"/>
        <v>337.3536861581324</v>
      </c>
      <c r="J169" s="0">
        <f t="shared" si="65"/>
        <v>6894.1040933530085</v>
      </c>
      <c r="K169" s="0">
        <f t="shared" si="66"/>
        <v>0.01670099689904362</v>
      </c>
      <c r="L169" s="0">
        <f t="shared" si="67"/>
        <v>1.569340915644152</v>
      </c>
      <c r="M169" s="0">
        <f t="shared" si="68"/>
        <v>338.92302707377655</v>
      </c>
      <c r="N169" s="0">
        <f t="shared" si="69"/>
        <v>6895.6734342686523</v>
      </c>
      <c r="O169" s="0">
        <f t="shared" si="70"/>
        <v>0.99039471276475566</v>
      </c>
      <c r="P169" s="0">
        <f t="shared" si="71"/>
        <v>338.91388975806927</v>
      </c>
      <c r="Q169" s="0">
        <f t="shared" si="72"/>
        <v>23.436929860025931</v>
      </c>
      <c r="R169" s="0">
        <f t="shared" si="73"/>
        <v>23.4351564678435</v>
      </c>
      <c r="S169" s="0">
        <f t="shared" si="60"/>
        <v>-19.48288418512341</v>
      </c>
      <c r="T169" s="0">
        <f t="shared" si="74"/>
        <v>-8.2263851055993662</v>
      </c>
      <c r="U169" s="0">
        <f t="shared" si="75"/>
        <v>0.043018916502447477</v>
      </c>
      <c r="V169" s="0">
        <f t="shared" si="76"/>
        <v>-12.696863182733457</v>
      </c>
      <c r="W169" s="0">
        <f t="shared" si="77"/>
        <v>81.4053984500736</v>
      </c>
      <c r="X169" s="8">
        <f t="shared" si="78"/>
        <v>0.49492837721023153</v>
      </c>
      <c r="Y169" s="8">
        <f t="shared" si="79"/>
        <v>0.26880227040447152</v>
      </c>
      <c r="Z169" s="8">
        <f t="shared" si="80"/>
        <v>0.72105448401599159</v>
      </c>
      <c r="AA169" s="9">
        <f t="shared" si="81"/>
        <v>651.24318760058884</v>
      </c>
      <c r="AB169" s="0">
        <f t="shared" si="82"/>
        <v>1015.3031368172647</v>
      </c>
      <c r="AC169" s="0">
        <f t="shared" si="83"/>
        <v>73.825784204316165</v>
      </c>
      <c r="AD169" s="0">
        <f t="shared" si="84"/>
        <v>86.123700796695942</v>
      </c>
      <c r="AE169" s="0">
        <f t="shared" si="85"/>
        <v>3.8762992033040575</v>
      </c>
      <c r="AF169" s="0">
        <f t="shared" si="86"/>
        <v>0.19320563688722503</v>
      </c>
      <c r="AG169" s="0">
        <f t="shared" si="87"/>
        <v>4.0695048401912821</v>
      </c>
      <c r="AH169" s="0">
        <f t="shared" si="88"/>
        <v>252.31034414916189</v>
      </c>
    </row>
    <row r="170">
      <c r="D170" s="2">
        <f t="shared" si="61"/>
        <v>43158</v>
      </c>
      <c r="E170" s="8">
        <f t="shared" si="89"/>
        <v>0.70416666666666539</v>
      </c>
      <c r="F170" s="3">
        <f t="shared" si="62"/>
        <v>2458177.0791666666</v>
      </c>
      <c r="G170" s="4">
        <f t="shared" si="63"/>
        <v>0.18157643166780574</v>
      </c>
      <c r="I170" s="0">
        <f t="shared" si="64"/>
        <v>337.35779302190167</v>
      </c>
      <c r="J170" s="0">
        <f t="shared" si="65"/>
        <v>6894.1082000205988</v>
      </c>
      <c r="K170" s="0">
        <f t="shared" si="66"/>
        <v>0.016700996894242912</v>
      </c>
      <c r="L170" s="0">
        <f t="shared" si="67"/>
        <v>1.5694203795742547</v>
      </c>
      <c r="M170" s="0">
        <f t="shared" si="68"/>
        <v>338.92721340147591</v>
      </c>
      <c r="N170" s="0">
        <f t="shared" si="69"/>
        <v>6895.6776204001735</v>
      </c>
      <c r="O170" s="0">
        <f t="shared" si="70"/>
        <v>0.99039570149260292</v>
      </c>
      <c r="P170" s="0">
        <f t="shared" si="71"/>
        <v>338.91807607301729</v>
      </c>
      <c r="Q170" s="0">
        <f t="shared" si="72"/>
        <v>23.436929858542452</v>
      </c>
      <c r="R170" s="0">
        <f t="shared" si="73"/>
        <v>23.43515647346981</v>
      </c>
      <c r="S170" s="0">
        <f t="shared" si="60"/>
        <v>-19.478962929767686</v>
      </c>
      <c r="T170" s="0">
        <f t="shared" si="74"/>
        <v>-8.2248154779047784</v>
      </c>
      <c r="U170" s="0">
        <f t="shared" si="75"/>
        <v>0.043018916523690824</v>
      </c>
      <c r="V170" s="0">
        <f t="shared" si="76"/>
        <v>-12.696112479883814</v>
      </c>
      <c r="W170" s="0">
        <f t="shared" si="77"/>
        <v>81.407324589396154</v>
      </c>
      <c r="X170" s="8">
        <f t="shared" si="78"/>
        <v>0.49492785588880822</v>
      </c>
      <c r="Y170" s="8">
        <f t="shared" si="79"/>
        <v>0.26879639869604111</v>
      </c>
      <c r="Z170" s="8">
        <f t="shared" si="80"/>
        <v>0.72105931308157534</v>
      </c>
      <c r="AA170" s="9">
        <f t="shared" si="81"/>
        <v>651.25859671516923</v>
      </c>
      <c r="AB170" s="0">
        <f t="shared" si="82"/>
        <v>1021.3038875201144</v>
      </c>
      <c r="AC170" s="0">
        <f t="shared" si="83"/>
        <v>75.32597188002859</v>
      </c>
      <c r="AD170" s="0">
        <f t="shared" si="84"/>
        <v>87.0440996359932</v>
      </c>
      <c r="AE170" s="0">
        <f t="shared" si="85"/>
        <v>2.9559003640067942</v>
      </c>
      <c r="AF170" s="0">
        <f t="shared" si="86"/>
        <v>0.23073580110442823</v>
      </c>
      <c r="AG170" s="0">
        <f t="shared" si="87"/>
        <v>3.1866361651112225</v>
      </c>
      <c r="AH170" s="0">
        <f t="shared" si="88"/>
        <v>253.47748927020768</v>
      </c>
    </row>
    <row r="171">
      <c r="D171" s="2">
        <f t="shared" si="61"/>
        <v>43158</v>
      </c>
      <c r="E171" s="8">
        <f t="shared" si="89"/>
        <v>0.708333333333332</v>
      </c>
      <c r="F171" s="3">
        <f t="shared" si="62"/>
        <v>2458177.0833333335</v>
      </c>
      <c r="G171" s="4">
        <f t="shared" si="63"/>
        <v>0.18157654574492782</v>
      </c>
      <c r="I171" s="0">
        <f t="shared" si="64"/>
        <v>337.3618998861275</v>
      </c>
      <c r="J171" s="0">
        <f t="shared" si="65"/>
        <v>6894.1123066886466</v>
      </c>
      <c r="K171" s="0">
        <f t="shared" si="66"/>
        <v>0.016700996889442203</v>
      </c>
      <c r="L171" s="0">
        <f t="shared" si="67"/>
        <v>1.5694998351545772</v>
      </c>
      <c r="M171" s="0">
        <f t="shared" si="68"/>
        <v>338.93139972128211</v>
      </c>
      <c r="N171" s="0">
        <f t="shared" si="69"/>
        <v>6895.6818065238012</v>
      </c>
      <c r="O171" s="0">
        <f t="shared" si="70"/>
        <v>0.9903966902698792</v>
      </c>
      <c r="P171" s="0">
        <f t="shared" si="71"/>
        <v>338.92226238007225</v>
      </c>
      <c r="Q171" s="0">
        <f t="shared" si="72"/>
        <v>23.436929857058974</v>
      </c>
      <c r="R171" s="0">
        <f t="shared" si="73"/>
        <v>23.43515647909615</v>
      </c>
      <c r="S171" s="0">
        <f t="shared" si="60"/>
        <v>-19.475041712860619</v>
      </c>
      <c r="T171" s="0">
        <f t="shared" si="74"/>
        <v>-8.2232458151724224</v>
      </c>
      <c r="U171" s="0">
        <f t="shared" si="75"/>
        <v>0.043018916544934296</v>
      </c>
      <c r="V171" s="0">
        <f t="shared" si="76"/>
        <v>-12.695361620985594</v>
      </c>
      <c r="W171" s="0">
        <f t="shared" si="77"/>
        <v>81.409250747669176</v>
      </c>
      <c r="X171" s="8">
        <f t="shared" si="78"/>
        <v>0.49492733445901782</v>
      </c>
      <c r="Y171" s="8">
        <f t="shared" si="79"/>
        <v>0.26879052682660343</v>
      </c>
      <c r="Z171" s="8">
        <f t="shared" si="80"/>
        <v>0.72106414209143221</v>
      </c>
      <c r="AA171" s="9">
        <f t="shared" si="81"/>
        <v>651.27400598135341</v>
      </c>
      <c r="AB171" s="0">
        <f t="shared" si="82"/>
        <v>1027.3046383790124</v>
      </c>
      <c r="AC171" s="0">
        <f t="shared" si="83"/>
        <v>76.826159594753108</v>
      </c>
      <c r="AD171" s="0">
        <f t="shared" si="84"/>
        <v>87.97007667021559</v>
      </c>
      <c r="AE171" s="0">
        <f t="shared" si="85"/>
        <v>2.0299233297844097</v>
      </c>
      <c r="AF171" s="0">
        <f t="shared" si="86"/>
        <v>0.28173698990230023</v>
      </c>
      <c r="AG171" s="0">
        <f t="shared" si="87"/>
        <v>2.31166031968671</v>
      </c>
      <c r="AH171" s="0">
        <f t="shared" si="88"/>
        <v>254.63923900913227</v>
      </c>
    </row>
    <row r="172">
      <c r="D172" s="2">
        <f t="shared" si="61"/>
        <v>43158</v>
      </c>
      <c r="E172" s="8">
        <f t="shared" si="89"/>
        <v>0.71249999999999869</v>
      </c>
      <c r="F172" s="3">
        <f t="shared" si="62"/>
        <v>2458177.0875</v>
      </c>
      <c r="G172" s="4">
        <f t="shared" si="63"/>
        <v>0.18157665982203716</v>
      </c>
      <c r="I172" s="0">
        <f t="shared" si="64"/>
        <v>337.36600674989677</v>
      </c>
      <c r="J172" s="0">
        <f t="shared" si="65"/>
        <v>6894.116413356237</v>
      </c>
      <c r="K172" s="0">
        <f t="shared" si="66"/>
        <v>0.016700996884641495</v>
      </c>
      <c r="L172" s="0">
        <f t="shared" si="67"/>
        <v>1.5695792823670056</v>
      </c>
      <c r="M172" s="0">
        <f t="shared" si="68"/>
        <v>338.93558603226376</v>
      </c>
      <c r="N172" s="0">
        <f t="shared" si="69"/>
        <v>6895.6859926386041</v>
      </c>
      <c r="O172" s="0">
        <f t="shared" si="70"/>
        <v>0.99039767909635945</v>
      </c>
      <c r="P172" s="0">
        <f t="shared" si="71"/>
        <v>338.92644867830268</v>
      </c>
      <c r="Q172" s="0">
        <f t="shared" si="72"/>
        <v>23.436929855575496</v>
      </c>
      <c r="R172" s="0">
        <f t="shared" si="73"/>
        <v>23.435156484722516</v>
      </c>
      <c r="S172" s="0">
        <f t="shared" si="60"/>
        <v>-19.471120535268977</v>
      </c>
      <c r="T172" s="0">
        <f t="shared" si="74"/>
        <v>-8.2216761177594169</v>
      </c>
      <c r="U172" s="0">
        <f t="shared" si="75"/>
        <v>0.043018916566177845</v>
      </c>
      <c r="V172" s="0">
        <f t="shared" si="76"/>
        <v>-12.694610606227672</v>
      </c>
      <c r="W172" s="0">
        <f t="shared" si="77"/>
        <v>81.4111769244585</v>
      </c>
      <c r="X172" s="8">
        <f t="shared" si="78"/>
        <v>0.49492681292099144</v>
      </c>
      <c r="Y172" s="8">
        <f t="shared" si="79"/>
        <v>0.26878465479749558</v>
      </c>
      <c r="Z172" s="8">
        <f t="shared" si="80"/>
        <v>0.72106897104448731</v>
      </c>
      <c r="AA172" s="9">
        <f t="shared" si="81"/>
        <v>651.289415395668</v>
      </c>
      <c r="AB172" s="0">
        <f t="shared" si="82"/>
        <v>1033.3053893937704</v>
      </c>
      <c r="AC172" s="0">
        <f t="shared" si="83"/>
        <v>78.3263473484426</v>
      </c>
      <c r="AD172" s="0">
        <f t="shared" si="84"/>
        <v>88.901226755086029</v>
      </c>
      <c r="AE172" s="0">
        <f t="shared" si="85"/>
        <v>1.0987732449139713</v>
      </c>
      <c r="AF172" s="0">
        <f t="shared" si="86"/>
        <v>0.35403348303286292</v>
      </c>
      <c r="AG172" s="0">
        <f t="shared" si="87"/>
        <v>1.4528067279468342</v>
      </c>
      <c r="AH172" s="0">
        <f t="shared" si="88"/>
        <v>255.79618201991104</v>
      </c>
    </row>
    <row r="173">
      <c r="D173" s="2">
        <f t="shared" si="61"/>
        <v>43158</v>
      </c>
      <c r="E173" s="8">
        <f t="shared" si="89"/>
        <v>0.71666666666666534</v>
      </c>
      <c r="F173" s="3">
        <f t="shared" si="62"/>
        <v>2458177.0916666668</v>
      </c>
      <c r="G173" s="4">
        <f t="shared" si="63"/>
        <v>0.18157677389915922</v>
      </c>
      <c r="I173" s="0">
        <f t="shared" si="64"/>
        <v>337.37011361412351</v>
      </c>
      <c r="J173" s="0">
        <f t="shared" si="65"/>
        <v>6894.1205200242848</v>
      </c>
      <c r="K173" s="0">
        <f t="shared" si="66"/>
        <v>0.016700996879840786</v>
      </c>
      <c r="L173" s="0">
        <f t="shared" si="67"/>
        <v>1.5696587212288846</v>
      </c>
      <c r="M173" s="0">
        <f t="shared" si="68"/>
        <v>338.93977233535242</v>
      </c>
      <c r="N173" s="0">
        <f t="shared" si="69"/>
        <v>6895.6901787455135</v>
      </c>
      <c r="O173" s="0">
        <f t="shared" si="70"/>
        <v>0.99039866797225873</v>
      </c>
      <c r="P173" s="0">
        <f t="shared" si="71"/>
        <v>338.93063496864016</v>
      </c>
      <c r="Q173" s="0">
        <f t="shared" si="72"/>
        <v>23.436929854092018</v>
      </c>
      <c r="R173" s="0">
        <f t="shared" si="73"/>
        <v>23.435156490348909</v>
      </c>
      <c r="S173" s="0">
        <f t="shared" si="60"/>
        <v>-19.467199396114534</v>
      </c>
      <c r="T173" s="0">
        <f t="shared" si="74"/>
        <v>-8.2201063853243568</v>
      </c>
      <c r="U173" s="0">
        <f t="shared" si="75"/>
        <v>0.043018916587421505</v>
      </c>
      <c r="V173" s="0">
        <f t="shared" si="76"/>
        <v>-12.693859435465285</v>
      </c>
      <c r="W173" s="0">
        <f t="shared" si="77"/>
        <v>81.413103120187031</v>
      </c>
      <c r="X173" s="8">
        <f t="shared" si="78"/>
        <v>0.49492629127462862</v>
      </c>
      <c r="Y173" s="8">
        <f t="shared" si="79"/>
        <v>0.26877878260744242</v>
      </c>
      <c r="Z173" s="8">
        <f t="shared" si="80"/>
        <v>0.72107379994181486</v>
      </c>
      <c r="AA173" s="9">
        <f t="shared" si="81"/>
        <v>651.30482496149625</v>
      </c>
      <c r="AB173" s="0">
        <f t="shared" si="82"/>
        <v>1039.3061405645331</v>
      </c>
      <c r="AC173" s="0">
        <f t="shared" si="83"/>
        <v>79.826535141133263</v>
      </c>
      <c r="AD173" s="0">
        <f t="shared" si="84"/>
        <v>89.837149993752178</v>
      </c>
      <c r="AE173" s="0">
        <f t="shared" si="85"/>
        <v>0.16285000624782242</v>
      </c>
      <c r="AF173" s="0">
        <f t="shared" si="86"/>
        <v>0.45924960283733129</v>
      </c>
      <c r="AG173" s="0">
        <f t="shared" si="87"/>
        <v>0.62209960908515372</v>
      </c>
      <c r="AH173" s="0">
        <f t="shared" si="88"/>
        <v>256.94891199567252</v>
      </c>
    </row>
    <row r="174">
      <c r="D174" s="2">
        <f t="shared" si="61"/>
        <v>43158</v>
      </c>
      <c r="E174" s="8">
        <f t="shared" si="89"/>
        <v>0.720833333333332</v>
      </c>
      <c r="F174" s="3">
        <f t="shared" si="62"/>
        <v>2458177.0958333332</v>
      </c>
      <c r="G174" s="4">
        <f t="shared" si="63"/>
        <v>0.18157688797626856</v>
      </c>
      <c r="I174" s="0">
        <f t="shared" si="64"/>
        <v>337.37422047789278</v>
      </c>
      <c r="J174" s="0">
        <f t="shared" si="65"/>
        <v>6894.1246266918733</v>
      </c>
      <c r="K174" s="0">
        <f t="shared" si="66"/>
        <v>0.016700996875040078</v>
      </c>
      <c r="L174" s="0">
        <f t="shared" si="67"/>
        <v>1.5697381517220712</v>
      </c>
      <c r="M174" s="0">
        <f t="shared" si="68"/>
        <v>338.94395862961483</v>
      </c>
      <c r="N174" s="0">
        <f t="shared" si="69"/>
        <v>6895.6943648435954</v>
      </c>
      <c r="O174" s="0">
        <f t="shared" si="70"/>
        <v>0.99039965689735021</v>
      </c>
      <c r="P174" s="0">
        <f t="shared" si="71"/>
        <v>338.93482125015151</v>
      </c>
      <c r="Q174" s="0">
        <f t="shared" si="72"/>
        <v>23.436929852608536</v>
      </c>
      <c r="R174" s="0">
        <f t="shared" si="73"/>
        <v>23.43515649597532</v>
      </c>
      <c r="S174" s="0">
        <f t="shared" si="60"/>
        <v>-19.463278296265653</v>
      </c>
      <c r="T174" s="0">
        <f t="shared" si="74"/>
        <v>-8.2185366182250288</v>
      </c>
      <c r="U174" s="0">
        <f t="shared" si="75"/>
        <v>0.043018916608665241</v>
      </c>
      <c r="V174" s="0">
        <f t="shared" si="76"/>
        <v>-12.693108108887749</v>
      </c>
      <c r="W174" s="0">
        <f t="shared" si="77"/>
        <v>81.415029334419771</v>
      </c>
      <c r="X174" s="8">
        <f t="shared" si="78"/>
        <v>0.4949257695200609</v>
      </c>
      <c r="Y174" s="8">
        <f t="shared" si="79"/>
        <v>0.26877291025778377</v>
      </c>
      <c r="Z174" s="8">
        <f t="shared" si="80"/>
        <v>0.72107862878233808</v>
      </c>
      <c r="AA174" s="9">
        <f t="shared" si="81"/>
        <v>651.32023467535817</v>
      </c>
      <c r="AB174" s="0">
        <f t="shared" si="82"/>
        <v>1045.3068918911104</v>
      </c>
      <c r="AC174" s="0">
        <f t="shared" si="83"/>
        <v>81.326722972777588</v>
      </c>
      <c r="AD174" s="0">
        <f t="shared" si="84"/>
        <v>90.777451164594765</v>
      </c>
      <c r="AE174" s="0">
        <f t="shared" si="85"/>
        <v>-0.77745116459476549</v>
      </c>
      <c r="AF174" s="0">
        <f t="shared" si="86"/>
        <v>0.42520530263170914</v>
      </c>
      <c r="AG174" s="0">
        <f t="shared" si="87"/>
        <v>-0.35224586196305635</v>
      </c>
      <c r="AH174" s="0">
        <f t="shared" si="88"/>
        <v>258.098027735472</v>
      </c>
    </row>
    <row r="175">
      <c r="D175" s="2">
        <f t="shared" si="61"/>
        <v>43158</v>
      </c>
      <c r="E175" s="8">
        <f t="shared" si="89"/>
        <v>0.72499999999999865</v>
      </c>
      <c r="F175" s="3">
        <f t="shared" si="62"/>
        <v>2458177.1</v>
      </c>
      <c r="G175" s="4">
        <f t="shared" si="63"/>
        <v>0.18157700205339064</v>
      </c>
      <c r="I175" s="0">
        <f t="shared" si="64"/>
        <v>337.37832734211952</v>
      </c>
      <c r="J175" s="0">
        <f t="shared" si="65"/>
        <v>6894.128733359923</v>
      </c>
      <c r="K175" s="0">
        <f t="shared" si="66"/>
        <v>0.016700996870239369</v>
      </c>
      <c r="L175" s="0">
        <f t="shared" si="67"/>
        <v>1.5698175738639697</v>
      </c>
      <c r="M175" s="0">
        <f t="shared" si="68"/>
        <v>338.94814491598351</v>
      </c>
      <c r="N175" s="0">
        <f t="shared" si="69"/>
        <v>6895.6985509337874</v>
      </c>
      <c r="O175" s="0">
        <f t="shared" si="70"/>
        <v>0.990400645871851</v>
      </c>
      <c r="P175" s="0">
        <f t="shared" si="71"/>
        <v>338.93900752376913</v>
      </c>
      <c r="Q175" s="0">
        <f t="shared" si="72"/>
        <v>23.436929851125058</v>
      </c>
      <c r="R175" s="0">
        <f t="shared" si="73"/>
        <v>23.435156501601767</v>
      </c>
      <c r="S175" s="0">
        <f t="shared" si="60"/>
        <v>-19.45935723484336</v>
      </c>
      <c r="T175" s="0">
        <f t="shared" si="74"/>
        <v>-8.2169668161197045</v>
      </c>
      <c r="U175" s="0">
        <f t="shared" si="75"/>
        <v>0.043018916629909094</v>
      </c>
      <c r="V175" s="0">
        <f t="shared" si="76"/>
        <v>-12.692356626350222</v>
      </c>
      <c r="W175" s="0">
        <f t="shared" si="77"/>
        <v>81.416955567580018</v>
      </c>
      <c r="X175" s="8">
        <f t="shared" si="78"/>
        <v>0.49492524765718771</v>
      </c>
      <c r="Y175" s="8">
        <f t="shared" si="79"/>
        <v>0.2687670377472432</v>
      </c>
      <c r="Z175" s="8">
        <f t="shared" si="80"/>
        <v>0.72108345756713221</v>
      </c>
      <c r="AA175" s="9">
        <f t="shared" si="81"/>
        <v>651.33564454064015</v>
      </c>
      <c r="AB175" s="0">
        <f t="shared" si="82"/>
        <v>1051.3076433736478</v>
      </c>
      <c r="AC175" s="0">
        <f t="shared" si="83"/>
        <v>82.826910843411952</v>
      </c>
      <c r="AD175" s="0">
        <f t="shared" si="84"/>
        <v>91.721739130962774</v>
      </c>
      <c r="AE175" s="0">
        <f t="shared" si="85"/>
        <v>-1.7217391309627743</v>
      </c>
      <c r="AF175" s="0">
        <f t="shared" si="86"/>
        <v>0.19195540478747147</v>
      </c>
      <c r="AG175" s="0">
        <f t="shared" si="87"/>
        <v>-1.5297837261753029</v>
      </c>
      <c r="AH175" s="0">
        <f t="shared" si="88"/>
        <v>259.24413328720215</v>
      </c>
    </row>
    <row r="176">
      <c r="D176" s="2">
        <f t="shared" si="61"/>
        <v>43158</v>
      </c>
      <c r="E176" s="8">
        <f t="shared" si="89"/>
        <v>0.7291666666666653</v>
      </c>
      <c r="F176" s="3">
        <f t="shared" si="62"/>
        <v>2458177.1041666665</v>
      </c>
      <c r="G176" s="4">
        <f t="shared" si="63"/>
        <v>0.18157711613049998</v>
      </c>
      <c r="I176" s="0">
        <f t="shared" si="64"/>
        <v>337.38243420588879</v>
      </c>
      <c r="J176" s="0">
        <f t="shared" si="65"/>
        <v>6894.1328400275115</v>
      </c>
      <c r="K176" s="0">
        <f t="shared" si="66"/>
        <v>0.016700996865438661</v>
      </c>
      <c r="L176" s="0">
        <f t="shared" si="67"/>
        <v>1.5698969876363478</v>
      </c>
      <c r="M176" s="0">
        <f t="shared" si="68"/>
        <v>338.95233119352514</v>
      </c>
      <c r="N176" s="0">
        <f t="shared" si="69"/>
        <v>6895.7027370151482</v>
      </c>
      <c r="O176" s="0">
        <f t="shared" si="70"/>
        <v>0.9904016348955329</v>
      </c>
      <c r="P176" s="0">
        <f t="shared" si="71"/>
        <v>338.94319378855977</v>
      </c>
      <c r="Q176" s="0">
        <f t="shared" si="72"/>
        <v>23.436929849641579</v>
      </c>
      <c r="R176" s="0">
        <f t="shared" si="73"/>
        <v>23.435156507228236</v>
      </c>
      <c r="S176" s="0">
        <f t="shared" si="60"/>
        <v>-19.455436212715995</v>
      </c>
      <c r="T176" s="0">
        <f t="shared" si="74"/>
        <v>-8.2153969793661865</v>
      </c>
      <c r="U176" s="0">
        <f t="shared" si="75"/>
        <v>0.043018916651153059</v>
      </c>
      <c r="V176" s="0">
        <f t="shared" si="76"/>
        <v>-12.69160498804173</v>
      </c>
      <c r="W176" s="0">
        <f t="shared" si="77"/>
        <v>81.418881819232737</v>
      </c>
      <c r="X176" s="8">
        <f t="shared" si="78"/>
        <v>0.4949247256861401</v>
      </c>
      <c r="Y176" s="8">
        <f t="shared" si="79"/>
        <v>0.2687611650771603</v>
      </c>
      <c r="Z176" s="8">
        <f t="shared" si="80"/>
        <v>0.7210882862951199</v>
      </c>
      <c r="AA176" s="9">
        <f t="shared" si="81"/>
        <v>651.3510545538619</v>
      </c>
      <c r="AB176" s="0">
        <f t="shared" si="82"/>
        <v>1057.3083950119562</v>
      </c>
      <c r="AC176" s="0">
        <f t="shared" si="83"/>
        <v>84.327098752989059</v>
      </c>
      <c r="AD176" s="0">
        <f t="shared" si="84"/>
        <v>92.669626237476209</v>
      </c>
      <c r="AE176" s="0">
        <f t="shared" si="85"/>
        <v>-2.6696262374762085</v>
      </c>
      <c r="AF176" s="0">
        <f t="shared" si="86"/>
        <v>0.12374667623507021</v>
      </c>
      <c r="AG176" s="0">
        <f t="shared" si="87"/>
        <v>-2.5458795612411382</v>
      </c>
      <c r="AH176" s="0">
        <f t="shared" si="88"/>
        <v>260.38783815678187</v>
      </c>
    </row>
    <row r="177">
      <c r="D177" s="2">
        <f t="shared" si="61"/>
        <v>43158</v>
      </c>
      <c r="E177" s="8">
        <f t="shared" si="89"/>
        <v>0.733333333333332</v>
      </c>
      <c r="F177" s="3">
        <f t="shared" si="62"/>
        <v>2458177.1083333334</v>
      </c>
      <c r="G177" s="4">
        <f t="shared" si="63"/>
        <v>0.18157723020762206</v>
      </c>
      <c r="I177" s="0">
        <f t="shared" si="64"/>
        <v>337.38654107011644</v>
      </c>
      <c r="J177" s="0">
        <f t="shared" si="65"/>
        <v>6894.13694669556</v>
      </c>
      <c r="K177" s="0">
        <f t="shared" si="66"/>
        <v>0.016700996860637952</v>
      </c>
      <c r="L177" s="0">
        <f t="shared" si="67"/>
        <v>1.5699763930566522</v>
      </c>
      <c r="M177" s="0">
        <f t="shared" si="68"/>
        <v>338.9565174631731</v>
      </c>
      <c r="N177" s="0">
        <f t="shared" si="69"/>
        <v>6895.7069230886173</v>
      </c>
      <c r="O177" s="0">
        <f t="shared" si="70"/>
        <v>0.99040262396861278</v>
      </c>
      <c r="P177" s="0">
        <f t="shared" si="71"/>
        <v>338.94738004545678</v>
      </c>
      <c r="Q177" s="0">
        <f t="shared" si="72"/>
        <v>23.4369298481581</v>
      </c>
      <c r="R177" s="0">
        <f t="shared" si="73"/>
        <v>23.435156512854736</v>
      </c>
      <c r="S177" s="0">
        <f t="shared" si="60"/>
        <v>-19.451515229003707</v>
      </c>
      <c r="T177" s="0">
        <f t="shared" si="74"/>
        <v>-8.2138271076223628</v>
      </c>
      <c r="U177" s="0">
        <f t="shared" si="75"/>
        <v>0.043018916672397114</v>
      </c>
      <c r="V177" s="0">
        <f t="shared" si="76"/>
        <v>-12.690853193817327</v>
      </c>
      <c r="W177" s="0">
        <f t="shared" si="77"/>
        <v>81.420808089801724</v>
      </c>
      <c r="X177" s="8">
        <f t="shared" si="78"/>
        <v>0.4949242036068176</v>
      </c>
      <c r="Y177" s="8">
        <f t="shared" si="79"/>
        <v>0.26875529224625727</v>
      </c>
      <c r="Z177" s="8">
        <f t="shared" si="80"/>
        <v>0.72109311496737794</v>
      </c>
      <c r="AA177" s="9">
        <f t="shared" si="81"/>
        <v>651.36646471841379</v>
      </c>
      <c r="AB177" s="0">
        <f t="shared" si="82"/>
        <v>1063.3091468061807</v>
      </c>
      <c r="AC177" s="0">
        <f t="shared" si="83"/>
        <v>85.827286701545177</v>
      </c>
      <c r="AD177" s="0">
        <f t="shared" si="84"/>
        <v>93.620727689451087</v>
      </c>
      <c r="AE177" s="0">
        <f t="shared" si="85"/>
        <v>-3.6207276894510869</v>
      </c>
      <c r="AF177" s="0">
        <f t="shared" si="86"/>
        <v>0.091185111665128021</v>
      </c>
      <c r="AG177" s="0">
        <f t="shared" si="87"/>
        <v>-3.5295425777859588</v>
      </c>
      <c r="AH177" s="0">
        <f t="shared" si="88"/>
        <v>261.52975758208055</v>
      </c>
    </row>
    <row r="178">
      <c r="D178" s="2">
        <f t="shared" si="61"/>
        <v>43158</v>
      </c>
      <c r="E178" s="8">
        <f t="shared" si="89"/>
        <v>0.7374999999999986</v>
      </c>
      <c r="F178" s="3">
        <f t="shared" si="62"/>
        <v>2458177.1125</v>
      </c>
      <c r="G178" s="4">
        <f t="shared" si="63"/>
        <v>0.18157734428473138</v>
      </c>
      <c r="I178" s="0">
        <f t="shared" si="64"/>
        <v>337.39064793388479</v>
      </c>
      <c r="J178" s="0">
        <f t="shared" si="65"/>
        <v>6894.14105336315</v>
      </c>
      <c r="K178" s="0">
        <f t="shared" si="66"/>
        <v>0.016700996855837244</v>
      </c>
      <c r="L178" s="0">
        <f t="shared" si="67"/>
        <v>1.5700557901067014</v>
      </c>
      <c r="M178" s="0">
        <f t="shared" si="68"/>
        <v>338.96070372399151</v>
      </c>
      <c r="N178" s="0">
        <f t="shared" si="69"/>
        <v>6895.7111091532561</v>
      </c>
      <c r="O178" s="0">
        <f t="shared" si="70"/>
        <v>0.99040361309086378</v>
      </c>
      <c r="P178" s="0">
        <f t="shared" si="71"/>
        <v>338.95156629352425</v>
      </c>
      <c r="Q178" s="0">
        <f t="shared" si="72"/>
        <v>23.436929846674623</v>
      </c>
      <c r="R178" s="0">
        <f t="shared" si="73"/>
        <v>23.435156518481257</v>
      </c>
      <c r="S178" s="0">
        <f t="shared" si="60"/>
        <v>-19.447594284577448</v>
      </c>
      <c r="T178" s="0">
        <f t="shared" si="74"/>
        <v>-8.2122572012471053</v>
      </c>
      <c r="U178" s="0">
        <f t="shared" si="75"/>
        <v>0.043018916693641246</v>
      </c>
      <c r="V178" s="0">
        <f t="shared" si="76"/>
        <v>-12.69010124386698</v>
      </c>
      <c r="W178" s="0">
        <f t="shared" si="77"/>
        <v>81.422734378850663</v>
      </c>
      <c r="X178" s="8">
        <f t="shared" si="78"/>
        <v>0.49492368141935206</v>
      </c>
      <c r="Y178" s="8">
        <f t="shared" si="79"/>
        <v>0.26874941925587803</v>
      </c>
      <c r="Z178" s="8">
        <f t="shared" si="80"/>
        <v>0.72109794358282608</v>
      </c>
      <c r="AA178" s="9">
        <f t="shared" si="81"/>
        <v>651.3818750308053</v>
      </c>
      <c r="AB178" s="0">
        <f t="shared" si="82"/>
        <v>1069.3098987561309</v>
      </c>
      <c r="AC178" s="0">
        <f t="shared" si="83"/>
        <v>87.327474689032726</v>
      </c>
      <c r="AD178" s="0">
        <f t="shared" si="84"/>
        <v>94.574660919572523</v>
      </c>
      <c r="AE178" s="0">
        <f t="shared" si="85"/>
        <v>-4.5746609195725227</v>
      </c>
      <c r="AF178" s="0">
        <f t="shared" si="86"/>
        <v>0.072113288684002116</v>
      </c>
      <c r="AG178" s="0">
        <f t="shared" si="87"/>
        <v>-4.5025476308885208</v>
      </c>
      <c r="AH178" s="0">
        <f t="shared" si="88"/>
        <v>262.67051286207834</v>
      </c>
    </row>
    <row r="179">
      <c r="D179" s="2">
        <f t="shared" si="61"/>
        <v>43158</v>
      </c>
      <c r="E179" s="8">
        <f t="shared" si="89"/>
        <v>0.74166666666666525</v>
      </c>
      <c r="F179" s="3">
        <f t="shared" si="62"/>
        <v>2458177.1166666667</v>
      </c>
      <c r="G179" s="4">
        <f t="shared" si="63"/>
        <v>0.18157745836185346</v>
      </c>
      <c r="I179" s="0">
        <f t="shared" si="64"/>
        <v>337.39475479811153</v>
      </c>
      <c r="J179" s="0">
        <f t="shared" si="65"/>
        <v>6894.1451600311975</v>
      </c>
      <c r="K179" s="0">
        <f t="shared" si="66"/>
        <v>0.016700996851036536</v>
      </c>
      <c r="L179" s="0">
        <f t="shared" si="67"/>
        <v>1.5701351788038291</v>
      </c>
      <c r="M179" s="0">
        <f t="shared" si="68"/>
        <v>338.96488997691534</v>
      </c>
      <c r="N179" s="0">
        <f t="shared" si="69"/>
        <v>6895.7152952100014</v>
      </c>
      <c r="O179" s="0">
        <f t="shared" si="70"/>
        <v>0.99040460226250138</v>
      </c>
      <c r="P179" s="0">
        <f t="shared" si="71"/>
        <v>338.95575253369725</v>
      </c>
      <c r="Q179" s="0">
        <f t="shared" si="72"/>
        <v>23.436929845191141</v>
      </c>
      <c r="R179" s="0">
        <f t="shared" si="73"/>
        <v>23.435156524107803</v>
      </c>
      <c r="S179" s="0">
        <f t="shared" si="60"/>
        <v>-19.443673378555641</v>
      </c>
      <c r="T179" s="0">
        <f t="shared" si="74"/>
        <v>-8.2106872598975986</v>
      </c>
      <c r="U179" s="0">
        <f t="shared" si="75"/>
        <v>0.0430189167148855</v>
      </c>
      <c r="V179" s="0">
        <f t="shared" si="76"/>
        <v>-12.6893491380448</v>
      </c>
      <c r="W179" s="0">
        <f t="shared" si="77"/>
        <v>81.42466068680416</v>
      </c>
      <c r="X179" s="8">
        <f t="shared" si="78"/>
        <v>0.49492315912364221</v>
      </c>
      <c r="Y179" s="8">
        <f t="shared" si="79"/>
        <v>0.26874354610474177</v>
      </c>
      <c r="Z179" s="8">
        <f t="shared" si="80"/>
        <v>0.7211027721425427</v>
      </c>
      <c r="AA179" s="9">
        <f t="shared" si="81"/>
        <v>651.39728549443328</v>
      </c>
      <c r="AB179" s="0">
        <f t="shared" si="82"/>
        <v>1075.3106508619533</v>
      </c>
      <c r="AC179" s="0">
        <f t="shared" si="83"/>
        <v>88.827662715488316</v>
      </c>
      <c r="AD179" s="0">
        <f t="shared" si="84"/>
        <v>95.531044937946689</v>
      </c>
      <c r="AE179" s="0">
        <f t="shared" si="85"/>
        <v>-5.5310449379466888</v>
      </c>
      <c r="AF179" s="0">
        <f t="shared" si="86"/>
        <v>0.059585317061818764</v>
      </c>
      <c r="AG179" s="0">
        <f t="shared" si="87"/>
        <v>-5.47145962088487</v>
      </c>
      <c r="AH179" s="0">
        <f t="shared" si="88"/>
        <v>263.810731740065</v>
      </c>
    </row>
    <row r="180">
      <c r="D180" s="2">
        <f t="shared" si="61"/>
        <v>43158</v>
      </c>
      <c r="E180" s="8">
        <f t="shared" si="89"/>
        <v>0.7458333333333319</v>
      </c>
      <c r="F180" s="3">
        <f t="shared" si="62"/>
        <v>2458177.1208333331</v>
      </c>
      <c r="G180" s="4">
        <f t="shared" si="63"/>
        <v>0.1815775724389628</v>
      </c>
      <c r="I180" s="0">
        <f t="shared" si="64"/>
        <v>337.3988616618808</v>
      </c>
      <c r="J180" s="0">
        <f t="shared" si="65"/>
        <v>6894.1492666987879</v>
      </c>
      <c r="K180" s="0">
        <f t="shared" si="66"/>
        <v>0.016700996846235827</v>
      </c>
      <c r="L180" s="0">
        <f t="shared" si="67"/>
        <v>1.5702145591299677</v>
      </c>
      <c r="M180" s="0">
        <f t="shared" si="68"/>
        <v>338.96907622101077</v>
      </c>
      <c r="N180" s="0">
        <f t="shared" si="69"/>
        <v>6895.7194812579182</v>
      </c>
      <c r="O180" s="0">
        <f t="shared" si="70"/>
        <v>0.99040559148330021</v>
      </c>
      <c r="P180" s="0">
        <f t="shared" si="71"/>
        <v>338.9599387650419</v>
      </c>
      <c r="Q180" s="0">
        <f t="shared" si="72"/>
        <v>23.436929843707663</v>
      </c>
      <c r="R180" s="0">
        <f t="shared" si="73"/>
        <v>23.435156529734378</v>
      </c>
      <c r="S180" s="0">
        <f t="shared" si="60"/>
        <v>-19.439752511807317</v>
      </c>
      <c r="T180" s="0">
        <f t="shared" si="74"/>
        <v>-8.2091172839319686</v>
      </c>
      <c r="U180" s="0">
        <f t="shared" si="75"/>
        <v>0.043018916736129856</v>
      </c>
      <c r="V180" s="0">
        <f t="shared" si="76"/>
        <v>-12.688596876540791</v>
      </c>
      <c r="W180" s="0">
        <f t="shared" si="77"/>
        <v>81.426587013226822</v>
      </c>
      <c r="X180" s="8">
        <f t="shared" si="78"/>
        <v>0.49492263671982</v>
      </c>
      <c r="Y180" s="8">
        <f t="shared" si="79"/>
        <v>0.26873767279418992</v>
      </c>
      <c r="Z180" s="8">
        <f t="shared" si="80"/>
        <v>0.7211076006454501</v>
      </c>
      <c r="AA180" s="9">
        <f t="shared" si="81"/>
        <v>651.41269610581458</v>
      </c>
      <c r="AB180" s="0">
        <f t="shared" si="82"/>
        <v>1081.3114031234572</v>
      </c>
      <c r="AC180" s="0">
        <f t="shared" si="83"/>
        <v>90.32785078086431</v>
      </c>
      <c r="AD180" s="0">
        <f t="shared" si="84"/>
        <v>96.489499669237247</v>
      </c>
      <c r="AE180" s="0">
        <f t="shared" si="85"/>
        <v>-6.4894996692372473</v>
      </c>
      <c r="AF180" s="0">
        <f t="shared" si="86"/>
        <v>0.050725289082263911</v>
      </c>
      <c r="AG180" s="0">
        <f t="shared" si="87"/>
        <v>-6.4387743801549835</v>
      </c>
      <c r="AH180" s="0">
        <f t="shared" si="88"/>
        <v>264.95104883155784</v>
      </c>
    </row>
    <row r="181">
      <c r="D181" s="2">
        <f t="shared" si="61"/>
        <v>43158</v>
      </c>
      <c r="E181" s="8">
        <f t="shared" si="89"/>
        <v>0.74999999999999856</v>
      </c>
      <c r="F181" s="3">
        <f t="shared" si="62"/>
        <v>2458177.125</v>
      </c>
      <c r="G181" s="4">
        <f t="shared" si="63"/>
        <v>0.18157768651608489</v>
      </c>
      <c r="I181" s="0">
        <f t="shared" si="64"/>
        <v>337.40296852610845</v>
      </c>
      <c r="J181" s="0">
        <f t="shared" si="65"/>
        <v>6894.1533733668357</v>
      </c>
      <c r="K181" s="0">
        <f t="shared" si="66"/>
        <v>0.016700996841435119</v>
      </c>
      <c r="L181" s="0">
        <f t="shared" si="67"/>
        <v>1.5702939311023998</v>
      </c>
      <c r="M181" s="0">
        <f t="shared" si="68"/>
        <v>338.97326245721086</v>
      </c>
      <c r="N181" s="0">
        <f t="shared" si="69"/>
        <v>6895.7236672979379</v>
      </c>
      <c r="O181" s="0">
        <f t="shared" si="70"/>
        <v>0.9904065807534741</v>
      </c>
      <c r="P181" s="0">
        <f t="shared" si="71"/>
        <v>338.96412498849122</v>
      </c>
      <c r="Q181" s="0">
        <f t="shared" si="72"/>
        <v>23.436929842224185</v>
      </c>
      <c r="R181" s="0">
        <f t="shared" si="73"/>
        <v>23.435156535360981</v>
      </c>
      <c r="S181" s="0">
        <f t="shared" si="60"/>
        <v>-19.435831683452939</v>
      </c>
      <c r="T181" s="0">
        <f t="shared" si="74"/>
        <v>-8.2075472730081849</v>
      </c>
      <c r="U181" s="0">
        <f t="shared" si="75"/>
        <v>0.0430189167573743</v>
      </c>
      <c r="V181" s="0">
        <f t="shared" si="76"/>
        <v>-12.687844459209249</v>
      </c>
      <c r="W181" s="0">
        <f t="shared" si="77"/>
        <v>81.428513358542332</v>
      </c>
      <c r="X181" s="8">
        <f t="shared" si="78"/>
        <v>0.4949221142077842</v>
      </c>
      <c r="Y181" s="8">
        <f t="shared" si="79"/>
        <v>0.26873179932294439</v>
      </c>
      <c r="Z181" s="8">
        <f t="shared" si="80"/>
        <v>0.72111242909262407</v>
      </c>
      <c r="AA181" s="9">
        <f t="shared" si="81"/>
        <v>651.42810686833866</v>
      </c>
      <c r="AB181" s="0">
        <f t="shared" si="82"/>
        <v>1087.3121555407888</v>
      </c>
      <c r="AC181" s="0">
        <f t="shared" si="83"/>
        <v>91.8280388851972</v>
      </c>
      <c r="AD181" s="0">
        <f t="shared" si="84"/>
        <v>97.449645272677969</v>
      </c>
      <c r="AE181" s="0">
        <f t="shared" si="85"/>
        <v>-7.4496452726779694</v>
      </c>
      <c r="AF181" s="0">
        <f t="shared" si="86"/>
        <v>0.044127146267322434</v>
      </c>
      <c r="AG181" s="0">
        <f t="shared" si="87"/>
        <v>-7.4055181264106471</v>
      </c>
      <c r="AH181" s="0">
        <f t="shared" si="88"/>
        <v>266.09210609588314</v>
      </c>
    </row>
    <row r="182">
      <c r="D182" s="2">
        <f t="shared" si="61"/>
        <v>43158</v>
      </c>
      <c r="E182" s="8">
        <f t="shared" si="89"/>
        <v>0.75416666666666521</v>
      </c>
      <c r="F182" s="3">
        <f t="shared" si="62"/>
        <v>2458177.1291666669</v>
      </c>
      <c r="G182" s="4">
        <f t="shared" si="63"/>
        <v>0.18157780059320697</v>
      </c>
      <c r="I182" s="0">
        <f t="shared" si="64"/>
        <v>337.4070753903361</v>
      </c>
      <c r="J182" s="0">
        <f t="shared" si="65"/>
        <v>6894.1574800348844</v>
      </c>
      <c r="K182" s="0">
        <f t="shared" si="66"/>
        <v>0.01670099683663441</v>
      </c>
      <c r="L182" s="0">
        <f t="shared" si="67"/>
        <v>1.5703732947119045</v>
      </c>
      <c r="M182" s="0">
        <f t="shared" si="68"/>
        <v>338.977448685048</v>
      </c>
      <c r="N182" s="0">
        <f t="shared" si="69"/>
        <v>6895.7278533295967</v>
      </c>
      <c r="O182" s="0">
        <f t="shared" si="70"/>
        <v>0.9904075700729088</v>
      </c>
      <c r="P182" s="0">
        <f t="shared" si="71"/>
        <v>338.96831120357768</v>
      </c>
      <c r="Q182" s="0">
        <f t="shared" si="72"/>
        <v>23.436929840740707</v>
      </c>
      <c r="R182" s="0">
        <f t="shared" si="73"/>
        <v>23.435156540987609</v>
      </c>
      <c r="S182" s="0">
        <f t="shared" si="60"/>
        <v>-19.431910893924641</v>
      </c>
      <c r="T182" s="0">
        <f t="shared" si="74"/>
        <v>-8.2059772273094413</v>
      </c>
      <c r="U182" s="0">
        <f t="shared" si="75"/>
        <v>0.04301891677861884</v>
      </c>
      <c r="V182" s="0">
        <f t="shared" si="76"/>
        <v>-12.687091886156423</v>
      </c>
      <c r="W182" s="0">
        <f t="shared" si="77"/>
        <v>81.430439722529925</v>
      </c>
      <c r="X182" s="8">
        <f t="shared" si="78"/>
        <v>0.49492159158760862</v>
      </c>
      <c r="Y182" s="8">
        <f t="shared" si="79"/>
        <v>0.26872592569169218</v>
      </c>
      <c r="Z182" s="8">
        <f t="shared" si="80"/>
        <v>0.72111725748352506</v>
      </c>
      <c r="AA182" s="9">
        <f t="shared" si="81"/>
        <v>651.4435177802394</v>
      </c>
      <c r="AB182" s="0">
        <f t="shared" si="82"/>
        <v>1093.3129081138416</v>
      </c>
      <c r="AC182" s="0">
        <f t="shared" si="83"/>
        <v>93.32822702846039</v>
      </c>
      <c r="AD182" s="0">
        <f t="shared" si="84"/>
        <v>98.411101448207845</v>
      </c>
      <c r="AE182" s="0">
        <f t="shared" si="85"/>
        <v>-8.4111014482078446</v>
      </c>
      <c r="AF182" s="0">
        <f t="shared" si="86"/>
        <v>0.039022043984792885</v>
      </c>
      <c r="AG182" s="0">
        <f t="shared" si="87"/>
        <v>-8.37207940422305</v>
      </c>
      <c r="AH182" s="0">
        <f t="shared" si="88"/>
        <v>267.23455334218681</v>
      </c>
    </row>
    <row r="183">
      <c r="D183" s="2">
        <f t="shared" si="61"/>
        <v>43158</v>
      </c>
      <c r="E183" s="8">
        <f t="shared" si="89"/>
        <v>0.75833333333333186</v>
      </c>
      <c r="F183" s="3">
        <f t="shared" si="62"/>
        <v>2458177.1333333333</v>
      </c>
      <c r="G183" s="4">
        <f t="shared" si="63"/>
        <v>0.18157791467031628</v>
      </c>
      <c r="I183" s="0">
        <f t="shared" si="64"/>
        <v>337.41118225410264</v>
      </c>
      <c r="J183" s="0">
        <f t="shared" si="65"/>
        <v>6894.1615867024721</v>
      </c>
      <c r="K183" s="0">
        <f t="shared" si="66"/>
        <v>0.016700996831833702</v>
      </c>
      <c r="L183" s="0">
        <f t="shared" si="67"/>
        <v>1.5704526499491538</v>
      </c>
      <c r="M183" s="0">
        <f t="shared" si="68"/>
        <v>338.98163490405182</v>
      </c>
      <c r="N183" s="0">
        <f t="shared" si="69"/>
        <v>6895.7320393524215</v>
      </c>
      <c r="O183" s="0">
        <f t="shared" si="70"/>
        <v>0.99040855944148731</v>
      </c>
      <c r="P183" s="0">
        <f t="shared" si="71"/>
        <v>338.97249740983085</v>
      </c>
      <c r="Q183" s="0">
        <f t="shared" si="72"/>
        <v>23.436929839257228</v>
      </c>
      <c r="R183" s="0">
        <f t="shared" si="73"/>
        <v>23.435156546614266</v>
      </c>
      <c r="S183" s="0">
        <f t="shared" si="60"/>
        <v>-19.427990143657365</v>
      </c>
      <c r="T183" s="0">
        <f t="shared" si="74"/>
        <v>-8.2044071470200723</v>
      </c>
      <c r="U183" s="0">
        <f t="shared" si="75"/>
        <v>0.0430189167998635</v>
      </c>
      <c r="V183" s="0">
        <f t="shared" si="76"/>
        <v>-12.686339157488955</v>
      </c>
      <c r="W183" s="0">
        <f t="shared" si="77"/>
        <v>81.432366104967414</v>
      </c>
      <c r="X183" s="8">
        <f t="shared" si="78"/>
        <v>0.49492106885936737</v>
      </c>
      <c r="Y183" s="8">
        <f t="shared" si="79"/>
        <v>0.26872005190112458</v>
      </c>
      <c r="Z183" s="8">
        <f t="shared" si="80"/>
        <v>0.72112208581761017</v>
      </c>
      <c r="AA183" s="9">
        <f t="shared" si="81"/>
        <v>651.45892883973931</v>
      </c>
      <c r="AB183" s="0">
        <f t="shared" si="82"/>
        <v>1099.3136608425091</v>
      </c>
      <c r="AC183" s="0">
        <f t="shared" si="83"/>
        <v>94.82841521062727</v>
      </c>
      <c r="AD183" s="0">
        <f t="shared" si="84"/>
        <v>99.373486725106858</v>
      </c>
      <c r="AE183" s="0">
        <f t="shared" si="85"/>
        <v>-9.3734867251068579</v>
      </c>
      <c r="AF183" s="0">
        <f t="shared" si="86"/>
        <v>0.034954118714067131</v>
      </c>
      <c r="AG183" s="0">
        <f t="shared" si="87"/>
        <v>-9.3385326063927909</v>
      </c>
      <c r="AH183" s="0">
        <f t="shared" si="88"/>
        <v>268.37904876776281</v>
      </c>
    </row>
    <row r="184">
      <c r="D184" s="2">
        <f t="shared" si="61"/>
        <v>43158</v>
      </c>
      <c r="E184" s="8">
        <f t="shared" si="89"/>
        <v>0.76249999999999851</v>
      </c>
      <c r="F184" s="3">
        <f t="shared" si="62"/>
        <v>2458177.1375</v>
      </c>
      <c r="G184" s="4">
        <f t="shared" si="63"/>
        <v>0.18157802874743836</v>
      </c>
      <c r="I184" s="0">
        <f t="shared" si="64"/>
        <v>337.4152891183312</v>
      </c>
      <c r="J184" s="0">
        <f t="shared" si="65"/>
        <v>6894.1656933705217</v>
      </c>
      <c r="K184" s="0">
        <f t="shared" si="66"/>
        <v>0.01670099682703299</v>
      </c>
      <c r="L184" s="0">
        <f t="shared" si="67"/>
        <v>1.5705319968316143</v>
      </c>
      <c r="M184" s="0">
        <f t="shared" si="68"/>
        <v>338.98582111516282</v>
      </c>
      <c r="N184" s="0">
        <f t="shared" si="69"/>
        <v>6895.7362253673537</v>
      </c>
      <c r="O184" s="0">
        <f t="shared" si="70"/>
        <v>0.99040954885942645</v>
      </c>
      <c r="P184" s="0">
        <f t="shared" si="71"/>
        <v>338.97668360819125</v>
      </c>
      <c r="Q184" s="0">
        <f t="shared" si="72"/>
        <v>23.436929837773746</v>
      </c>
      <c r="R184" s="0">
        <f t="shared" si="73"/>
        <v>23.435156552240944</v>
      </c>
      <c r="S184" s="0">
        <f t="shared" si="60"/>
        <v>-19.424069431764586</v>
      </c>
      <c r="T184" s="0">
        <f t="shared" si="74"/>
        <v>-8.20283703179522</v>
      </c>
      <c r="U184" s="0">
        <f t="shared" si="75"/>
        <v>0.043018916821108234</v>
      </c>
      <c r="V184" s="0">
        <f t="shared" si="76"/>
        <v>-12.685586273059865</v>
      </c>
      <c r="W184" s="0">
        <f t="shared" si="77"/>
        <v>81.434292506281949</v>
      </c>
      <c r="X184" s="8">
        <f t="shared" si="78"/>
        <v>0.49492054602295821</v>
      </c>
      <c r="Y184" s="8">
        <f t="shared" si="79"/>
        <v>0.26871417794995278</v>
      </c>
      <c r="Z184" s="8">
        <f t="shared" si="80"/>
        <v>0.72112691409596363</v>
      </c>
      <c r="AA184" s="9">
        <f t="shared" si="81"/>
        <v>651.47434005025559</v>
      </c>
      <c r="AB184" s="0">
        <f t="shared" si="82"/>
        <v>1105.314413726938</v>
      </c>
      <c r="AC184" s="0">
        <f t="shared" si="83"/>
        <v>96.3286034317345</v>
      </c>
      <c r="AD184" s="0">
        <f t="shared" si="84"/>
        <v>100.336417733613</v>
      </c>
      <c r="AE184" s="0">
        <f t="shared" si="85"/>
        <v>-10.336417733613004</v>
      </c>
      <c r="AF184" s="0">
        <f t="shared" si="86"/>
        <v>0.0316359439433782</v>
      </c>
      <c r="AG184" s="0">
        <f t="shared" si="87"/>
        <v>-10.304781789669626</v>
      </c>
      <c r="AH184" s="0">
        <f t="shared" si="88"/>
        <v>269.52625952187225</v>
      </c>
    </row>
    <row r="185">
      <c r="D185" s="2">
        <f t="shared" si="61"/>
        <v>43158</v>
      </c>
      <c r="E185" s="8">
        <f t="shared" si="89"/>
        <v>0.76666666666666516</v>
      </c>
      <c r="F185" s="3">
        <f t="shared" si="62"/>
        <v>2458177.1416666666</v>
      </c>
      <c r="G185" s="4">
        <f t="shared" si="63"/>
        <v>0.18157814282454771</v>
      </c>
      <c r="I185" s="0">
        <f t="shared" si="64"/>
        <v>337.41939598209956</v>
      </c>
      <c r="J185" s="0">
        <f t="shared" si="65"/>
        <v>6894.169800038112</v>
      </c>
      <c r="K185" s="0">
        <f t="shared" si="66"/>
        <v>0.016700996822232285</v>
      </c>
      <c r="L185" s="0">
        <f t="shared" si="67"/>
        <v>1.5706113353410855</v>
      </c>
      <c r="M185" s="0">
        <f t="shared" si="68"/>
        <v>338.99000731744064</v>
      </c>
      <c r="N185" s="0">
        <f t="shared" si="69"/>
        <v>6895.7404113734528</v>
      </c>
      <c r="O185" s="0">
        <f t="shared" si="70"/>
        <v>0.99041053832649861</v>
      </c>
      <c r="P185" s="0">
        <f t="shared" si="71"/>
        <v>338.98086979771853</v>
      </c>
      <c r="Q185" s="0">
        <f t="shared" si="72"/>
        <v>23.436929836290268</v>
      </c>
      <c r="R185" s="0">
        <f t="shared" si="73"/>
        <v>23.43515655786765</v>
      </c>
      <c r="S185" s="0">
        <f t="shared" si="60"/>
        <v>-19.420148759121226</v>
      </c>
      <c r="T185" s="0">
        <f t="shared" si="74"/>
        <v>-8.2012668819954317</v>
      </c>
      <c r="U185" s="0">
        <f t="shared" si="75"/>
        <v>0.043018916842353087</v>
      </c>
      <c r="V185" s="0">
        <f t="shared" si="76"/>
        <v>-12.684833233060447</v>
      </c>
      <c r="W185" s="0">
        <f t="shared" si="77"/>
        <v>81.4362189260352</v>
      </c>
      <c r="X185" s="8">
        <f t="shared" si="78"/>
        <v>0.49492002307851418</v>
      </c>
      <c r="Y185" s="8">
        <f t="shared" si="79"/>
        <v>0.26870830383952754</v>
      </c>
      <c r="Z185" s="8">
        <f t="shared" si="80"/>
        <v>0.72113174231750077</v>
      </c>
      <c r="AA185" s="9">
        <f t="shared" si="81"/>
        <v>651.48975140828156</v>
      </c>
      <c r="AB185" s="0">
        <f t="shared" si="82"/>
        <v>1111.3151667669372</v>
      </c>
      <c r="AC185" s="0">
        <f t="shared" si="83"/>
        <v>97.8287916917343</v>
      </c>
      <c r="AD185" s="0">
        <f t="shared" si="84"/>
        <v>101.2995084599293</v>
      </c>
      <c r="AE185" s="0">
        <f t="shared" si="85"/>
        <v>-11.2995084599293</v>
      </c>
      <c r="AF185" s="0">
        <f t="shared" si="86"/>
        <v>0.028877318494771556</v>
      </c>
      <c r="AG185" s="0">
        <f t="shared" si="87"/>
        <v>-11.270631141434528</v>
      </c>
      <c r="AH185" s="0">
        <f t="shared" si="88"/>
        <v>270.67686228787403</v>
      </c>
    </row>
    <row r="186">
      <c r="D186" s="2">
        <f t="shared" si="61"/>
        <v>43158</v>
      </c>
      <c r="E186" s="8">
        <f t="shared" si="89"/>
        <v>0.77083333333333182</v>
      </c>
      <c r="F186" s="3">
        <f t="shared" si="62"/>
        <v>2458177.1458333335</v>
      </c>
      <c r="G186" s="4">
        <f t="shared" si="63"/>
        <v>0.18157825690166979</v>
      </c>
      <c r="I186" s="0">
        <f t="shared" si="64"/>
        <v>337.42350284632812</v>
      </c>
      <c r="J186" s="0">
        <f t="shared" si="65"/>
        <v>6894.173906706159</v>
      </c>
      <c r="K186" s="0">
        <f t="shared" si="66"/>
        <v>0.016700996817431573</v>
      </c>
      <c r="L186" s="0">
        <f t="shared" si="67"/>
        <v>1.5706906654948578</v>
      </c>
      <c r="M186" s="0">
        <f t="shared" si="68"/>
        <v>338.99419351182297</v>
      </c>
      <c r="N186" s="0">
        <f t="shared" si="69"/>
        <v>6895.744597371654</v>
      </c>
      <c r="O186" s="0">
        <f t="shared" si="70"/>
        <v>0.99041152784292008</v>
      </c>
      <c r="P186" s="0">
        <f t="shared" si="71"/>
        <v>338.98505597935036</v>
      </c>
      <c r="Q186" s="0">
        <f t="shared" si="72"/>
        <v>23.43692983480679</v>
      </c>
      <c r="R186" s="0">
        <f t="shared" si="73"/>
        <v>23.435156563494385</v>
      </c>
      <c r="S186" s="0">
        <f t="shared" si="60"/>
        <v>-19.416228124843421</v>
      </c>
      <c r="T186" s="0">
        <f t="shared" si="74"/>
        <v>-8.1996966972768828</v>
      </c>
      <c r="U186" s="0">
        <f t="shared" si="75"/>
        <v>0.043018916863598024</v>
      </c>
      <c r="V186" s="0">
        <f t="shared" si="76"/>
        <v>-12.684080037343755</v>
      </c>
      <c r="W186" s="0">
        <f t="shared" si="77"/>
        <v>81.438145364652982</v>
      </c>
      <c r="X186" s="8">
        <f t="shared" si="78"/>
        <v>0.49491950002593316</v>
      </c>
      <c r="Y186" s="8">
        <f t="shared" si="79"/>
        <v>0.26870242956856377</v>
      </c>
      <c r="Z186" s="8">
        <f t="shared" si="80"/>
        <v>0.7211365704833026</v>
      </c>
      <c r="AA186" s="9">
        <f t="shared" si="81"/>
        <v>651.50516291722386</v>
      </c>
      <c r="AB186" s="0">
        <f t="shared" si="82"/>
        <v>1117.3159199626539</v>
      </c>
      <c r="AC186" s="0">
        <f t="shared" si="83"/>
        <v>99.32897999066347</v>
      </c>
      <c r="AD186" s="0">
        <f t="shared" si="84"/>
        <v>102.26236948075086</v>
      </c>
      <c r="AE186" s="0">
        <f t="shared" si="85"/>
        <v>-12.262369480750863</v>
      </c>
      <c r="AF186" s="0">
        <f t="shared" si="86"/>
        <v>0.026547366435122944</v>
      </c>
      <c r="AG186" s="0">
        <f t="shared" si="87"/>
        <v>-12.23582211431574</v>
      </c>
      <c r="AH186" s="0">
        <f t="shared" si="88"/>
        <v>271.83154388073444</v>
      </c>
    </row>
    <row r="187">
      <c r="D187" s="2">
        <f t="shared" si="61"/>
        <v>43158</v>
      </c>
      <c r="E187" s="8">
        <f t="shared" si="89"/>
        <v>0.77499999999999847</v>
      </c>
      <c r="F187" s="3">
        <f t="shared" si="62"/>
        <v>2458177.15</v>
      </c>
      <c r="G187" s="4">
        <f t="shared" si="63"/>
        <v>0.1815783709787791</v>
      </c>
      <c r="I187" s="0">
        <f t="shared" si="64"/>
        <v>337.42760971009466</v>
      </c>
      <c r="J187" s="0">
        <f t="shared" si="65"/>
        <v>6894.1780133737484</v>
      </c>
      <c r="K187" s="0">
        <f t="shared" si="66"/>
        <v>0.016700996812630865</v>
      </c>
      <c r="L187" s="0">
        <f t="shared" si="67"/>
        <v>1.5707699872749079</v>
      </c>
      <c r="M187" s="0">
        <f t="shared" si="68"/>
        <v>338.99837969736956</v>
      </c>
      <c r="N187" s="0">
        <f t="shared" si="69"/>
        <v>6895.748783361023</v>
      </c>
      <c r="O187" s="0">
        <f t="shared" si="70"/>
        <v>0.99041251740846414</v>
      </c>
      <c r="P187" s="0">
        <f t="shared" si="71"/>
        <v>338.98924215214652</v>
      </c>
      <c r="Q187" s="0">
        <f t="shared" si="72"/>
        <v>23.436929833323312</v>
      </c>
      <c r="R187" s="0">
        <f t="shared" si="73"/>
        <v>23.435156569121144</v>
      </c>
      <c r="S187" s="0">
        <f t="shared" si="60"/>
        <v>-19.412307529806125</v>
      </c>
      <c r="T187" s="0">
        <f t="shared" si="74"/>
        <v>-8.1981264780001535</v>
      </c>
      <c r="U187" s="0">
        <f t="shared" si="75"/>
        <v>0.043018916884843071</v>
      </c>
      <c r="V187" s="0">
        <f t="shared" si="76"/>
        <v>-12.683326686101793</v>
      </c>
      <c r="W187" s="0">
        <f t="shared" si="77"/>
        <v>81.440071821696918</v>
      </c>
      <c r="X187" s="8">
        <f t="shared" si="78"/>
        <v>0.49491897686534841</v>
      </c>
      <c r="Y187" s="8">
        <f t="shared" si="79"/>
        <v>0.26869655513841251</v>
      </c>
      <c r="Z187" s="8">
        <f t="shared" si="80"/>
        <v>0.72114139859228432</v>
      </c>
      <c r="AA187" s="9">
        <f t="shared" si="81"/>
        <v>651.52057457357535</v>
      </c>
      <c r="AB187" s="0">
        <f t="shared" si="82"/>
        <v>1123.316673313896</v>
      </c>
      <c r="AC187" s="0">
        <f t="shared" si="83"/>
        <v>100.829168328474</v>
      </c>
      <c r="AD187" s="0">
        <f t="shared" si="84"/>
        <v>103.22460718016143</v>
      </c>
      <c r="AE187" s="0">
        <f t="shared" si="85"/>
        <v>-13.224607180161428</v>
      </c>
      <c r="AF187" s="0">
        <f t="shared" si="86"/>
        <v>0.024553083754744732</v>
      </c>
      <c r="AG187" s="0">
        <f t="shared" si="87"/>
        <v>-13.200054096406683</v>
      </c>
      <c r="AH187" s="0">
        <f t="shared" si="88"/>
        <v>272.99100184906013</v>
      </c>
    </row>
    <row r="188">
      <c r="D188" s="2">
        <f t="shared" si="61"/>
        <v>43158</v>
      </c>
      <c r="E188" s="8">
        <f t="shared" si="89"/>
        <v>0.77916666666666512</v>
      </c>
      <c r="F188" s="3">
        <f t="shared" si="62"/>
        <v>2458177.1541666668</v>
      </c>
      <c r="G188" s="4">
        <f t="shared" si="63"/>
        <v>0.18157848505590118</v>
      </c>
      <c r="I188" s="0">
        <f t="shared" si="64"/>
        <v>337.43171657432231</v>
      </c>
      <c r="J188" s="0">
        <f t="shared" si="65"/>
        <v>6894.1821200417962</v>
      </c>
      <c r="K188" s="0">
        <f t="shared" si="66"/>
        <v>0.016700996807830156</v>
      </c>
      <c r="L188" s="0">
        <f t="shared" si="67"/>
        <v>1.5708493006985218</v>
      </c>
      <c r="M188" s="0">
        <f t="shared" si="68"/>
        <v>339.00256587502082</v>
      </c>
      <c r="N188" s="0">
        <f t="shared" si="69"/>
        <v>6895.7529693424949</v>
      </c>
      <c r="O188" s="0">
        <f t="shared" si="70"/>
        <v>0.99041350702334707</v>
      </c>
      <c r="P188" s="0">
        <f t="shared" si="71"/>
        <v>338.9934283170474</v>
      </c>
      <c r="Q188" s="0">
        <f t="shared" si="72"/>
        <v>23.436929831839834</v>
      </c>
      <c r="R188" s="0">
        <f t="shared" si="73"/>
        <v>23.435156574747928</v>
      </c>
      <c r="S188" s="0">
        <f t="shared" si="60"/>
        <v>-19.408386973122845</v>
      </c>
      <c r="T188" s="0">
        <f t="shared" si="74"/>
        <v>-8.1965562238203571</v>
      </c>
      <c r="U188" s="0">
        <f t="shared" si="75"/>
        <v>0.043018916906088209</v>
      </c>
      <c r="V188" s="0">
        <f t="shared" si="76"/>
        <v>-12.682573179186837</v>
      </c>
      <c r="W188" s="0">
        <f t="shared" si="77"/>
        <v>81.441998297594182</v>
      </c>
      <c r="X188" s="8">
        <f t="shared" si="78"/>
        <v>0.49491845359665754</v>
      </c>
      <c r="Y188" s="8">
        <f t="shared" si="79"/>
        <v>0.26869068054778478</v>
      </c>
      <c r="Z188" s="8">
        <f t="shared" si="80"/>
        <v>0.7211462266455303</v>
      </c>
      <c r="AA188" s="9">
        <f t="shared" si="81"/>
        <v>651.53598638075346</v>
      </c>
      <c r="AB188" s="0">
        <f t="shared" si="82"/>
        <v>1129.3174268208109</v>
      </c>
      <c r="AC188" s="0">
        <f t="shared" si="83"/>
        <v>102.32935670520271</v>
      </c>
      <c r="AD188" s="0">
        <f t="shared" si="84"/>
        <v>104.18582294416376</v>
      </c>
      <c r="AE188" s="0">
        <f t="shared" si="85"/>
        <v>-14.18582294416376</v>
      </c>
      <c r="AF188" s="0">
        <f t="shared" si="86"/>
        <v>0.022826566844167853</v>
      </c>
      <c r="AG188" s="0">
        <f t="shared" si="87"/>
        <v>-14.162996377319592</v>
      </c>
      <c r="AH188" s="0">
        <f t="shared" si="88"/>
        <v>274.1559450785179</v>
      </c>
    </row>
    <row r="189">
      <c r="D189" s="2">
        <f t="shared" si="61"/>
        <v>43158</v>
      </c>
      <c r="E189" s="8">
        <f t="shared" si="89"/>
        <v>0.78333333333333177</v>
      </c>
      <c r="F189" s="3">
        <f t="shared" si="62"/>
        <v>2458177.1583333332</v>
      </c>
      <c r="G189" s="4">
        <f t="shared" si="63"/>
        <v>0.18157859913301053</v>
      </c>
      <c r="I189" s="0">
        <f t="shared" si="64"/>
        <v>337.43582343809157</v>
      </c>
      <c r="J189" s="0">
        <f t="shared" si="65"/>
        <v>6894.1862267093866</v>
      </c>
      <c r="K189" s="0">
        <f t="shared" si="66"/>
        <v>0.016700996803029448</v>
      </c>
      <c r="L189" s="0">
        <f t="shared" si="67"/>
        <v>1.5709286057476166</v>
      </c>
      <c r="M189" s="0">
        <f t="shared" si="68"/>
        <v>339.00675204383919</v>
      </c>
      <c r="N189" s="0">
        <f t="shared" si="69"/>
        <v>6895.7571553151338</v>
      </c>
      <c r="O189" s="0">
        <f t="shared" si="70"/>
        <v>0.99041449668734183</v>
      </c>
      <c r="P189" s="0">
        <f t="shared" si="71"/>
        <v>338.99761447311545</v>
      </c>
      <c r="Q189" s="0">
        <f t="shared" si="72"/>
        <v>23.436929830356352</v>
      </c>
      <c r="R189" s="0">
        <f t="shared" si="73"/>
        <v>23.435156580374738</v>
      </c>
      <c r="S189" s="0">
        <f t="shared" si="60"/>
        <v>-19.404466455665968</v>
      </c>
      <c r="T189" s="0">
        <f t="shared" si="74"/>
        <v>-8.1949859350970584</v>
      </c>
      <c r="U189" s="0">
        <f t="shared" si="75"/>
        <v>0.04301891692733345</v>
      </c>
      <c r="V189" s="0">
        <f t="shared" si="76"/>
        <v>-12.681819516790046</v>
      </c>
      <c r="W189" s="0">
        <f t="shared" si="77"/>
        <v>81.443924791907634</v>
      </c>
      <c r="X189" s="8">
        <f t="shared" si="78"/>
        <v>0.49491793021999309</v>
      </c>
      <c r="Y189" s="8">
        <f t="shared" si="79"/>
        <v>0.26868480579802745</v>
      </c>
      <c r="Z189" s="8">
        <f t="shared" si="80"/>
        <v>0.72115105464195872</v>
      </c>
      <c r="AA189" s="9">
        <f t="shared" si="81"/>
        <v>651.55139833526107</v>
      </c>
      <c r="AB189" s="0">
        <f t="shared" si="82"/>
        <v>1135.3181804832077</v>
      </c>
      <c r="AC189" s="0">
        <f t="shared" si="83"/>
        <v>103.82954512080192</v>
      </c>
      <c r="AD189" s="0">
        <f t="shared" si="84"/>
        <v>105.14561233584735</v>
      </c>
      <c r="AE189" s="0">
        <f t="shared" si="85"/>
        <v>-15.145612335847346</v>
      </c>
      <c r="AF189" s="0">
        <f t="shared" si="86"/>
        <v>0.021317082834212932</v>
      </c>
      <c r="AG189" s="0">
        <f t="shared" si="87"/>
        <v>-15.124295253013134</v>
      </c>
      <c r="AH189" s="0">
        <f t="shared" si="88"/>
        <v>275.327094384223</v>
      </c>
    </row>
    <row r="190">
      <c r="D190" s="2">
        <f t="shared" si="61"/>
        <v>43158</v>
      </c>
      <c r="E190" s="8">
        <f t="shared" si="89"/>
        <v>0.78749999999999842</v>
      </c>
      <c r="F190" s="3">
        <f t="shared" si="62"/>
        <v>2458177.1625</v>
      </c>
      <c r="G190" s="4">
        <f t="shared" si="63"/>
        <v>0.18157871321013261</v>
      </c>
      <c r="I190" s="0">
        <f t="shared" si="64"/>
        <v>337.43993030231923</v>
      </c>
      <c r="J190" s="0">
        <f t="shared" si="65"/>
        <v>6894.1903333774353</v>
      </c>
      <c r="K190" s="0">
        <f t="shared" si="66"/>
        <v>0.016700996798228739</v>
      </c>
      <c r="L190" s="0">
        <f t="shared" si="67"/>
        <v>1.5710079024394759</v>
      </c>
      <c r="M190" s="0">
        <f t="shared" si="68"/>
        <v>339.0109382047587</v>
      </c>
      <c r="N190" s="0">
        <f t="shared" si="69"/>
        <v>6895.7613412798746</v>
      </c>
      <c r="O190" s="0">
        <f t="shared" si="70"/>
        <v>0.99041548640066424</v>
      </c>
      <c r="P190" s="0">
        <f t="shared" si="71"/>
        <v>339.00180062128464</v>
      </c>
      <c r="Q190" s="0">
        <f t="shared" si="72"/>
        <v>23.436929828872874</v>
      </c>
      <c r="R190" s="0">
        <f t="shared" si="73"/>
        <v>23.435156586001579</v>
      </c>
      <c r="S190" s="0">
        <f t="shared" si="60"/>
        <v>-19.400545976555108</v>
      </c>
      <c r="T190" s="0">
        <f t="shared" si="74"/>
        <v>-8.1934156114877954</v>
      </c>
      <c r="U190" s="0">
        <f t="shared" si="75"/>
        <v>0.043018916948578796</v>
      </c>
      <c r="V190" s="0">
        <f t="shared" si="76"/>
        <v>-12.68106569876524</v>
      </c>
      <c r="W190" s="0">
        <f t="shared" si="77"/>
        <v>81.445851305061439</v>
      </c>
      <c r="X190" s="8">
        <f t="shared" si="78"/>
        <v>0.49491740673525364</v>
      </c>
      <c r="Y190" s="8">
        <f t="shared" si="79"/>
        <v>0.26867893088786077</v>
      </c>
      <c r="Z190" s="8">
        <f t="shared" si="80"/>
        <v>0.72115588258264651</v>
      </c>
      <c r="AA190" s="9">
        <f t="shared" si="81"/>
        <v>651.56681044049151</v>
      </c>
      <c r="AB190" s="0">
        <f t="shared" si="82"/>
        <v>1141.3189343012325</v>
      </c>
      <c r="AC190" s="0">
        <f t="shared" si="83"/>
        <v>105.32973357530813</v>
      </c>
      <c r="AD190" s="0">
        <f t="shared" si="84"/>
        <v>106.10356424655888</v>
      </c>
      <c r="AE190" s="0">
        <f t="shared" si="85"/>
        <v>-16.103564246558875</v>
      </c>
      <c r="AF190" s="0">
        <f t="shared" si="86"/>
        <v>0.0199859675397465</v>
      </c>
      <c r="AG190" s="0">
        <f t="shared" si="87"/>
        <v>-16.083578279019129</v>
      </c>
      <c r="AH190" s="0">
        <f t="shared" si="88"/>
        <v>276.50518308729511</v>
      </c>
    </row>
    <row r="191">
      <c r="D191" s="2">
        <f t="shared" si="61"/>
        <v>43158</v>
      </c>
      <c r="E191" s="8">
        <f t="shared" si="89"/>
        <v>0.79166666666666508</v>
      </c>
      <c r="F191" s="3">
        <f t="shared" si="62"/>
        <v>2458177.1666666665</v>
      </c>
      <c r="G191" s="4">
        <f t="shared" si="63"/>
        <v>0.18157882728724192</v>
      </c>
      <c r="I191" s="0">
        <f t="shared" si="64"/>
        <v>337.44403716608667</v>
      </c>
      <c r="J191" s="0">
        <f t="shared" si="65"/>
        <v>6894.1944400450238</v>
      </c>
      <c r="K191" s="0">
        <f t="shared" si="66"/>
        <v>0.016700996793428031</v>
      </c>
      <c r="L191" s="0">
        <f t="shared" si="67"/>
        <v>1.5710871907560051</v>
      </c>
      <c r="M191" s="0">
        <f t="shared" si="68"/>
        <v>339.0151243568427</v>
      </c>
      <c r="N191" s="0">
        <f t="shared" si="69"/>
        <v>6895.76552723578</v>
      </c>
      <c r="O191" s="0">
        <f t="shared" si="70"/>
        <v>0.9904164761630877</v>
      </c>
      <c r="P191" s="0">
        <f t="shared" si="71"/>
        <v>339.00598676061844</v>
      </c>
      <c r="Q191" s="0">
        <f t="shared" si="72"/>
        <v>23.436929827389395</v>
      </c>
      <c r="R191" s="0">
        <f t="shared" si="73"/>
        <v>23.435156591628441</v>
      </c>
      <c r="S191" s="0">
        <f t="shared" si="60"/>
        <v>-19.396625536661634</v>
      </c>
      <c r="T191" s="0">
        <f t="shared" si="74"/>
        <v>-8.19184525335175</v>
      </c>
      <c r="U191" s="0">
        <f t="shared" si="75"/>
        <v>0.043018916969824232</v>
      </c>
      <c r="V191" s="0">
        <f t="shared" si="76"/>
        <v>-12.680311725303353</v>
      </c>
      <c r="W191" s="0">
        <f t="shared" si="77"/>
        <v>81.447777836618968</v>
      </c>
      <c r="X191" s="8">
        <f t="shared" si="78"/>
        <v>0.49491688314257176</v>
      </c>
      <c r="Y191" s="8">
        <f t="shared" si="79"/>
        <v>0.26867305581863021</v>
      </c>
      <c r="Z191" s="8">
        <f t="shared" si="80"/>
        <v>0.72116071046651331</v>
      </c>
      <c r="AA191" s="9">
        <f t="shared" si="81"/>
        <v>651.58222269295175</v>
      </c>
      <c r="AB191" s="0">
        <f t="shared" si="82"/>
        <v>1147.3196882746943</v>
      </c>
      <c r="AC191" s="0">
        <f t="shared" si="83"/>
        <v>106.82992206867357</v>
      </c>
      <c r="AD191" s="0">
        <f t="shared" si="84"/>
        <v>107.059260026262</v>
      </c>
      <c r="AE191" s="0">
        <f t="shared" si="85"/>
        <v>-17.059260026261995</v>
      </c>
      <c r="AF191" s="0">
        <f t="shared" si="86"/>
        <v>0.018803240676021175</v>
      </c>
      <c r="AG191" s="0">
        <f t="shared" si="87"/>
        <v>-17.040456785585974</v>
      </c>
      <c r="AH191" s="0">
        <f t="shared" si="88"/>
        <v>277.69095756114996</v>
      </c>
    </row>
    <row r="192">
      <c r="D192" s="2">
        <f t="shared" si="61"/>
        <v>43158</v>
      </c>
      <c r="E192" s="8">
        <f t="shared" si="89"/>
        <v>0.79583333333333173</v>
      </c>
      <c r="F192" s="3">
        <f t="shared" si="62"/>
        <v>2458177.1708333334</v>
      </c>
      <c r="G192" s="4">
        <f t="shared" si="63"/>
        <v>0.181578941364364</v>
      </c>
      <c r="I192" s="0">
        <f t="shared" si="64"/>
        <v>337.44814403031432</v>
      </c>
      <c r="J192" s="0">
        <f t="shared" si="65"/>
        <v>6894.1985467130726</v>
      </c>
      <c r="K192" s="0">
        <f t="shared" si="66"/>
        <v>0.016700996788627322</v>
      </c>
      <c r="L192" s="0">
        <f t="shared" si="67"/>
        <v>1.5711664707145614</v>
      </c>
      <c r="M192" s="0">
        <f t="shared" si="68"/>
        <v>339.01931050102888</v>
      </c>
      <c r="N192" s="0">
        <f t="shared" si="69"/>
        <v>6895.7697131837867</v>
      </c>
      <c r="O192" s="0">
        <f t="shared" si="70"/>
        <v>0.99041746597482827</v>
      </c>
      <c r="P192" s="0">
        <f t="shared" si="71"/>
        <v>339.01017289205441</v>
      </c>
      <c r="Q192" s="0">
        <f t="shared" si="72"/>
        <v>23.436929825905917</v>
      </c>
      <c r="R192" s="0">
        <f t="shared" si="73"/>
        <v>23.435156597255332</v>
      </c>
      <c r="S192" s="0">
        <f t="shared" si="60"/>
        <v>-19.392705135101838</v>
      </c>
      <c r="T192" s="0">
        <f t="shared" si="74"/>
        <v>-8.1902748603450988</v>
      </c>
      <c r="U192" s="0">
        <f t="shared" si="75"/>
        <v>0.043018916991069772</v>
      </c>
      <c r="V192" s="0">
        <f t="shared" si="76"/>
        <v>-12.679557596257531</v>
      </c>
      <c r="W192" s="0">
        <f t="shared" si="77"/>
        <v>81.449704387006037</v>
      </c>
      <c r="X192" s="8">
        <f t="shared" si="78"/>
        <v>0.49491635944184548</v>
      </c>
      <c r="Y192" s="8">
        <f t="shared" si="79"/>
        <v>0.26866718058905092</v>
      </c>
      <c r="Z192" s="8">
        <f t="shared" si="80"/>
        <v>0.72116553829464</v>
      </c>
      <c r="AA192" s="9">
        <f t="shared" si="81"/>
        <v>651.59763509604829</v>
      </c>
      <c r="AB192" s="0">
        <f t="shared" si="82"/>
        <v>1153.3204424037401</v>
      </c>
      <c r="AC192" s="0">
        <f t="shared" si="83"/>
        <v>108.33011060093503</v>
      </c>
      <c r="AD192" s="0">
        <f t="shared" si="84"/>
        <v>108.01227258872763</v>
      </c>
      <c r="AE192" s="0">
        <f t="shared" si="85"/>
        <v>-18.012272588727626</v>
      </c>
      <c r="AF192" s="0">
        <f t="shared" si="86"/>
        <v>0.017745299843400935</v>
      </c>
      <c r="AG192" s="0">
        <f t="shared" si="87"/>
        <v>-17.994527288884225</v>
      </c>
      <c r="AH192" s="0">
        <f t="shared" si="88"/>
        <v>278.88517774040253</v>
      </c>
    </row>
    <row r="193">
      <c r="D193" s="2">
        <f t="shared" si="61"/>
        <v>43158</v>
      </c>
      <c r="E193" s="8">
        <f t="shared" si="89"/>
        <v>0.79999999999999838</v>
      </c>
      <c r="F193" s="3">
        <f t="shared" si="62"/>
        <v>2458177.175</v>
      </c>
      <c r="G193" s="4">
        <f t="shared" si="63"/>
        <v>0.18157905544147335</v>
      </c>
      <c r="I193" s="0">
        <f t="shared" si="64"/>
        <v>337.45225089408359</v>
      </c>
      <c r="J193" s="0">
        <f t="shared" si="65"/>
        <v>6894.2026533806611</v>
      </c>
      <c r="K193" s="0">
        <f t="shared" si="66"/>
        <v>0.016700996783826614</v>
      </c>
      <c r="L193" s="0">
        <f t="shared" si="67"/>
        <v>1.5712457422969759</v>
      </c>
      <c r="M193" s="0">
        <f t="shared" si="68"/>
        <v>339.02349663638057</v>
      </c>
      <c r="N193" s="0">
        <f t="shared" si="69"/>
        <v>6895.773899122958</v>
      </c>
      <c r="O193" s="0">
        <f t="shared" si="70"/>
        <v>0.99041845583565913</v>
      </c>
      <c r="P193" s="0">
        <f t="shared" si="71"/>
        <v>339.01435901465595</v>
      </c>
      <c r="Q193" s="0">
        <f t="shared" si="72"/>
        <v>23.436929824422439</v>
      </c>
      <c r="R193" s="0">
        <f t="shared" si="73"/>
        <v>23.435156602882252</v>
      </c>
      <c r="S193" s="0">
        <f t="shared" si="60"/>
        <v>-19.388784772747123</v>
      </c>
      <c r="T193" s="0">
        <f t="shared" si="74"/>
        <v>-8.1887044328270715</v>
      </c>
      <c r="U193" s="0">
        <f t="shared" si="75"/>
        <v>0.043018917012315423</v>
      </c>
      <c r="V193" s="0">
        <f t="shared" si="76"/>
        <v>-12.678803311818472</v>
      </c>
      <c r="W193" s="0">
        <f t="shared" si="77"/>
        <v>81.451630955785944</v>
      </c>
      <c r="X193" s="8">
        <f t="shared" si="78"/>
        <v>0.49491583563320724</v>
      </c>
      <c r="Y193" s="8">
        <f t="shared" si="79"/>
        <v>0.26866130520046849</v>
      </c>
      <c r="Z193" s="8">
        <f t="shared" si="80"/>
        <v>0.721170366065946</v>
      </c>
      <c r="AA193" s="9">
        <f t="shared" si="81"/>
        <v>651.61304764628755</v>
      </c>
      <c r="AB193" s="0">
        <f t="shared" si="82"/>
        <v>1159.3211966881793</v>
      </c>
      <c r="AC193" s="0">
        <f t="shared" si="83"/>
        <v>109.83029917204482</v>
      </c>
      <c r="AD193" s="0">
        <f t="shared" si="84"/>
        <v>108.96216549512393</v>
      </c>
      <c r="AE193" s="0">
        <f t="shared" si="85"/>
        <v>-18.962165495123926</v>
      </c>
      <c r="AF193" s="0">
        <f t="shared" si="86"/>
        <v>0.016793312404014812</v>
      </c>
      <c r="AG193" s="0">
        <f t="shared" si="87"/>
        <v>-18.945372182719911</v>
      </c>
      <c r="AH193" s="0">
        <f t="shared" si="88"/>
        <v>280.08861757522976</v>
      </c>
    </row>
    <row r="194">
      <c r="D194" s="2">
        <f t="shared" si="61"/>
        <v>43158</v>
      </c>
      <c r="E194" s="8">
        <f t="shared" si="89"/>
        <v>0.804166666666665</v>
      </c>
      <c r="F194" s="3">
        <f t="shared" si="62"/>
        <v>2458177.1791666667</v>
      </c>
      <c r="G194" s="4">
        <f t="shared" si="63"/>
        <v>0.18157916951859543</v>
      </c>
      <c r="I194" s="0">
        <f t="shared" si="64"/>
        <v>337.45635775831124</v>
      </c>
      <c r="J194" s="0">
        <f t="shared" si="65"/>
        <v>6894.2067600487107</v>
      </c>
      <c r="K194" s="0">
        <f t="shared" si="66"/>
        <v>0.016700996779025905</v>
      </c>
      <c r="L194" s="0">
        <f t="shared" si="67"/>
        <v>1.571325005520666</v>
      </c>
      <c r="M194" s="0">
        <f t="shared" si="68"/>
        <v>339.02768276383193</v>
      </c>
      <c r="N194" s="0">
        <f t="shared" si="69"/>
        <v>6895.7780850542313</v>
      </c>
      <c r="O194" s="0">
        <f t="shared" si="70"/>
        <v>0.99041944574579655</v>
      </c>
      <c r="P194" s="0">
        <f t="shared" si="71"/>
        <v>339.01854512935728</v>
      </c>
      <c r="Q194" s="0">
        <f t="shared" si="72"/>
        <v>23.436929822938957</v>
      </c>
      <c r="R194" s="0">
        <f t="shared" si="73"/>
        <v>23.435156608509192</v>
      </c>
      <c r="S194" s="0">
        <f ref="S194:S241" t="shared" si="90">DEGREES(ATAN2(COS(RADIANS(P194)),COS(RADIANS(R194))*SIN(RADIANS(P194))))</f>
        <v>-19.38486444871689</v>
      </c>
      <c r="T194" s="0">
        <f t="shared" si="74"/>
        <v>-8.1871339704550632</v>
      </c>
      <c r="U194" s="0">
        <f t="shared" si="75"/>
        <v>0.043018917033561151</v>
      </c>
      <c r="V194" s="0">
        <f t="shared" si="76"/>
        <v>-12.678048871840417</v>
      </c>
      <c r="W194" s="0">
        <f t="shared" si="77"/>
        <v>81.453557543383042</v>
      </c>
      <c r="X194" s="8">
        <f t="shared" si="78"/>
        <v>0.49491531171655589</v>
      </c>
      <c r="Y194" s="8">
        <f t="shared" si="79"/>
        <v>0.268655429651603</v>
      </c>
      <c r="Z194" s="8">
        <f t="shared" si="80"/>
        <v>0.72117519378150874</v>
      </c>
      <c r="AA194" s="9">
        <f t="shared" si="81"/>
        <v>651.62846034706433</v>
      </c>
      <c r="AB194" s="0">
        <f t="shared" si="82"/>
        <v>1165.3219511281573</v>
      </c>
      <c r="AC194" s="0">
        <f t="shared" si="83"/>
        <v>111.33048778203931</v>
      </c>
      <c r="AD194" s="0">
        <f t="shared" si="84"/>
        <v>109.90849201212384</v>
      </c>
      <c r="AE194" s="0">
        <f t="shared" si="85"/>
        <v>-19.908492012123844</v>
      </c>
      <c r="AF194" s="0">
        <f t="shared" si="86"/>
        <v>0.015932070686799152</v>
      </c>
      <c r="AG194" s="0">
        <f t="shared" si="87"/>
        <v>-19.892559941437046</v>
      </c>
      <c r="AH194" s="0">
        <f t="shared" si="88"/>
        <v>281.30206542100484</v>
      </c>
    </row>
    <row r="195">
      <c r="D195" s="2">
        <f ref="D195:D241" t="shared" si="91">$B$7</f>
        <v>43158</v>
      </c>
      <c r="E195" s="8">
        <f t="shared" si="89"/>
        <v>0.80833333333333168</v>
      </c>
      <c r="F195" s="3">
        <f ref="F195:F241" t="shared" si="92">D195+2415018.5+E195-$B$5/24</f>
        <v>2458177.1833333331</v>
      </c>
      <c r="G195" s="4">
        <f ref="G195:G241" t="shared" si="93">(F195-2451545)/36525</f>
        <v>0.18157928359570474</v>
      </c>
      <c r="I195" s="0">
        <f ref="I195:I241" t="shared" si="94">MOD(280.46646+G195*(36000.76983 + G195*0.0003032),360)</f>
        <v>337.46046462207778</v>
      </c>
      <c r="J195" s="0">
        <f ref="J195:J241" t="shared" si="95">357.52911+G195*(35999.05029 - 0.0001537*G195)</f>
        <v>6894.2108667162993</v>
      </c>
      <c r="K195" s="0">
        <f ref="K195:K241" t="shared" si="96">0.016708634-G195*(0.000042037+0.0000001267*G195)</f>
        <v>0.016700996774225197</v>
      </c>
      <c r="L195" s="0">
        <f ref="L195:L241" t="shared" si="97">SIN(RADIANS(J195))*(1.914602-G195*(0.004817+0.000014*G195))+SIN(RADIANS(2*J195))*(0.019993-0.000101*G195)+SIN(RADIANS(3*J195))*0.000289</f>
        <v>1.5714042603674345</v>
      </c>
      <c r="M195" s="0">
        <f ref="M195:M241" t="shared" si="98">I195+L195</f>
        <v>339.03186888244522</v>
      </c>
      <c r="N195" s="0">
        <f ref="N195:N241" t="shared" si="99">J195+L195</f>
        <v>6895.782270976667</v>
      </c>
      <c r="O195" s="0">
        <f ref="O195:O241" t="shared" si="100">(1.000001018*(1-K195*K195))/(1+K195*COS(RADIANS(N195)))</f>
        <v>0.99042043570501326</v>
      </c>
      <c r="P195" s="0">
        <f ref="P195:P241" t="shared" si="101">M195-0.00569-0.00478*SIN(RADIANS(125.04-1934.136*G195))</f>
        <v>339.02273123522053</v>
      </c>
      <c r="Q195" s="0">
        <f ref="Q195:Q241" t="shared" si="102">23+(26+((21.448-G195*(46.815+G195*(0.00059-G195*0.001813))))/60)/60</f>
        <v>23.436929821455479</v>
      </c>
      <c r="R195" s="0">
        <f ref="R195:R241" t="shared" si="103">Q195+0.00256*COS(RADIANS(125.04-1934.136*G195))</f>
        <v>23.435156614136162</v>
      </c>
      <c r="S195" s="0">
        <f t="shared" si="90"/>
        <v>-19.380944163883775</v>
      </c>
      <c r="T195" s="0">
        <f ref="T195:T241" t="shared" si="104">DEGREES(ASIN(SIN(RADIANS(R195))*SIN(RADIANS(P195))))</f>
        <v>-8.1855634735888145</v>
      </c>
      <c r="U195" s="0">
        <f ref="U195:U241" t="shared" si="105">TAN(RADIANS(R195/2))*TAN(RADIANS(R195/2))</f>
        <v>0.043018917054806989</v>
      </c>
      <c r="V195" s="0">
        <f ref="V195:V241" t="shared" si="106">4*DEGREES(U195*SIN(2*RADIANS(I195))-2*K195*SIN(RADIANS(J195))+4*K195*U195*SIN(RADIANS(J195))*COS(2*RADIANS(I195))-0.5*U195*U195*SIN(4*RADIANS(I195))-1.25*K195*K195*SIN(2*RADIANS(J195)))</f>
        <v>-12.677294276514267</v>
      </c>
      <c r="W195" s="0">
        <f ref="W195:W241" t="shared" si="107">DEGREES(ACOS(COS(RADIANS(90.833))/(COS(RADIANS($B$3))*COS(RADIANS(T195)))-TAN(RADIANS($B$3))*TAN(RADIANS(T195))))</f>
        <v>81.455484149359989</v>
      </c>
      <c r="X195" s="8">
        <f ref="X195:X241" t="shared" si="108">(720-4*$B$4-V195+$B$5*60)/1440</f>
        <v>0.49491478769202385</v>
      </c>
      <c r="Y195" s="8">
        <f ref="Y195:Y241" t="shared" si="109">X195-W195*4/1440</f>
        <v>0.26864955394380163</v>
      </c>
      <c r="Z195" s="8">
        <f ref="Z195:Z241" t="shared" si="110">X195+W195*4/1440</f>
        <v>0.72118002144024607</v>
      </c>
      <c r="AA195" s="9">
        <f ref="AA195:AA241" t="shared" si="111">8*W195</f>
        <v>651.64387319487992</v>
      </c>
      <c r="AB195" s="0">
        <f ref="AB195:AB241" t="shared" si="112">MOD(E195*1440+V195+4*$B$4-60*$B$5,1440)</f>
        <v>1171.3227057234835</v>
      </c>
      <c r="AC195" s="0">
        <f ref="AC195:AC241" t="shared" si="113">IF(AB195/4&lt;0,AB195/4+180,AB195/4-180)</f>
        <v>112.83067643087088</v>
      </c>
      <c r="AD195" s="0">
        <f ref="AD195:AD241" t="shared" si="114">DEGREES(ACOS(SIN(RADIANS($B$3))*SIN(RADIANS(T195))+COS(RADIANS($B$3))*COS(RADIANS(T195))*COS(RADIANS(AC195))))</f>
        <v>110.85079414874693</v>
      </c>
      <c r="AE195" s="0">
        <f ref="AE195:AE241" t="shared" si="115">90-AD195</f>
        <v>-20.850794148746928</v>
      </c>
      <c r="AF195" s="0">
        <f ref="AF195:AF241" t="shared" si="116">IF(AE195&gt;85,0,IF(AE195&gt;5,58.1/TAN(RADIANS(AE195))-0.07/POWER(TAN(RADIANS(AE195)),3)+0.000086/POWER(TAN(RADIANS(AE195)),5),IF(AE195&gt;-0.575,1735+AE195*(-518.2+AE195*(103.4+AE195*(-12.79+AE195*0.711))),-20.772/TAN(RADIANS(AE195)))))/3600</f>
        <v>0.015149161923877613</v>
      </c>
      <c r="AG195" s="0">
        <f ref="AG195:AG241" t="shared" si="117">AE195+AF195</f>
        <v>-20.835644986823052</v>
      </c>
      <c r="AH195" s="0">
        <f ref="AH195:AH241" t="shared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282.52632434251848</v>
      </c>
    </row>
    <row r="196">
      <c r="D196" s="2">
        <f t="shared" si="91"/>
        <v>43158</v>
      </c>
      <c r="E196" s="8">
        <f ref="E196:E241" t="shared" si="119">E195+0.1/24</f>
        <v>0.81249999999999833</v>
      </c>
      <c r="F196" s="3">
        <f t="shared" si="92"/>
        <v>2458177.1875</v>
      </c>
      <c r="G196" s="4">
        <f t="shared" si="93"/>
        <v>0.18157939767282683</v>
      </c>
      <c r="I196" s="0">
        <f t="shared" si="94"/>
        <v>337.46457148630543</v>
      </c>
      <c r="J196" s="0">
        <f t="shared" si="95"/>
        <v>6894.2149733843471</v>
      </c>
      <c r="K196" s="0">
        <f t="shared" si="96"/>
        <v>0.016700996769424489</v>
      </c>
      <c r="L196" s="0">
        <f t="shared" si="97"/>
        <v>1.5714835068546473</v>
      </c>
      <c r="M196" s="0">
        <f t="shared" si="98"/>
        <v>339.03605499316006</v>
      </c>
      <c r="N196" s="0">
        <f t="shared" si="99"/>
        <v>6895.7864568912019</v>
      </c>
      <c r="O196" s="0">
        <f t="shared" si="100"/>
        <v>0.99042142571352543</v>
      </c>
      <c r="P196" s="0">
        <f t="shared" si="101"/>
        <v>339.02691733318539</v>
      </c>
      <c r="Q196" s="0">
        <f t="shared" si="102"/>
        <v>23.436929819972</v>
      </c>
      <c r="R196" s="0">
        <f t="shared" si="103"/>
        <v>23.435156619763159</v>
      </c>
      <c r="S196" s="0">
        <f t="shared" si="90"/>
        <v>-19.377023917362074</v>
      </c>
      <c r="T196" s="0">
        <f t="shared" si="104"/>
        <v>-8.1839929418836679</v>
      </c>
      <c r="U196" s="0">
        <f t="shared" si="105"/>
        <v>0.043018917076052932</v>
      </c>
      <c r="V196" s="0">
        <f t="shared" si="106"/>
        <v>-12.676539525692613</v>
      </c>
      <c r="W196" s="0">
        <f t="shared" si="107"/>
        <v>81.457410774143668</v>
      </c>
      <c r="X196" s="8">
        <f t="shared" si="108"/>
        <v>0.49491426355950879</v>
      </c>
      <c r="Y196" s="8">
        <f t="shared" si="109"/>
        <v>0.26864367807577638</v>
      </c>
      <c r="Z196" s="8">
        <f t="shared" si="110"/>
        <v>0.72118484904324121</v>
      </c>
      <c r="AA196" s="9">
        <f t="shared" si="111"/>
        <v>651.65928619314934</v>
      </c>
      <c r="AB196" s="0">
        <f t="shared" si="112"/>
        <v>1177.323460474305</v>
      </c>
      <c r="AC196" s="0">
        <f t="shared" si="113"/>
        <v>114.33086511857624</v>
      </c>
      <c r="AD196" s="0">
        <f t="shared" si="114"/>
        <v>111.78860166881378</v>
      </c>
      <c r="AE196" s="0">
        <f t="shared" si="115"/>
        <v>-21.788601668813783</v>
      </c>
      <c r="AF196" s="0">
        <f t="shared" si="116"/>
        <v>0.014434356406850975</v>
      </c>
      <c r="AG196" s="0">
        <f t="shared" si="117"/>
        <v>-21.774167312406931</v>
      </c>
      <c r="AH196" s="0">
        <f t="shared" si="118"/>
        <v>283.76221231866919</v>
      </c>
    </row>
    <row r="197">
      <c r="D197" s="2">
        <f t="shared" si="91"/>
        <v>43158</v>
      </c>
      <c r="E197" s="8">
        <f t="shared" si="119"/>
        <v>0.816666666666665</v>
      </c>
      <c r="F197" s="3">
        <f t="shared" si="92"/>
        <v>2458177.1916666669</v>
      </c>
      <c r="G197" s="4">
        <f t="shared" si="93"/>
        <v>0.18157951174994891</v>
      </c>
      <c r="I197" s="0">
        <f t="shared" si="94"/>
        <v>337.468678350534</v>
      </c>
      <c r="J197" s="0">
        <f t="shared" si="95"/>
        <v>6894.2190800523958</v>
      </c>
      <c r="K197" s="0">
        <f t="shared" si="96"/>
        <v>0.01670099676462378</v>
      </c>
      <c r="L197" s="0">
        <f t="shared" si="97"/>
        <v>1.5715627449730507</v>
      </c>
      <c r="M197" s="0">
        <f t="shared" si="98"/>
        <v>339.04024109550704</v>
      </c>
      <c r="N197" s="0">
        <f t="shared" si="99"/>
        <v>6895.7906427973685</v>
      </c>
      <c r="O197" s="0">
        <f t="shared" si="100"/>
        <v>0.99042241577121726</v>
      </c>
      <c r="P197" s="0">
        <f t="shared" si="101"/>
        <v>339.03110342278245</v>
      </c>
      <c r="Q197" s="0">
        <f t="shared" si="102"/>
        <v>23.436929818488522</v>
      </c>
      <c r="R197" s="0">
        <f t="shared" si="103"/>
        <v>23.435156625390182</v>
      </c>
      <c r="S197" s="0">
        <f t="shared" si="90"/>
        <v>-19.3731037095857</v>
      </c>
      <c r="T197" s="0">
        <f t="shared" si="104"/>
        <v>-8.1824223755236</v>
      </c>
      <c r="U197" s="0">
        <f t="shared" si="105"/>
        <v>0.043018917097298964</v>
      </c>
      <c r="V197" s="0">
        <f t="shared" si="106"/>
        <v>-12.675784619482275</v>
      </c>
      <c r="W197" s="0">
        <f t="shared" si="107"/>
        <v>81.459337417512359</v>
      </c>
      <c r="X197" s="8">
        <f t="shared" si="108"/>
        <v>0.49491373931908494</v>
      </c>
      <c r="Y197" s="8">
        <f t="shared" si="109"/>
        <v>0.2686378020482173</v>
      </c>
      <c r="Z197" s="8">
        <f t="shared" si="110"/>
        <v>0.72118967658995259</v>
      </c>
      <c r="AA197" s="9">
        <f t="shared" si="111"/>
        <v>651.67469934009887</v>
      </c>
      <c r="AB197" s="0">
        <f t="shared" si="112"/>
        <v>1183.3242153805152</v>
      </c>
      <c r="AC197" s="0">
        <f t="shared" si="113"/>
        <v>115.83105384512879</v>
      </c>
      <c r="AD197" s="0">
        <f t="shared" si="114"/>
        <v>112.72143108409294</v>
      </c>
      <c r="AE197" s="0">
        <f t="shared" si="115"/>
        <v>-22.721431084092941</v>
      </c>
      <c r="AF197" s="0">
        <f t="shared" si="116"/>
        <v>0.01377914975018653</v>
      </c>
      <c r="AG197" s="0">
        <f t="shared" si="117"/>
        <v>-22.707651934342756</v>
      </c>
      <c r="AH197" s="0">
        <f t="shared" si="118"/>
        <v>285.01056232263312</v>
      </c>
    </row>
    <row r="198">
      <c r="D198" s="2">
        <f t="shared" si="91"/>
        <v>43158</v>
      </c>
      <c r="E198" s="8">
        <f t="shared" si="119"/>
        <v>0.82083333333333164</v>
      </c>
      <c r="F198" s="3">
        <f t="shared" si="92"/>
        <v>2458177.1958333333</v>
      </c>
      <c r="G198" s="4">
        <f t="shared" si="93"/>
        <v>0.18157962582705825</v>
      </c>
      <c r="I198" s="0">
        <f t="shared" si="94"/>
        <v>337.47278521430326</v>
      </c>
      <c r="J198" s="0">
        <f t="shared" si="95"/>
        <v>6894.2231867199853</v>
      </c>
      <c r="K198" s="0">
        <f t="shared" si="96"/>
        <v>0.016700996759823072</v>
      </c>
      <c r="L198" s="0">
        <f t="shared" si="97"/>
        <v>1.5716419747134109</v>
      </c>
      <c r="M198" s="0">
        <f t="shared" si="98"/>
        <v>339.04442718901669</v>
      </c>
      <c r="N198" s="0">
        <f t="shared" si="99"/>
        <v>6895.7948286946985</v>
      </c>
      <c r="O198" s="0">
        <f t="shared" si="100"/>
        <v>0.99042340587797262</v>
      </c>
      <c r="P198" s="0">
        <f t="shared" si="101"/>
        <v>339.03528950354217</v>
      </c>
      <c r="Q198" s="0">
        <f t="shared" si="102"/>
        <v>23.436929817005044</v>
      </c>
      <c r="R198" s="0">
        <f t="shared" si="103"/>
        <v>23.435156631017232</v>
      </c>
      <c r="S198" s="0">
        <f t="shared" si="90"/>
        <v>-19.369183540988672</v>
      </c>
      <c r="T198" s="0">
        <f t="shared" si="104"/>
        <v>-8.1808517746926661</v>
      </c>
      <c r="U198" s="0">
        <f t="shared" si="105"/>
        <v>0.043018917118545108</v>
      </c>
      <c r="V198" s="0">
        <f t="shared" si="106"/>
        <v>-12.675029557990223</v>
      </c>
      <c r="W198" s="0">
        <f t="shared" si="107"/>
        <v>81.461264079244316</v>
      </c>
      <c r="X198" s="8">
        <f t="shared" si="108"/>
        <v>0.49491321497082652</v>
      </c>
      <c r="Y198" s="8">
        <f t="shared" si="109"/>
        <v>0.2686319258618145</v>
      </c>
      <c r="Z198" s="8">
        <f t="shared" si="110"/>
        <v>0.72119450407983854</v>
      </c>
      <c r="AA198" s="9">
        <f t="shared" si="111"/>
        <v>651.69011263395453</v>
      </c>
      <c r="AB198" s="0">
        <f t="shared" si="112"/>
        <v>1189.3249704420073</v>
      </c>
      <c r="AC198" s="0">
        <f t="shared" si="113"/>
        <v>117.33124261050182</v>
      </c>
      <c r="AD198" s="0">
        <f t="shared" si="114"/>
        <v>113.6487846270081</v>
      </c>
      <c r="AE198" s="0">
        <f t="shared" si="115"/>
        <v>-23.648784627008098</v>
      </c>
      <c r="AF198" s="0">
        <f t="shared" si="116"/>
        <v>0.013176415813453149</v>
      </c>
      <c r="AG198" s="0">
        <f t="shared" si="117"/>
        <v>-23.635608211194644</v>
      </c>
      <c r="AH198" s="0">
        <f t="shared" si="118"/>
        <v>286.2722222575826</v>
      </c>
    </row>
    <row r="199">
      <c r="D199" s="2">
        <f t="shared" si="91"/>
        <v>43158</v>
      </c>
      <c r="E199" s="8">
        <f t="shared" si="119"/>
        <v>0.82499999999999829</v>
      </c>
      <c r="F199" s="3">
        <f t="shared" si="92"/>
        <v>2458177.2</v>
      </c>
      <c r="G199" s="4">
        <f t="shared" si="93"/>
        <v>0.18157973990418033</v>
      </c>
      <c r="I199" s="0">
        <f t="shared" si="94"/>
        <v>337.47689207852909</v>
      </c>
      <c r="J199" s="0">
        <f t="shared" si="95"/>
        <v>6894.227293388034</v>
      </c>
      <c r="K199" s="0">
        <f t="shared" si="96"/>
        <v>0.016700996755022363</v>
      </c>
      <c r="L199" s="0">
        <f t="shared" si="97"/>
        <v>1.5717211960930402</v>
      </c>
      <c r="M199" s="0">
        <f t="shared" si="98"/>
        <v>339.04861327462214</v>
      </c>
      <c r="N199" s="0">
        <f t="shared" si="99"/>
        <v>6895.7990145841268</v>
      </c>
      <c r="O199" s="0">
        <f t="shared" si="100"/>
        <v>0.99042439603400723</v>
      </c>
      <c r="P199" s="0">
        <f t="shared" si="101"/>
        <v>339.03947557639782</v>
      </c>
      <c r="Q199" s="0">
        <f t="shared" si="102"/>
        <v>23.436929815521562</v>
      </c>
      <c r="R199" s="0">
        <f t="shared" si="103"/>
        <v>23.435156636644304</v>
      </c>
      <c r="S199" s="0">
        <f t="shared" si="90"/>
        <v>-19.36526341069121</v>
      </c>
      <c r="T199" s="0">
        <f t="shared" si="104"/>
        <v>-8.17928113904855</v>
      </c>
      <c r="U199" s="0">
        <f t="shared" si="105"/>
        <v>0.043018917139791335</v>
      </c>
      <c r="V199" s="0">
        <f t="shared" si="106"/>
        <v>-12.674274341070376</v>
      </c>
      <c r="W199" s="0">
        <f t="shared" si="107"/>
        <v>81.4631907597635</v>
      </c>
      <c r="X199" s="8">
        <f t="shared" si="108"/>
        <v>0.49491269051463221</v>
      </c>
      <c r="Y199" s="8">
        <f t="shared" si="109"/>
        <v>0.26862604951528912</v>
      </c>
      <c r="Z199" s="8">
        <f t="shared" si="110"/>
        <v>0.72119933151397531</v>
      </c>
      <c r="AA199" s="9">
        <f t="shared" si="111"/>
        <v>651.705526078108</v>
      </c>
      <c r="AB199" s="0">
        <f t="shared" si="112"/>
        <v>1195.325725658927</v>
      </c>
      <c r="AC199" s="0">
        <f t="shared" si="113"/>
        <v>118.83143141473175</v>
      </c>
      <c r="AD199" s="0">
        <f t="shared" si="114"/>
        <v>114.57014920680125</v>
      </c>
      <c r="AE199" s="0">
        <f t="shared" si="115"/>
        <v>-24.570149206801247</v>
      </c>
      <c r="AF199" s="0">
        <f t="shared" si="116"/>
        <v>0.012620140289536534</v>
      </c>
      <c r="AG199" s="0">
        <f t="shared" si="117"/>
        <v>-24.557529066511709</v>
      </c>
      <c r="AH199" s="0">
        <f t="shared" si="118"/>
        <v>287.54805472045155</v>
      </c>
    </row>
    <row r="200">
      <c r="D200" s="2">
        <f t="shared" si="91"/>
        <v>43158</v>
      </c>
      <c r="E200" s="8">
        <f t="shared" si="119"/>
        <v>0.82916666666666494</v>
      </c>
      <c r="F200" s="3">
        <f t="shared" si="92"/>
        <v>2458177.2041666666</v>
      </c>
      <c r="G200" s="4">
        <f t="shared" si="93"/>
        <v>0.18157985398128965</v>
      </c>
      <c r="I200" s="0">
        <f t="shared" si="94"/>
        <v>337.48099894229745</v>
      </c>
      <c r="J200" s="0">
        <f t="shared" si="95"/>
        <v>6894.2314000556225</v>
      </c>
      <c r="K200" s="0">
        <f t="shared" si="96"/>
        <v>0.016700996750221655</v>
      </c>
      <c r="L200" s="0">
        <f t="shared" si="97"/>
        <v>1.5718004090938158</v>
      </c>
      <c r="M200" s="0">
        <f t="shared" si="98"/>
        <v>339.05279935139129</v>
      </c>
      <c r="N200" s="0">
        <f t="shared" si="99"/>
        <v>6895.8032004647166</v>
      </c>
      <c r="O200" s="0">
        <f t="shared" si="100"/>
        <v>0.99042538623909449</v>
      </c>
      <c r="P200" s="0">
        <f t="shared" si="101"/>
        <v>339.04366164041721</v>
      </c>
      <c r="Q200" s="0">
        <f t="shared" si="102"/>
        <v>23.436929814038084</v>
      </c>
      <c r="R200" s="0">
        <f t="shared" si="103"/>
        <v>23.435156642271405</v>
      </c>
      <c r="S200" s="0">
        <f t="shared" si="90"/>
        <v>-19.361343319560696</v>
      </c>
      <c r="T200" s="0">
        <f t="shared" si="104"/>
        <v>-8.1777104689489324</v>
      </c>
      <c r="U200" s="0">
        <f t="shared" si="105"/>
        <v>0.043018917161037673</v>
      </c>
      <c r="V200" s="0">
        <f t="shared" si="106"/>
        <v>-12.673518968912685</v>
      </c>
      <c r="W200" s="0">
        <f t="shared" si="107"/>
        <v>81.465117458635135</v>
      </c>
      <c r="X200" s="8">
        <f t="shared" si="108"/>
        <v>0.49491216595063386</v>
      </c>
      <c r="Y200" s="8">
        <f t="shared" si="109"/>
        <v>0.2686201730099807</v>
      </c>
      <c r="Z200" s="8">
        <f t="shared" si="110"/>
        <v>0.721204158891287</v>
      </c>
      <c r="AA200" s="9">
        <f t="shared" si="111"/>
        <v>651.72093966908108</v>
      </c>
      <c r="AB200" s="0">
        <f t="shared" si="112"/>
        <v>1201.3264810310848</v>
      </c>
      <c r="AC200" s="0">
        <f t="shared" si="113"/>
        <v>120.33162025777119</v>
      </c>
      <c r="AD200" s="0">
        <f t="shared" si="114"/>
        <v>115.48499535396961</v>
      </c>
      <c r="AE200" s="0">
        <f t="shared" si="115"/>
        <v>-25.484995353969609</v>
      </c>
      <c r="AF200" s="0">
        <f t="shared" si="116"/>
        <v>0.012105213910359059</v>
      </c>
      <c r="AG200" s="0">
        <f t="shared" si="117"/>
        <v>-25.472890140059249</v>
      </c>
      <c r="AH200" s="0">
        <f t="shared" si="118"/>
        <v>288.83893656320015</v>
      </c>
    </row>
    <row r="201">
      <c r="D201" s="2">
        <f t="shared" si="91"/>
        <v>43158</v>
      </c>
      <c r="E201" s="8">
        <f t="shared" si="119"/>
        <v>0.83333333333333159</v>
      </c>
      <c r="F201" s="3">
        <f t="shared" si="92"/>
        <v>2458177.2083333335</v>
      </c>
      <c r="G201" s="4">
        <f t="shared" si="93"/>
        <v>0.18157996805841173</v>
      </c>
      <c r="I201" s="0">
        <f t="shared" si="94"/>
        <v>337.4851058065251</v>
      </c>
      <c r="J201" s="0">
        <f t="shared" si="95"/>
        <v>6894.2355067236713</v>
      </c>
      <c r="K201" s="0">
        <f t="shared" si="96"/>
        <v>0.016700996745420943</v>
      </c>
      <c r="L201" s="0">
        <f t="shared" si="97"/>
        <v>1.5718796137330775</v>
      </c>
      <c r="M201" s="0">
        <f t="shared" si="98"/>
        <v>339.05698542025817</v>
      </c>
      <c r="N201" s="0">
        <f t="shared" si="99"/>
        <v>6895.8073863374048</v>
      </c>
      <c r="O201" s="0">
        <f t="shared" si="100"/>
        <v>0.99042637649345056</v>
      </c>
      <c r="P201" s="0">
        <f t="shared" si="101"/>
        <v>339.04784769653435</v>
      </c>
      <c r="Q201" s="0">
        <f t="shared" si="102"/>
        <v>23.436929812554606</v>
      </c>
      <c r="R201" s="0">
        <f t="shared" si="103"/>
        <v>23.435156647898534</v>
      </c>
      <c r="S201" s="0">
        <f t="shared" si="90"/>
        <v>-19.357423266716751</v>
      </c>
      <c r="T201" s="0">
        <f t="shared" si="104"/>
        <v>-8.17613976405123</v>
      </c>
      <c r="U201" s="0">
        <f t="shared" si="105"/>
        <v>0.043018917182284108</v>
      </c>
      <c r="V201" s="0">
        <f t="shared" si="106"/>
        <v>-12.672763441370897</v>
      </c>
      <c r="W201" s="0">
        <f t="shared" si="107"/>
        <v>81.467044176283508</v>
      </c>
      <c r="X201" s="8">
        <f t="shared" si="108"/>
        <v>0.49491164127872977</v>
      </c>
      <c r="Y201" s="8">
        <f t="shared" si="109"/>
        <v>0.26861429634460893</v>
      </c>
      <c r="Z201" s="8">
        <f t="shared" si="110"/>
        <v>0.72120898621285057</v>
      </c>
      <c r="AA201" s="9">
        <f t="shared" si="111"/>
        <v>651.73635341026807</v>
      </c>
      <c r="AB201" s="0">
        <f t="shared" si="112"/>
        <v>1207.3272365586265</v>
      </c>
      <c r="AC201" s="0">
        <f t="shared" si="113"/>
        <v>121.83180913965663</v>
      </c>
      <c r="AD201" s="0">
        <f t="shared" si="114"/>
        <v>116.39277615447962</v>
      </c>
      <c r="AE201" s="0">
        <f t="shared" si="115"/>
        <v>-26.39277615447962</v>
      </c>
      <c r="AF201" s="0">
        <f t="shared" si="116"/>
        <v>0.01162727027523037</v>
      </c>
      <c r="AG201" s="0">
        <f t="shared" si="117"/>
        <v>-26.381148884204389</v>
      </c>
      <c r="AH201" s="0">
        <f t="shared" si="118"/>
        <v>290.145758222588</v>
      </c>
    </row>
    <row r="202">
      <c r="D202" s="2">
        <f t="shared" si="91"/>
        <v>43158</v>
      </c>
      <c r="E202" s="8">
        <f t="shared" si="119"/>
        <v>0.83749999999999825</v>
      </c>
      <c r="F202" s="3">
        <f t="shared" si="92"/>
        <v>2458177.2125</v>
      </c>
      <c r="G202" s="4">
        <f t="shared" si="93"/>
        <v>0.18158008213552107</v>
      </c>
      <c r="I202" s="0">
        <f t="shared" si="94"/>
        <v>337.48921267029436</v>
      </c>
      <c r="J202" s="0">
        <f t="shared" si="95"/>
        <v>6894.2396133912616</v>
      </c>
      <c r="K202" s="0">
        <f t="shared" si="96"/>
        <v>0.016700996740620234</v>
      </c>
      <c r="L202" s="0">
        <f t="shared" si="97"/>
        <v>1.5719588099927531</v>
      </c>
      <c r="M202" s="0">
        <f t="shared" si="98"/>
        <v>339.0611714802871</v>
      </c>
      <c r="N202" s="0">
        <f t="shared" si="99"/>
        <v>6895.8115722012544</v>
      </c>
      <c r="O202" s="0">
        <f t="shared" si="100"/>
        <v>0.9904273667968484</v>
      </c>
      <c r="P202" s="0">
        <f t="shared" si="101"/>
        <v>339.05203374381358</v>
      </c>
      <c r="Q202" s="0">
        <f t="shared" si="102"/>
        <v>23.436929811071128</v>
      </c>
      <c r="R202" s="0">
        <f t="shared" si="103"/>
        <v>23.435156653525688</v>
      </c>
      <c r="S202" s="0">
        <f t="shared" si="90"/>
        <v>-19.353503253029814</v>
      </c>
      <c r="T202" s="0">
        <f t="shared" si="104"/>
        <v>-8.1745690247143745</v>
      </c>
      <c r="U202" s="0">
        <f t="shared" si="105"/>
        <v>0.043018917203530641</v>
      </c>
      <c r="V202" s="0">
        <f t="shared" si="106"/>
        <v>-12.6720077586361</v>
      </c>
      <c r="W202" s="0">
        <f t="shared" si="107"/>
        <v>81.468970912272354</v>
      </c>
      <c r="X202" s="8">
        <f t="shared" si="108"/>
        <v>0.49491111649905289</v>
      </c>
      <c r="Y202" s="8">
        <f t="shared" si="109"/>
        <v>0.26860841952051862</v>
      </c>
      <c r="Z202" s="8">
        <f t="shared" si="110"/>
        <v>0.72121381347758717</v>
      </c>
      <c r="AA202" s="9">
        <f t="shared" si="111"/>
        <v>651.75176729817883</v>
      </c>
      <c r="AB202" s="0">
        <f t="shared" si="112"/>
        <v>1213.3279922413615</v>
      </c>
      <c r="AC202" s="0">
        <f t="shared" si="113"/>
        <v>123.33199806034037</v>
      </c>
      <c r="AD202" s="0">
        <f t="shared" si="114"/>
        <v>117.29292618343032</v>
      </c>
      <c r="AE202" s="0">
        <f t="shared" si="115"/>
        <v>-27.292926183430325</v>
      </c>
      <c r="AF202" s="0">
        <f t="shared" si="116"/>
        <v>0.011182557464518626</v>
      </c>
      <c r="AG202" s="0">
        <f t="shared" si="117"/>
        <v>-27.281743625965806</v>
      </c>
      <c r="AH202" s="0">
        <f t="shared" si="118"/>
        <v>291.46942277836968</v>
      </c>
    </row>
    <row r="203">
      <c r="D203" s="2">
        <f t="shared" si="91"/>
        <v>43158</v>
      </c>
      <c r="E203" s="8">
        <f t="shared" si="119"/>
        <v>0.8416666666666649</v>
      </c>
      <c r="F203" s="3">
        <f t="shared" si="92"/>
        <v>2458177.2166666668</v>
      </c>
      <c r="G203" s="4">
        <f t="shared" si="93"/>
        <v>0.18158019621264315</v>
      </c>
      <c r="I203" s="0">
        <f t="shared" si="94"/>
        <v>337.49331953452111</v>
      </c>
      <c r="J203" s="0">
        <f t="shared" si="95"/>
        <v>6894.2437200593095</v>
      </c>
      <c r="K203" s="0">
        <f t="shared" si="96"/>
        <v>0.016700996735819526</v>
      </c>
      <c r="L203" s="0">
        <f t="shared" si="97"/>
        <v>1.5720379978901011</v>
      </c>
      <c r="M203" s="0">
        <f t="shared" si="98"/>
        <v>339.06535753241121</v>
      </c>
      <c r="N203" s="0">
        <f t="shared" si="99"/>
        <v>6895.8157580572</v>
      </c>
      <c r="O203" s="0">
        <f t="shared" si="100"/>
        <v>0.99042835714950372</v>
      </c>
      <c r="P203" s="0">
        <f t="shared" si="101"/>
        <v>339.05621978318811</v>
      </c>
      <c r="Q203" s="0">
        <f t="shared" si="102"/>
        <v>23.436929809587649</v>
      </c>
      <c r="R203" s="0">
        <f t="shared" si="103"/>
        <v>23.435156659152867</v>
      </c>
      <c r="S203" s="0">
        <f t="shared" si="90"/>
        <v>-19.349583277620344</v>
      </c>
      <c r="T203" s="0">
        <f t="shared" si="104"/>
        <v>-8.1729982505960912</v>
      </c>
      <c r="U203" s="0">
        <f t="shared" si="105"/>
        <v>0.04301891722477727</v>
      </c>
      <c r="V203" s="0">
        <f t="shared" si="106"/>
        <v>-12.67125192056197</v>
      </c>
      <c r="W203" s="0">
        <f t="shared" si="107"/>
        <v>81.470897667025525</v>
      </c>
      <c r="X203" s="8">
        <f t="shared" si="108"/>
        <v>0.49491059161150136</v>
      </c>
      <c r="Y203" s="8">
        <f t="shared" si="109"/>
        <v>0.26860254253643046</v>
      </c>
      <c r="Z203" s="8">
        <f t="shared" si="110"/>
        <v>0.72121864068657227</v>
      </c>
      <c r="AA203" s="9">
        <f t="shared" si="111"/>
        <v>651.7671813362042</v>
      </c>
      <c r="AB203" s="0">
        <f t="shared" si="112"/>
        <v>1219.3287480794356</v>
      </c>
      <c r="AC203" s="0">
        <f t="shared" si="113"/>
        <v>124.83218701985891</v>
      </c>
      <c r="AD203" s="0">
        <f t="shared" si="114"/>
        <v>118.1848604413691</v>
      </c>
      <c r="AE203" s="0">
        <f t="shared" si="115"/>
        <v>-28.184860441369096</v>
      </c>
      <c r="AF203" s="0">
        <f t="shared" si="116"/>
        <v>0.010767835511869255</v>
      </c>
      <c r="AG203" s="0">
        <f t="shared" si="117"/>
        <v>-28.174092605857226</v>
      </c>
      <c r="AH203" s="0">
        <f t="shared" si="118"/>
        <v>292.81084470492038</v>
      </c>
    </row>
    <row r="204">
      <c r="D204" s="2">
        <f t="shared" si="91"/>
        <v>43158</v>
      </c>
      <c r="E204" s="8">
        <f t="shared" si="119"/>
        <v>0.84583333333333155</v>
      </c>
      <c r="F204" s="3">
        <f t="shared" si="92"/>
        <v>2458177.2208333332</v>
      </c>
      <c r="G204" s="4">
        <f t="shared" si="93"/>
        <v>0.18158031028975247</v>
      </c>
      <c r="I204" s="0">
        <f t="shared" si="94"/>
        <v>337.49742639828946</v>
      </c>
      <c r="J204" s="0">
        <f t="shared" si="95"/>
        <v>6894.247826726898</v>
      </c>
      <c r="K204" s="0">
        <f t="shared" si="96"/>
        <v>0.016700996731018818</v>
      </c>
      <c r="L204" s="0">
        <f t="shared" si="97"/>
        <v>1.5721171774070368</v>
      </c>
      <c r="M204" s="0">
        <f t="shared" si="98"/>
        <v>339.06954357569651</v>
      </c>
      <c r="N204" s="0">
        <f t="shared" si="99"/>
        <v>6895.8199439043046</v>
      </c>
      <c r="O204" s="0">
        <f t="shared" si="100"/>
        <v>0.9904293475511905</v>
      </c>
      <c r="P204" s="0">
        <f t="shared" si="101"/>
        <v>339.06040581372383</v>
      </c>
      <c r="Q204" s="0">
        <f t="shared" si="102"/>
        <v>23.436929808104168</v>
      </c>
      <c r="R204" s="0">
        <f t="shared" si="103"/>
        <v>23.43515666478007</v>
      </c>
      <c r="S204" s="0">
        <f t="shared" si="90"/>
        <v>-19.345663341357323</v>
      </c>
      <c r="T204" s="0">
        <f t="shared" si="104"/>
        <v>-8.1714274420547657</v>
      </c>
      <c r="U204" s="0">
        <f t="shared" si="105"/>
        <v>0.04301891724602399</v>
      </c>
      <c r="V204" s="0">
        <f t="shared" si="106"/>
        <v>-12.670495927339113</v>
      </c>
      <c r="W204" s="0">
        <f t="shared" si="107"/>
        <v>81.472824440107459</v>
      </c>
      <c r="X204" s="8">
        <f t="shared" si="108"/>
        <v>0.49491006661620768</v>
      </c>
      <c r="Y204" s="8">
        <f t="shared" si="109"/>
        <v>0.268596665393687</v>
      </c>
      <c r="Z204" s="8">
        <f t="shared" si="110"/>
        <v>0.72122346783872837</v>
      </c>
      <c r="AA204" s="9">
        <f t="shared" si="111"/>
        <v>651.78259552085967</v>
      </c>
      <c r="AB204" s="0">
        <f t="shared" si="112"/>
        <v>1225.3295040726584</v>
      </c>
      <c r="AC204" s="0">
        <f t="shared" si="113"/>
        <v>126.33237601816461</v>
      </c>
      <c r="AD204" s="0">
        <f t="shared" si="114"/>
        <v>119.06797330608852</v>
      </c>
      <c r="AE204" s="0">
        <f t="shared" si="115"/>
        <v>-29.067973306088518</v>
      </c>
      <c r="AF204" s="0">
        <f t="shared" si="116"/>
        <v>0.010380293861282379</v>
      </c>
      <c r="AG204" s="0">
        <f t="shared" si="117"/>
        <v>-29.057593012227237</v>
      </c>
      <c r="AH204" s="0">
        <f t="shared" si="118"/>
        <v>294.170948268889</v>
      </c>
    </row>
    <row r="205">
      <c r="D205" s="2">
        <f t="shared" si="91"/>
        <v>43158</v>
      </c>
      <c r="E205" s="8">
        <f t="shared" si="119"/>
        <v>0.8499999999999982</v>
      </c>
      <c r="F205" s="3">
        <f t="shared" si="92"/>
        <v>2458177.225</v>
      </c>
      <c r="G205" s="4">
        <f t="shared" si="93"/>
        <v>0.18158042436687455</v>
      </c>
      <c r="I205" s="0">
        <f t="shared" si="94"/>
        <v>337.50153326251711</v>
      </c>
      <c r="J205" s="0">
        <f t="shared" si="95"/>
        <v>6894.2519333949458</v>
      </c>
      <c r="K205" s="0">
        <f t="shared" si="96"/>
        <v>0.016700996726218109</v>
      </c>
      <c r="L205" s="0">
        <f t="shared" si="97"/>
        <v>1.5721963485609092</v>
      </c>
      <c r="M205" s="0">
        <f t="shared" si="98"/>
        <v>339.073729611078</v>
      </c>
      <c r="N205" s="0">
        <f t="shared" si="99"/>
        <v>6895.824129743507</v>
      </c>
      <c r="O205" s="0">
        <f t="shared" si="100"/>
        <v>0.99043033800212432</v>
      </c>
      <c r="P205" s="0">
        <f t="shared" si="101"/>
        <v>339.06459183635582</v>
      </c>
      <c r="Q205" s="0">
        <f t="shared" si="102"/>
        <v>23.436929806620689</v>
      </c>
      <c r="R205" s="0">
        <f t="shared" si="103"/>
        <v>23.435156670407306</v>
      </c>
      <c r="S205" s="0">
        <f t="shared" si="90"/>
        <v>-19.341743443359466</v>
      </c>
      <c r="T205" s="0">
        <f t="shared" si="104"/>
        <v>-8.1698565987473941</v>
      </c>
      <c r="U205" s="0">
        <f t="shared" si="105"/>
        <v>0.043018917267270827</v>
      </c>
      <c r="V205" s="0">
        <f t="shared" si="106"/>
        <v>-12.66973977882102</v>
      </c>
      <c r="W205" s="0">
        <f t="shared" si="107"/>
        <v>81.474751231942918</v>
      </c>
      <c r="X205" s="8">
        <f t="shared" si="108"/>
        <v>0.49490954151307015</v>
      </c>
      <c r="Y205" s="8">
        <f t="shared" si="109"/>
        <v>0.26859078809100645</v>
      </c>
      <c r="Z205" s="8">
        <f t="shared" si="110"/>
        <v>0.72122829493513385</v>
      </c>
      <c r="AA205" s="9">
        <f t="shared" si="111"/>
        <v>651.79800985554334</v>
      </c>
      <c r="AB205" s="0">
        <f t="shared" si="112"/>
        <v>1231.3302602211766</v>
      </c>
      <c r="AC205" s="0">
        <f t="shared" si="113"/>
        <v>127.83256505529414</v>
      </c>
      <c r="AD205" s="0">
        <f t="shared" si="114"/>
        <v>119.94163750645809</v>
      </c>
      <c r="AE205" s="0">
        <f t="shared" si="115"/>
        <v>-29.941637506458093</v>
      </c>
      <c r="AF205" s="0">
        <f t="shared" si="116"/>
        <v>0.010017484415109714</v>
      </c>
      <c r="AG205" s="0">
        <f t="shared" si="117"/>
        <v>-29.931620022042985</v>
      </c>
      <c r="AH205" s="0">
        <f t="shared" si="118"/>
        <v>295.55066553072</v>
      </c>
    </row>
    <row r="206">
      <c r="D206" s="2">
        <f t="shared" si="91"/>
        <v>43158</v>
      </c>
      <c r="E206" s="8">
        <f t="shared" si="119"/>
        <v>0.85416666666666485</v>
      </c>
      <c r="F206" s="3">
        <f t="shared" si="92"/>
        <v>2458177.2291666665</v>
      </c>
      <c r="G206" s="4">
        <f t="shared" si="93"/>
        <v>0.18158053844398389</v>
      </c>
      <c r="I206" s="0">
        <f t="shared" si="94"/>
        <v>337.50564012628638</v>
      </c>
      <c r="J206" s="0">
        <f t="shared" si="95"/>
        <v>6894.2560400625362</v>
      </c>
      <c r="K206" s="0">
        <f t="shared" si="96"/>
        <v>0.0167009967214174</v>
      </c>
      <c r="L206" s="0">
        <f t="shared" si="97"/>
        <v>1.5722755113336377</v>
      </c>
      <c r="M206" s="0">
        <f t="shared" si="98"/>
        <v>339.07791563762004</v>
      </c>
      <c r="N206" s="0">
        <f t="shared" si="99"/>
        <v>6895.82831557387</v>
      </c>
      <c r="O206" s="0">
        <f t="shared" si="100"/>
        <v>0.99043132850207849</v>
      </c>
      <c r="P206" s="0">
        <f t="shared" si="101"/>
        <v>339.06877785014836</v>
      </c>
      <c r="Q206" s="0">
        <f t="shared" si="102"/>
        <v>23.436929805137211</v>
      </c>
      <c r="R206" s="0">
        <f t="shared" si="103"/>
        <v>23.435156676034563</v>
      </c>
      <c r="S206" s="0">
        <f t="shared" si="90"/>
        <v>-19.337823584497233</v>
      </c>
      <c r="T206" s="0">
        <f t="shared" si="104"/>
        <v>-8.1682857210329658</v>
      </c>
      <c r="U206" s="0">
        <f t="shared" si="105"/>
        <v>0.043018917288517762</v>
      </c>
      <c r="V206" s="0">
        <f t="shared" si="106"/>
        <v>-12.668983475198869</v>
      </c>
      <c r="W206" s="0">
        <f t="shared" si="107"/>
        <v>81.476678042095585</v>
      </c>
      <c r="X206" s="8">
        <f t="shared" si="108"/>
        <v>0.49490901630222139</v>
      </c>
      <c r="Y206" s="8">
        <f t="shared" si="109"/>
        <v>0.26858491062973366</v>
      </c>
      <c r="Z206" s="8">
        <f t="shared" si="110"/>
        <v>0.72123312197470912</v>
      </c>
      <c r="AA206" s="9">
        <f t="shared" si="111"/>
        <v>651.81342433676468</v>
      </c>
      <c r="AB206" s="0">
        <f t="shared" si="112"/>
        <v>1237.3310165247985</v>
      </c>
      <c r="AC206" s="0">
        <f t="shared" si="113"/>
        <v>129.33275413119964</v>
      </c>
      <c r="AD206" s="0">
        <f t="shared" si="114"/>
        <v>120.80520313501384</v>
      </c>
      <c r="AE206" s="0">
        <f t="shared" si="115"/>
        <v>-30.805203135013841</v>
      </c>
      <c r="AF206" s="0">
        <f t="shared" si="116"/>
        <v>0.0096772668460874574</v>
      </c>
      <c r="AG206" s="0">
        <f t="shared" si="117"/>
        <v>-30.795525868167754</v>
      </c>
      <c r="AH206" s="0">
        <f t="shared" si="118"/>
        <v>296.95093389565272</v>
      </c>
    </row>
    <row r="207">
      <c r="D207" s="2">
        <f t="shared" si="91"/>
        <v>43158</v>
      </c>
      <c r="E207" s="8">
        <f t="shared" si="119"/>
        <v>0.85833333333333151</v>
      </c>
      <c r="F207" s="3">
        <f t="shared" si="92"/>
        <v>2458177.2333333334</v>
      </c>
      <c r="G207" s="4">
        <f t="shared" si="93"/>
        <v>0.18158065252110597</v>
      </c>
      <c r="I207" s="0">
        <f t="shared" si="94"/>
        <v>337.50974699051312</v>
      </c>
      <c r="J207" s="0">
        <f t="shared" si="95"/>
        <v>6894.2601467305849</v>
      </c>
      <c r="K207" s="0">
        <f t="shared" si="96"/>
        <v>0.016700996716616692</v>
      </c>
      <c r="L207" s="0">
        <f t="shared" si="97"/>
        <v>1.5723546657424898</v>
      </c>
      <c r="M207" s="0">
        <f t="shared" si="98"/>
        <v>339.08210165625559</v>
      </c>
      <c r="N207" s="0">
        <f t="shared" si="99"/>
        <v>6895.8325013963276</v>
      </c>
      <c r="O207" s="0">
        <f t="shared" si="100"/>
        <v>0.99043231905126927</v>
      </c>
      <c r="P207" s="0">
        <f t="shared" si="101"/>
        <v>339.07296385603451</v>
      </c>
      <c r="Q207" s="0">
        <f t="shared" si="102"/>
        <v>23.436929803653733</v>
      </c>
      <c r="R207" s="0">
        <f t="shared" si="103"/>
        <v>23.435156681661848</v>
      </c>
      <c r="S207" s="0">
        <f t="shared" si="90"/>
        <v>-19.333903763891296</v>
      </c>
      <c r="T207" s="0">
        <f t="shared" si="104"/>
        <v>-8.16671480856925</v>
      </c>
      <c r="U207" s="0">
        <f t="shared" si="105"/>
        <v>0.043018917309764773</v>
      </c>
      <c r="V207" s="0">
        <f t="shared" si="106"/>
        <v>-12.668227016326217</v>
      </c>
      <c r="W207" s="0">
        <f t="shared" si="107"/>
        <v>81.478604870989258</v>
      </c>
      <c r="X207" s="8">
        <f t="shared" si="108"/>
        <v>0.49490849098355988</v>
      </c>
      <c r="Y207" s="8">
        <f t="shared" si="109"/>
        <v>0.26857903300858971</v>
      </c>
      <c r="Z207" s="8">
        <f t="shared" si="110"/>
        <v>0.72123794895853011</v>
      </c>
      <c r="AA207" s="9">
        <f t="shared" si="111"/>
        <v>651.82883896791407</v>
      </c>
      <c r="AB207" s="0">
        <f t="shared" si="112"/>
        <v>1243.331772983671</v>
      </c>
      <c r="AC207" s="0">
        <f t="shared" si="113"/>
        <v>130.83294324591776</v>
      </c>
      <c r="AD207" s="0">
        <f t="shared" si="114"/>
        <v>121.65799671010686</v>
      </c>
      <c r="AE207" s="0">
        <f t="shared" si="115"/>
        <v>-31.657996710106858</v>
      </c>
      <c r="AF207" s="0">
        <f t="shared" si="116"/>
        <v>0.0093577636361967149</v>
      </c>
      <c r="AG207" s="0">
        <f t="shared" si="117"/>
        <v>-31.648638946470662</v>
      </c>
      <c r="AH207" s="0">
        <f t="shared" si="118"/>
        <v>298.37269316556853</v>
      </c>
    </row>
    <row r="208">
      <c r="D208" s="2">
        <f t="shared" si="91"/>
        <v>43158</v>
      </c>
      <c r="E208" s="8">
        <f t="shared" si="119"/>
        <v>0.86249999999999816</v>
      </c>
      <c r="F208" s="3">
        <f t="shared" si="92"/>
        <v>2458177.2375</v>
      </c>
      <c r="G208" s="4">
        <f t="shared" si="93"/>
        <v>0.18158076659821529</v>
      </c>
      <c r="I208" s="0">
        <f t="shared" si="94"/>
        <v>337.51385385428057</v>
      </c>
      <c r="J208" s="0">
        <f t="shared" si="95"/>
        <v>6894.2642533981734</v>
      </c>
      <c r="K208" s="0">
        <f t="shared" si="96"/>
        <v>0.016700996711815984</v>
      </c>
      <c r="L208" s="0">
        <f t="shared" si="97"/>
        <v>1.5724338117693564</v>
      </c>
      <c r="M208" s="0">
        <f t="shared" si="98"/>
        <v>339.08628766604994</v>
      </c>
      <c r="N208" s="0">
        <f t="shared" si="99"/>
        <v>6895.8366872099432</v>
      </c>
      <c r="O208" s="0">
        <f t="shared" si="100"/>
        <v>0.99043330964946885</v>
      </c>
      <c r="P208" s="0">
        <f t="shared" si="101"/>
        <v>339.0771498530795</v>
      </c>
      <c r="Q208" s="0">
        <f t="shared" si="102"/>
        <v>23.436929802170255</v>
      </c>
      <c r="R208" s="0">
        <f t="shared" si="103"/>
        <v>23.435156687289162</v>
      </c>
      <c r="S208" s="0">
        <f t="shared" si="90"/>
        <v>-19.329983982411189</v>
      </c>
      <c r="T208" s="0">
        <f t="shared" si="104"/>
        <v>-8.1651438617148848</v>
      </c>
      <c r="U208" s="0">
        <f t="shared" si="105"/>
        <v>0.043018917331011916</v>
      </c>
      <c r="V208" s="0">
        <f t="shared" si="106"/>
        <v>-12.667470402393969</v>
      </c>
      <c r="W208" s="0">
        <f t="shared" si="107"/>
        <v>81.480531718188089</v>
      </c>
      <c r="X208" s="8">
        <f t="shared" si="108"/>
        <v>0.49490796555721805</v>
      </c>
      <c r="Y208" s="8">
        <f t="shared" si="109"/>
        <v>0.26857315522891778</v>
      </c>
      <c r="Z208" s="8">
        <f t="shared" si="110"/>
        <v>0.72124277588551833</v>
      </c>
      <c r="AA208" s="9">
        <f t="shared" si="111"/>
        <v>651.84425374550472</v>
      </c>
      <c r="AB208" s="0">
        <f t="shared" si="112"/>
        <v>1249.3325295976033</v>
      </c>
      <c r="AC208" s="0">
        <f t="shared" si="113"/>
        <v>132.33313239940082</v>
      </c>
      <c r="AD208" s="0">
        <f t="shared" si="114"/>
        <v>122.4993203091687</v>
      </c>
      <c r="AE208" s="0">
        <f t="shared" si="115"/>
        <v>-32.499320309168695</v>
      </c>
      <c r="AF208" s="0">
        <f t="shared" si="116"/>
        <v>0.009057322884377746</v>
      </c>
      <c r="AG208" s="0">
        <f t="shared" si="117"/>
        <v>-32.490262986284314</v>
      </c>
      <c r="AH208" s="0">
        <f t="shared" si="118"/>
        <v>299.81688203167596</v>
      </c>
    </row>
    <row r="209">
      <c r="D209" s="2">
        <f t="shared" si="91"/>
        <v>43158</v>
      </c>
      <c r="E209" s="8">
        <f t="shared" si="119"/>
        <v>0.86666666666666481</v>
      </c>
      <c r="F209" s="3">
        <f t="shared" si="92"/>
        <v>2458177.2416666667</v>
      </c>
      <c r="G209" s="4">
        <f t="shared" si="93"/>
        <v>0.18158088067533737</v>
      </c>
      <c r="I209" s="0">
        <f t="shared" si="94"/>
        <v>337.51796071850913</v>
      </c>
      <c r="J209" s="0">
        <f t="shared" si="95"/>
        <v>6894.2683600662222</v>
      </c>
      <c r="K209" s="0">
        <f t="shared" si="96"/>
        <v>0.016700996707015275</v>
      </c>
      <c r="L209" s="0">
        <f t="shared" si="97"/>
        <v>1.5725129494316106</v>
      </c>
      <c r="M209" s="0">
        <f t="shared" si="98"/>
        <v>339.09047366794073</v>
      </c>
      <c r="N209" s="0">
        <f t="shared" si="99"/>
        <v>6895.8408730156534</v>
      </c>
      <c r="O209" s="0">
        <f t="shared" si="100"/>
        <v>0.9904343002968945</v>
      </c>
      <c r="P209" s="0">
        <f t="shared" si="101"/>
        <v>339.08133584222094</v>
      </c>
      <c r="Q209" s="0">
        <f t="shared" si="102"/>
        <v>23.436929800686773</v>
      </c>
      <c r="R209" s="0">
        <f t="shared" si="103"/>
        <v>23.435156692916497</v>
      </c>
      <c r="S209" s="0">
        <f t="shared" si="90"/>
        <v>-19.326064239173263</v>
      </c>
      <c r="T209" s="0">
        <f t="shared" si="104"/>
        <v>-8.1635728801258889</v>
      </c>
      <c r="U209" s="0">
        <f t="shared" si="105"/>
        <v>0.043018917352259135</v>
      </c>
      <c r="V209" s="0">
        <f t="shared" si="106"/>
        <v>-12.666713633254878</v>
      </c>
      <c r="W209" s="0">
        <f t="shared" si="107"/>
        <v>81.482458584117978</v>
      </c>
      <c r="X209" s="8">
        <f t="shared" si="108"/>
        <v>0.49490744002309367</v>
      </c>
      <c r="Y209" s="8">
        <f t="shared" si="109"/>
        <v>0.26856727728943264</v>
      </c>
      <c r="Z209" s="8">
        <f t="shared" si="110"/>
        <v>0.7212476027567547</v>
      </c>
      <c r="AA209" s="9">
        <f t="shared" si="111"/>
        <v>651.85966867294383</v>
      </c>
      <c r="AB209" s="0">
        <f t="shared" si="112"/>
        <v>1255.3332863667424</v>
      </c>
      <c r="AC209" s="0">
        <f t="shared" si="113"/>
        <v>133.8333215916856</v>
      </c>
      <c r="AD209" s="0">
        <f t="shared" si="114"/>
        <v>123.32845078907273</v>
      </c>
      <c r="AE209" s="0">
        <f t="shared" si="115"/>
        <v>-33.328450789072733</v>
      </c>
      <c r="AF209" s="0">
        <f t="shared" si="116"/>
        <v>0.0087744873647948619</v>
      </c>
      <c r="AG209" s="0">
        <f t="shared" si="117"/>
        <v>-33.319676301707936</v>
      </c>
      <c r="AH209" s="0">
        <f t="shared" si="118"/>
        <v>301.28443395512573</v>
      </c>
    </row>
    <row r="210">
      <c r="D210" s="2">
        <f t="shared" si="91"/>
        <v>43158</v>
      </c>
      <c r="E210" s="8">
        <f t="shared" si="119"/>
        <v>0.87083333333333146</v>
      </c>
      <c r="F210" s="3">
        <f t="shared" si="92"/>
        <v>2458177.2458333331</v>
      </c>
      <c r="G210" s="4">
        <f t="shared" si="93"/>
        <v>0.18158099475244671</v>
      </c>
      <c r="I210" s="0">
        <f t="shared" si="94"/>
        <v>337.5220675822784</v>
      </c>
      <c r="J210" s="0">
        <f t="shared" si="95"/>
        <v>6894.2724667338116</v>
      </c>
      <c r="K210" s="0">
        <f t="shared" si="96"/>
        <v>0.016700996702214567</v>
      </c>
      <c r="L210" s="0">
        <f t="shared" si="97"/>
        <v>1.5725920787111329</v>
      </c>
      <c r="M210" s="0">
        <f t="shared" si="98"/>
        <v>339.09465966098952</v>
      </c>
      <c r="N210" s="0">
        <f t="shared" si="99"/>
        <v>6895.8450588125224</v>
      </c>
      <c r="O210" s="0">
        <f t="shared" si="100"/>
        <v>0.99043529099331906</v>
      </c>
      <c r="P210" s="0">
        <f t="shared" si="101"/>
        <v>339.08552182252049</v>
      </c>
      <c r="Q210" s="0">
        <f t="shared" si="102"/>
        <v>23.436929799203295</v>
      </c>
      <c r="R210" s="0">
        <f t="shared" si="103"/>
        <v>23.43515669854386</v>
      </c>
      <c r="S210" s="0">
        <f t="shared" si="90"/>
        <v>-19.322144535050466</v>
      </c>
      <c r="T210" s="0">
        <f t="shared" si="104"/>
        <v>-8.1620018641622867</v>
      </c>
      <c r="U210" s="0">
        <f t="shared" si="105"/>
        <v>0.043018917373506452</v>
      </c>
      <c r="V210" s="0">
        <f t="shared" si="106"/>
        <v>-12.66595670910079</v>
      </c>
      <c r="W210" s="0">
        <f t="shared" si="107"/>
        <v>81.484385468341415</v>
      </c>
      <c r="X210" s="8">
        <f t="shared" si="108"/>
        <v>0.49490691438132</v>
      </c>
      <c r="Y210" s="8">
        <f t="shared" si="109"/>
        <v>0.26856139919148275</v>
      </c>
      <c r="Z210" s="8">
        <f t="shared" si="110"/>
        <v>0.72125242957115732</v>
      </c>
      <c r="AA210" s="9">
        <f t="shared" si="111"/>
        <v>651.87508374673132</v>
      </c>
      <c r="AB210" s="0">
        <f t="shared" si="112"/>
        <v>1261.3340432908965</v>
      </c>
      <c r="AC210" s="0">
        <f t="shared" si="113"/>
        <v>135.33351082272412</v>
      </c>
      <c r="AD210" s="0">
        <f t="shared" si="114"/>
        <v>124.14463912090052</v>
      </c>
      <c r="AE210" s="0">
        <f t="shared" si="115"/>
        <v>-34.144639120900521</v>
      </c>
      <c r="AF210" s="0">
        <f t="shared" si="116"/>
        <v>0.0085079686437036384</v>
      </c>
      <c r="AG210" s="0">
        <f t="shared" si="117"/>
        <v>-34.136131152256816</v>
      </c>
      <c r="AH210" s="0">
        <f t="shared" si="118"/>
        <v>302.77627237318114</v>
      </c>
    </row>
    <row r="211">
      <c r="D211" s="2">
        <f t="shared" si="91"/>
        <v>43158</v>
      </c>
      <c r="E211" s="8">
        <f t="shared" si="119"/>
        <v>0.87499999999999811</v>
      </c>
      <c r="F211" s="3">
        <f t="shared" si="92"/>
        <v>2458177.25</v>
      </c>
      <c r="G211" s="4">
        <f t="shared" si="93"/>
        <v>0.18158110882956879</v>
      </c>
      <c r="I211" s="0">
        <f t="shared" si="94"/>
        <v>337.52617444650423</v>
      </c>
      <c r="J211" s="0">
        <f t="shared" si="95"/>
        <v>6894.27657340186</v>
      </c>
      <c r="K211" s="0">
        <f t="shared" si="96"/>
        <v>0.016700996697413859</v>
      </c>
      <c r="L211" s="0">
        <f t="shared" si="97"/>
        <v>1.57267119962523</v>
      </c>
      <c r="M211" s="0">
        <f t="shared" si="98"/>
        <v>339.09884564612946</v>
      </c>
      <c r="N211" s="0">
        <f t="shared" si="99"/>
        <v>6895.8492446014852</v>
      </c>
      <c r="O211" s="0">
        <f t="shared" si="100"/>
        <v>0.99043628173895826</v>
      </c>
      <c r="P211" s="0">
        <f t="shared" si="101"/>
        <v>339.08970779491119</v>
      </c>
      <c r="Q211" s="0">
        <f t="shared" si="102"/>
        <v>23.436929797719817</v>
      </c>
      <c r="R211" s="0">
        <f t="shared" si="103"/>
        <v>23.435156704171252</v>
      </c>
      <c r="S211" s="0">
        <f t="shared" si="90"/>
        <v>-19.318224869163409</v>
      </c>
      <c r="T211" s="0">
        <f t="shared" si="104"/>
        <v>-8.1604308134817831</v>
      </c>
      <c r="U211" s="0">
        <f t="shared" si="105"/>
        <v>0.043018917394753886</v>
      </c>
      <c r="V211" s="0">
        <f t="shared" si="106"/>
        <v>-12.665199629785334</v>
      </c>
      <c r="W211" s="0">
        <f t="shared" si="107"/>
        <v>81.486312371282253</v>
      </c>
      <c r="X211" s="8">
        <f t="shared" si="108"/>
        <v>0.49490638863179537</v>
      </c>
      <c r="Y211" s="8">
        <f t="shared" si="109"/>
        <v>0.26855552093378909</v>
      </c>
      <c r="Z211" s="8">
        <f t="shared" si="110"/>
        <v>0.72125725632980164</v>
      </c>
      <c r="AA211" s="9">
        <f t="shared" si="111"/>
        <v>651.890498970258</v>
      </c>
      <c r="AB211" s="0">
        <f t="shared" si="112"/>
        <v>1267.334800370212</v>
      </c>
      <c r="AC211" s="0">
        <f t="shared" si="113"/>
        <v>136.833700092553</v>
      </c>
      <c r="AD211" s="0">
        <f t="shared" si="114"/>
        <v>124.94710986108196</v>
      </c>
      <c r="AE211" s="0">
        <f t="shared" si="115"/>
        <v>-34.947109861081955</v>
      </c>
      <c r="AF211" s="0">
        <f t="shared" si="116"/>
        <v>0.0082566253171640572</v>
      </c>
      <c r="AG211" s="0">
        <f t="shared" si="117"/>
        <v>-34.938853235764789</v>
      </c>
      <c r="AH211" s="0">
        <f t="shared" si="118"/>
        <v>304.29330517824496</v>
      </c>
    </row>
    <row r="212">
      <c r="D212" s="2">
        <f t="shared" si="91"/>
        <v>43158</v>
      </c>
      <c r="E212" s="8">
        <f t="shared" si="119"/>
        <v>0.87916666666666476</v>
      </c>
      <c r="F212" s="3">
        <f t="shared" si="92"/>
        <v>2458177.2541666669</v>
      </c>
      <c r="G212" s="4">
        <f t="shared" si="93"/>
        <v>0.18158122290669088</v>
      </c>
      <c r="I212" s="0">
        <f t="shared" si="94"/>
        <v>337.53028131073279</v>
      </c>
      <c r="J212" s="0">
        <f t="shared" si="95"/>
        <v>6894.2806800699091</v>
      </c>
      <c r="K212" s="0">
        <f t="shared" si="96"/>
        <v>0.01670099669261315</v>
      </c>
      <c r="L212" s="0">
        <f t="shared" si="97"/>
        <v>1.5727503121646473</v>
      </c>
      <c r="M212" s="0">
        <f t="shared" si="98"/>
        <v>339.10303162289745</v>
      </c>
      <c r="N212" s="0">
        <f t="shared" si="99"/>
        <v>6895.8534303820734</v>
      </c>
      <c r="O212" s="0">
        <f t="shared" si="100"/>
        <v>0.9904372725336964</v>
      </c>
      <c r="P212" s="0">
        <f t="shared" si="101"/>
        <v>339.09389375893005</v>
      </c>
      <c r="Q212" s="0">
        <f t="shared" si="102"/>
        <v>23.436929796236338</v>
      </c>
      <c r="R212" s="0">
        <f t="shared" si="103"/>
        <v>23.435156709798669</v>
      </c>
      <c r="S212" s="0">
        <f t="shared" si="90"/>
        <v>-19.314305241939966</v>
      </c>
      <c r="T212" s="0">
        <f t="shared" si="104"/>
        <v>-8.1588597282660249</v>
      </c>
      <c r="U212" s="0">
        <f t="shared" si="105"/>
        <v>0.043018917416001425</v>
      </c>
      <c r="V212" s="0">
        <f t="shared" si="106"/>
        <v>-12.664442395413914</v>
      </c>
      <c r="W212" s="0">
        <f t="shared" si="107"/>
        <v>81.488239292721687</v>
      </c>
      <c r="X212" s="8">
        <f t="shared" si="108"/>
        <v>0.49490586277459303</v>
      </c>
      <c r="Y212" s="8">
        <f t="shared" si="109"/>
        <v>0.26854964251703278</v>
      </c>
      <c r="Z212" s="8">
        <f t="shared" si="110"/>
        <v>0.72126208303215322</v>
      </c>
      <c r="AA212" s="9">
        <f t="shared" si="111"/>
        <v>651.9059143417735</v>
      </c>
      <c r="AB212" s="0">
        <f t="shared" si="112"/>
        <v>1273.3355576045833</v>
      </c>
      <c r="AC212" s="0">
        <f t="shared" si="113"/>
        <v>138.33388940114583</v>
      </c>
      <c r="AD212" s="0">
        <f t="shared" si="114"/>
        <v>125.73506079253146</v>
      </c>
      <c r="AE212" s="0">
        <f t="shared" si="115"/>
        <v>-35.735060792531456</v>
      </c>
      <c r="AF212" s="0">
        <f t="shared" si="116"/>
        <v>0.0080194446216973522</v>
      </c>
      <c r="AG212" s="0">
        <f t="shared" si="117"/>
        <v>-35.727041347909761</v>
      </c>
      <c r="AH212" s="0">
        <f t="shared" si="118"/>
        <v>305.836418411116</v>
      </c>
    </row>
    <row r="213">
      <c r="D213" s="2">
        <f t="shared" si="91"/>
        <v>43158</v>
      </c>
      <c r="E213" s="8">
        <f t="shared" si="119"/>
        <v>0.88333333333333142</v>
      </c>
      <c r="F213" s="3">
        <f t="shared" si="92"/>
        <v>2458177.2583333333</v>
      </c>
      <c r="G213" s="4">
        <f t="shared" si="93"/>
        <v>0.18158133698380019</v>
      </c>
      <c r="I213" s="0">
        <f t="shared" si="94"/>
        <v>337.53438817450024</v>
      </c>
      <c r="J213" s="0">
        <f t="shared" si="95"/>
        <v>6894.2847867374967</v>
      </c>
      <c r="K213" s="0">
        <f t="shared" si="96"/>
        <v>0.016700996687812442</v>
      </c>
      <c r="L213" s="0">
        <f t="shared" si="97"/>
        <v>1.5728294163201493</v>
      </c>
      <c r="M213" s="0">
        <f t="shared" si="98"/>
        <v>339.10721759082037</v>
      </c>
      <c r="N213" s="0">
        <f t="shared" si="99"/>
        <v>6895.8576161538167</v>
      </c>
      <c r="O213" s="0">
        <f t="shared" si="100"/>
        <v>0.99043826337741647</v>
      </c>
      <c r="P213" s="0">
        <f t="shared" si="101"/>
        <v>339.09807971410385</v>
      </c>
      <c r="Q213" s="0">
        <f t="shared" si="102"/>
        <v>23.43692979475286</v>
      </c>
      <c r="R213" s="0">
        <f t="shared" si="103"/>
        <v>23.435156715426114</v>
      </c>
      <c r="S213" s="0">
        <f t="shared" si="90"/>
        <v>-19.310385653817448</v>
      </c>
      <c r="T213" s="0">
        <f t="shared" si="104"/>
        <v>-8.1572886087004672</v>
      </c>
      <c r="U213" s="0">
        <f t="shared" si="105"/>
        <v>0.043018917437249046</v>
      </c>
      <c r="V213" s="0">
        <f t="shared" si="106"/>
        <v>-12.663685006094639</v>
      </c>
      <c r="W213" s="0">
        <f t="shared" si="107"/>
        <v>81.490166232436351</v>
      </c>
      <c r="X213" s="8">
        <f t="shared" si="108"/>
        <v>0.49490533680978793</v>
      </c>
      <c r="Y213" s="8">
        <f t="shared" si="109"/>
        <v>0.26854376394190915</v>
      </c>
      <c r="Z213" s="8">
        <f t="shared" si="110"/>
        <v>0.72126690967766671</v>
      </c>
      <c r="AA213" s="9">
        <f t="shared" si="111"/>
        <v>651.92132985949081</v>
      </c>
      <c r="AB213" s="0">
        <f t="shared" si="112"/>
        <v>1279.3363149939025</v>
      </c>
      <c r="AC213" s="0">
        <f t="shared" si="113"/>
        <v>139.83407874847563</v>
      </c>
      <c r="AD213" s="0">
        <f t="shared" si="114"/>
        <v>126.5076627652104</v>
      </c>
      <c r="AE213" s="0">
        <f t="shared" si="115"/>
        <v>-36.5076627652104</v>
      </c>
      <c r="AF213" s="0">
        <f t="shared" si="116"/>
        <v>0.0077955268216947926</v>
      </c>
      <c r="AG213" s="0">
        <f t="shared" si="117"/>
        <v>-36.4998672383887</v>
      </c>
      <c r="AH213" s="0">
        <f t="shared" si="118"/>
        <v>307.40646912268539</v>
      </c>
    </row>
    <row r="214">
      <c r="D214" s="2">
        <f t="shared" si="91"/>
        <v>43158</v>
      </c>
      <c r="E214" s="8">
        <f t="shared" si="119"/>
        <v>0.88749999999999807</v>
      </c>
      <c r="F214" s="3">
        <f t="shared" si="92"/>
        <v>2458177.2625</v>
      </c>
      <c r="G214" s="4">
        <f t="shared" si="93"/>
        <v>0.18158145106092227</v>
      </c>
      <c r="I214" s="0">
        <f t="shared" si="94"/>
        <v>337.5384950387288</v>
      </c>
      <c r="J214" s="0">
        <f t="shared" si="95"/>
        <v>6894.2888934055463</v>
      </c>
      <c r="K214" s="0">
        <f t="shared" si="96"/>
        <v>0.01670099668301173</v>
      </c>
      <c r="L214" s="0">
        <f t="shared" si="97"/>
        <v>1.5729085121091007</v>
      </c>
      <c r="M214" s="0">
        <f t="shared" si="98"/>
        <v>339.11140355083791</v>
      </c>
      <c r="N214" s="0">
        <f t="shared" si="99"/>
        <v>6895.8618019176556</v>
      </c>
      <c r="O214" s="0">
        <f t="shared" si="100"/>
        <v>0.99043925427033586</v>
      </c>
      <c r="P214" s="0">
        <f t="shared" si="101"/>
        <v>339.10226566137231</v>
      </c>
      <c r="Q214" s="0">
        <f t="shared" si="102"/>
        <v>23.436929793269378</v>
      </c>
      <c r="R214" s="0">
        <f t="shared" si="103"/>
        <v>23.43515672105358</v>
      </c>
      <c r="S214" s="0">
        <f t="shared" si="90"/>
        <v>-19.306466103910324</v>
      </c>
      <c r="T214" s="0">
        <f t="shared" si="104"/>
        <v>-8.1557174544403175</v>
      </c>
      <c r="U214" s="0">
        <f t="shared" si="105"/>
        <v>0.043018917458496758</v>
      </c>
      <c r="V214" s="0">
        <f t="shared" si="106"/>
        <v>-12.662927461679628</v>
      </c>
      <c r="W214" s="0">
        <f t="shared" si="107"/>
        <v>81.492093190853126</v>
      </c>
      <c r="X214" s="8">
        <f t="shared" si="108"/>
        <v>0.49490481073727749</v>
      </c>
      <c r="Y214" s="8">
        <f t="shared" si="109"/>
        <v>0.26853788520712996</v>
      </c>
      <c r="Z214" s="8">
        <f t="shared" si="110"/>
        <v>0.721271736267425</v>
      </c>
      <c r="AA214" s="9">
        <f t="shared" si="111"/>
        <v>651.936745526825</v>
      </c>
      <c r="AB214" s="0">
        <f t="shared" si="112"/>
        <v>1285.3370725383177</v>
      </c>
      <c r="AC214" s="0">
        <f t="shared" si="113"/>
        <v>141.33426813457942</v>
      </c>
      <c r="AD214" s="0">
        <f t="shared" si="114"/>
        <v>127.26405977345492</v>
      </c>
      <c r="AE214" s="0">
        <f t="shared" si="115"/>
        <v>-37.264059773454917</v>
      </c>
      <c r="AF214" s="0">
        <f t="shared" si="116"/>
        <v>0.0075840718919993229</v>
      </c>
      <c r="AG214" s="0">
        <f t="shared" si="117"/>
        <v>-37.25647570156292</v>
      </c>
      <c r="AH214" s="0">
        <f t="shared" si="118"/>
        <v>309.0042773615553</v>
      </c>
    </row>
    <row r="215">
      <c r="D215" s="2">
        <f t="shared" si="91"/>
        <v>43158</v>
      </c>
      <c r="E215" s="8">
        <f t="shared" si="119"/>
        <v>0.89166666666666472</v>
      </c>
      <c r="F215" s="3">
        <f t="shared" si="92"/>
        <v>2458177.2666666666</v>
      </c>
      <c r="G215" s="4">
        <f t="shared" si="93"/>
        <v>0.18158156513803161</v>
      </c>
      <c r="I215" s="0">
        <f t="shared" si="94"/>
        <v>337.54260190249715</v>
      </c>
      <c r="J215" s="0">
        <f t="shared" si="95"/>
        <v>6894.2930000731349</v>
      </c>
      <c r="K215" s="0">
        <f t="shared" si="96"/>
        <v>0.016700996678211021</v>
      </c>
      <c r="L215" s="0">
        <f t="shared" si="97"/>
        <v>1.5729875995133273</v>
      </c>
      <c r="M215" s="0">
        <f t="shared" si="98"/>
        <v>339.11558950201049</v>
      </c>
      <c r="N215" s="0">
        <f t="shared" si="99"/>
        <v>6895.8659876726479</v>
      </c>
      <c r="O215" s="0">
        <f t="shared" si="100"/>
        <v>0.99044024521222662</v>
      </c>
      <c r="P215" s="0">
        <f t="shared" si="101"/>
        <v>339.10645159979589</v>
      </c>
      <c r="Q215" s="0">
        <f t="shared" si="102"/>
        <v>23.4369297917859</v>
      </c>
      <c r="R215" s="0">
        <f t="shared" si="103"/>
        <v>23.435156726681075</v>
      </c>
      <c r="S215" s="0">
        <f t="shared" si="90"/>
        <v>-19.302546593092615</v>
      </c>
      <c r="T215" s="0">
        <f t="shared" si="104"/>
        <v>-8.15414626584609</v>
      </c>
      <c r="U215" s="0">
        <f t="shared" si="105"/>
        <v>0.043018917479744581</v>
      </c>
      <c r="V215" s="0">
        <f t="shared" si="106"/>
        <v>-12.662169762360922</v>
      </c>
      <c r="W215" s="0">
        <f t="shared" si="107"/>
        <v>81.4940201675339</v>
      </c>
      <c r="X215" s="8">
        <f t="shared" si="108"/>
        <v>0.4949042845571951</v>
      </c>
      <c r="Y215" s="8">
        <f t="shared" si="109"/>
        <v>0.26853200631404539</v>
      </c>
      <c r="Z215" s="8">
        <f t="shared" si="110"/>
        <v>0.7212765628003448</v>
      </c>
      <c r="AA215" s="9">
        <f t="shared" si="111"/>
        <v>651.95216134027123</v>
      </c>
      <c r="AB215" s="0">
        <f t="shared" si="112"/>
        <v>1291.3378302376364</v>
      </c>
      <c r="AC215" s="0">
        <f t="shared" si="113"/>
        <v>142.83445755940909</v>
      </c>
      <c r="AD215" s="0">
        <f t="shared" si="114"/>
        <v>128.00336931063379</v>
      </c>
      <c r="AE215" s="0">
        <f t="shared" si="115"/>
        <v>-38.003369310633786</v>
      </c>
      <c r="AF215" s="0">
        <f t="shared" si="116"/>
        <v>0.0073843681053212947</v>
      </c>
      <c r="AG215" s="0">
        <f t="shared" si="117"/>
        <v>-37.995984942528466</v>
      </c>
      <c r="AH215" s="0">
        <f t="shared" si="118"/>
        <v>310.630617256626</v>
      </c>
    </row>
    <row r="216">
      <c r="D216" s="2">
        <f t="shared" si="91"/>
        <v>43158</v>
      </c>
      <c r="E216" s="8">
        <f t="shared" si="119"/>
        <v>0.89583333333333137</v>
      </c>
      <c r="F216" s="3">
        <f t="shared" si="92"/>
        <v>2458177.2708333335</v>
      </c>
      <c r="G216" s="4">
        <f t="shared" si="93"/>
        <v>0.1815816792151537</v>
      </c>
      <c r="I216" s="0">
        <f t="shared" si="94"/>
        <v>337.5467087667239</v>
      </c>
      <c r="J216" s="0">
        <f t="shared" si="95"/>
        <v>6894.2971067411836</v>
      </c>
      <c r="K216" s="0">
        <f t="shared" si="96"/>
        <v>0.016700996673410313</v>
      </c>
      <c r="L216" s="0">
        <f t="shared" si="97"/>
        <v>1.5730666785502061</v>
      </c>
      <c r="M216" s="0">
        <f t="shared" si="98"/>
        <v>339.11977544527412</v>
      </c>
      <c r="N216" s="0">
        <f t="shared" si="99"/>
        <v>6895.8701734197339</v>
      </c>
      <c r="O216" s="0">
        <f t="shared" si="100"/>
        <v>0.990441236203306</v>
      </c>
      <c r="P216" s="0">
        <f t="shared" si="101"/>
        <v>339.11063753031056</v>
      </c>
      <c r="Q216" s="0">
        <f t="shared" si="102"/>
        <v>23.436929790302422</v>
      </c>
      <c r="R216" s="0">
        <f t="shared" si="103"/>
        <v>23.4351567323086</v>
      </c>
      <c r="S216" s="0">
        <f t="shared" si="90"/>
        <v>-19.298627120482177</v>
      </c>
      <c r="T216" s="0">
        <f t="shared" si="104"/>
        <v>-8.15257504257433</v>
      </c>
      <c r="U216" s="0">
        <f t="shared" si="105"/>
        <v>0.043018917500992515</v>
      </c>
      <c r="V216" s="0">
        <f t="shared" si="106"/>
        <v>-12.661411907991551</v>
      </c>
      <c r="W216" s="0">
        <f t="shared" si="107"/>
        <v>81.495947162903917</v>
      </c>
      <c r="X216" s="8">
        <f t="shared" si="108"/>
        <v>0.49490375826943861</v>
      </c>
      <c r="Y216" s="8">
        <f t="shared" si="109"/>
        <v>0.26852612726137215</v>
      </c>
      <c r="Z216" s="8">
        <f t="shared" si="110"/>
        <v>0.72128138927750507</v>
      </c>
      <c r="AA216" s="9">
        <f t="shared" si="111"/>
        <v>651.96757730323134</v>
      </c>
      <c r="AB216" s="0">
        <f t="shared" si="112"/>
        <v>1297.3385880920057</v>
      </c>
      <c r="AC216" s="0">
        <f t="shared" si="113"/>
        <v>144.33464702300142</v>
      </c>
      <c r="AD216" s="0">
        <f t="shared" si="114"/>
        <v>128.724683039486</v>
      </c>
      <c r="AE216" s="0">
        <f t="shared" si="115"/>
        <v>-38.724683039485996</v>
      </c>
      <c r="AF216" s="0">
        <f t="shared" si="116"/>
        <v>0.0071957822074802079</v>
      </c>
      <c r="AG216" s="0">
        <f t="shared" si="117"/>
        <v>-38.717487257278513</v>
      </c>
      <c r="AH216" s="0">
        <f t="shared" si="118"/>
        <v>312.28620718407916</v>
      </c>
    </row>
    <row r="217">
      <c r="D217" s="2">
        <f t="shared" si="91"/>
        <v>43158</v>
      </c>
      <c r="E217" s="8">
        <f t="shared" si="119"/>
        <v>0.899999999999998</v>
      </c>
      <c r="F217" s="3">
        <f t="shared" si="92"/>
        <v>2458177.275</v>
      </c>
      <c r="G217" s="4">
        <f t="shared" si="93"/>
        <v>0.181581793292263</v>
      </c>
      <c r="I217" s="0">
        <f t="shared" si="94"/>
        <v>337.55081563049225</v>
      </c>
      <c r="J217" s="0">
        <f t="shared" si="95"/>
        <v>6894.301213408773</v>
      </c>
      <c r="K217" s="0">
        <f t="shared" si="96"/>
        <v>0.016700996668609604</v>
      </c>
      <c r="L217" s="0">
        <f t="shared" si="97"/>
        <v>1.57314574920163</v>
      </c>
      <c r="M217" s="0">
        <f t="shared" si="98"/>
        <v>339.12396137969387</v>
      </c>
      <c r="N217" s="0">
        <f t="shared" si="99"/>
        <v>6895.8743591579751</v>
      </c>
      <c r="O217" s="0">
        <f t="shared" si="100"/>
        <v>0.99044222724334585</v>
      </c>
      <c r="P217" s="0">
        <f t="shared" si="101"/>
        <v>339.11482345198141</v>
      </c>
      <c r="Q217" s="0">
        <f t="shared" si="102"/>
        <v>23.436929788818944</v>
      </c>
      <c r="R217" s="0">
        <f t="shared" si="103"/>
        <v>23.435156737936147</v>
      </c>
      <c r="S217" s="0">
        <f t="shared" si="90"/>
        <v>-19.294707686948687</v>
      </c>
      <c r="T217" s="0">
        <f t="shared" si="104"/>
        <v>-8.1510037849838284</v>
      </c>
      <c r="U217" s="0">
        <f t="shared" si="105"/>
        <v>0.043018917522240546</v>
      </c>
      <c r="V217" s="0">
        <f t="shared" si="106"/>
        <v>-12.660653898762682</v>
      </c>
      <c r="W217" s="0">
        <f t="shared" si="107"/>
        <v>81.497874176527191</v>
      </c>
      <c r="X217" s="8">
        <f t="shared" si="108"/>
        <v>0.49490323187414076</v>
      </c>
      <c r="Y217" s="8">
        <f t="shared" si="109"/>
        <v>0.26852024805045416</v>
      </c>
      <c r="Z217" s="8">
        <f t="shared" si="110"/>
        <v>0.72128621569782736</v>
      </c>
      <c r="AA217" s="9">
        <f t="shared" si="111"/>
        <v>651.98299341221752</v>
      </c>
      <c r="AB217" s="0">
        <f t="shared" si="112"/>
        <v>1303.3393461012345</v>
      </c>
      <c r="AC217" s="0">
        <f t="shared" si="113"/>
        <v>145.83483652530862</v>
      </c>
      <c r="AD217" s="0">
        <f t="shared" si="114"/>
        <v>129.42706782657484</v>
      </c>
      <c r="AE217" s="0">
        <f t="shared" si="115"/>
        <v>-39.427067826574842</v>
      </c>
      <c r="AF217" s="0">
        <f t="shared" si="116"/>
        <v>0.0070177509184266417</v>
      </c>
      <c r="AG217" s="0">
        <f t="shared" si="117"/>
        <v>-39.420050075656413</v>
      </c>
      <c r="AH217" s="0">
        <f t="shared" si="118"/>
        <v>313.97169902086841</v>
      </c>
    </row>
    <row r="218">
      <c r="D218" s="2">
        <f t="shared" si="91"/>
        <v>43158</v>
      </c>
      <c r="E218" s="8">
        <f t="shared" si="119"/>
        <v>0.90416666666666468</v>
      </c>
      <c r="F218" s="3">
        <f t="shared" si="92"/>
        <v>2458177.2791666668</v>
      </c>
      <c r="G218" s="4">
        <f t="shared" si="93"/>
        <v>0.18158190736938509</v>
      </c>
      <c r="I218" s="0">
        <f t="shared" si="94"/>
        <v>337.5549224947199</v>
      </c>
      <c r="J218" s="0">
        <f t="shared" si="95"/>
        <v>6894.3053200768209</v>
      </c>
      <c r="K218" s="0">
        <f t="shared" si="96"/>
        <v>0.016700996663808896</v>
      </c>
      <c r="L218" s="0">
        <f t="shared" si="97"/>
        <v>1.5732248114848777</v>
      </c>
      <c r="M218" s="0">
        <f t="shared" si="98"/>
        <v>339.12814730620477</v>
      </c>
      <c r="N218" s="0">
        <f t="shared" si="99"/>
        <v>6895.8785448883054</v>
      </c>
      <c r="O218" s="0">
        <f t="shared" si="100"/>
        <v>0.99044321833256244</v>
      </c>
      <c r="P218" s="0">
        <f t="shared" si="101"/>
        <v>339.11900936574347</v>
      </c>
      <c r="Q218" s="0">
        <f t="shared" si="102"/>
        <v>23.436929787335465</v>
      </c>
      <c r="R218" s="0">
        <f t="shared" si="103"/>
        <v>23.435156743563724</v>
      </c>
      <c r="S218" s="0">
        <f t="shared" si="90"/>
        <v>-19.290788291611033</v>
      </c>
      <c r="T218" s="0">
        <f t="shared" si="104"/>
        <v>-8.1494324927315134</v>
      </c>
      <c r="U218" s="0">
        <f t="shared" si="105"/>
        <v>0.043018917543488661</v>
      </c>
      <c r="V218" s="0">
        <f t="shared" si="106"/>
        <v>-12.659895734527183</v>
      </c>
      <c r="W218" s="0">
        <f t="shared" si="107"/>
        <v>81.4998012088285</v>
      </c>
      <c r="X218" s="8">
        <f t="shared" si="108"/>
        <v>0.4949027053711994</v>
      </c>
      <c r="Y218" s="8">
        <f t="shared" si="109"/>
        <v>0.26851436868000911</v>
      </c>
      <c r="Z218" s="8">
        <f t="shared" si="110"/>
        <v>0.7212910420623897</v>
      </c>
      <c r="AA218" s="9">
        <f t="shared" si="111"/>
        <v>651.998409670628</v>
      </c>
      <c r="AB218" s="0">
        <f t="shared" si="112"/>
        <v>1309.3401042654698</v>
      </c>
      <c r="AC218" s="0">
        <f t="shared" si="113"/>
        <v>147.33502606636745</v>
      </c>
      <c r="AD218" s="0">
        <f t="shared" si="114"/>
        <v>130.10956718180472</v>
      </c>
      <c r="AE218" s="0">
        <f t="shared" si="115"/>
        <v>-40.109567181804721</v>
      </c>
      <c r="AF218" s="0">
        <f t="shared" si="116"/>
        <v>0.0068497735451655533</v>
      </c>
      <c r="AG218" s="0">
        <f t="shared" si="117"/>
        <v>-40.102717408259558</v>
      </c>
      <c r="AH218" s="0">
        <f t="shared" si="118"/>
        <v>315.68766652063209</v>
      </c>
    </row>
    <row r="219">
      <c r="D219" s="2">
        <f t="shared" si="91"/>
        <v>43158</v>
      </c>
      <c r="E219" s="8">
        <f t="shared" si="119"/>
        <v>0.90833333333333133</v>
      </c>
      <c r="F219" s="3">
        <f t="shared" si="92"/>
        <v>2458177.2833333332</v>
      </c>
      <c r="G219" s="4">
        <f t="shared" si="93"/>
        <v>0.18158202144649443</v>
      </c>
      <c r="I219" s="0">
        <f t="shared" si="94"/>
        <v>337.55902935848917</v>
      </c>
      <c r="J219" s="0">
        <f t="shared" si="95"/>
        <v>6894.3094267444112</v>
      </c>
      <c r="K219" s="0">
        <f t="shared" si="96"/>
        <v>0.016700996659008188</v>
      </c>
      <c r="L219" s="0">
        <f t="shared" si="97"/>
        <v>1.5733038653819085</v>
      </c>
      <c r="M219" s="0">
        <f t="shared" si="98"/>
        <v>339.13233322387106</v>
      </c>
      <c r="N219" s="0">
        <f t="shared" si="99"/>
        <v>6895.8827306097928</v>
      </c>
      <c r="O219" s="0">
        <f t="shared" si="100"/>
        <v>0.9904442094707302</v>
      </c>
      <c r="P219" s="0">
        <f t="shared" si="101"/>
        <v>339.123195270661</v>
      </c>
      <c r="Q219" s="0">
        <f t="shared" si="102"/>
        <v>23.436929785851987</v>
      </c>
      <c r="R219" s="0">
        <f t="shared" si="103"/>
        <v>23.435156749191322</v>
      </c>
      <c r="S219" s="0">
        <f t="shared" si="90"/>
        <v>-19.286868935339612</v>
      </c>
      <c r="T219" s="0">
        <f t="shared" si="104"/>
        <v>-8.147861166176499</v>
      </c>
      <c r="U219" s="0">
        <f t="shared" si="105"/>
        <v>0.043018917564736886</v>
      </c>
      <c r="V219" s="0">
        <f t="shared" si="106"/>
        <v>-12.659137415476751</v>
      </c>
      <c r="W219" s="0">
        <f t="shared" si="107"/>
        <v>81.501728259371475</v>
      </c>
      <c r="X219" s="8">
        <f t="shared" si="108"/>
        <v>0.49490217876074771</v>
      </c>
      <c r="Y219" s="8">
        <f t="shared" si="109"/>
        <v>0.26850848915138248</v>
      </c>
      <c r="Z219" s="8">
        <f t="shared" si="110"/>
        <v>0.721295868370113</v>
      </c>
      <c r="AA219" s="9">
        <f t="shared" si="111"/>
        <v>652.0138260749718</v>
      </c>
      <c r="AB219" s="0">
        <f t="shared" si="112"/>
        <v>1315.3408625845202</v>
      </c>
      <c r="AC219" s="0">
        <f t="shared" si="113"/>
        <v>148.83521564613005</v>
      </c>
      <c r="AD219" s="0">
        <f t="shared" si="114"/>
        <v>130.77120315343902</v>
      </c>
      <c r="AE219" s="0">
        <f t="shared" si="115"/>
        <v>-40.771203153439018</v>
      </c>
      <c r="AF219" s="0">
        <f t="shared" si="116"/>
        <v>0.0066914055270782266</v>
      </c>
      <c r="AG219" s="0">
        <f t="shared" si="117"/>
        <v>-40.764511747911939</v>
      </c>
      <c r="AH219" s="0">
        <f t="shared" si="118"/>
        <v>317.43459287025462</v>
      </c>
    </row>
    <row r="220">
      <c r="D220" s="2">
        <f t="shared" si="91"/>
        <v>43158</v>
      </c>
      <c r="E220" s="8">
        <f t="shared" si="119"/>
        <v>0.912499999999998</v>
      </c>
      <c r="F220" s="3">
        <f t="shared" si="92"/>
        <v>2458177.2875</v>
      </c>
      <c r="G220" s="4">
        <f t="shared" si="93"/>
        <v>0.18158213552361652</v>
      </c>
      <c r="I220" s="0">
        <f t="shared" si="94"/>
        <v>337.56313622271591</v>
      </c>
      <c r="J220" s="0">
        <f t="shared" si="95"/>
        <v>6894.313533412459</v>
      </c>
      <c r="K220" s="0">
        <f t="shared" si="96"/>
        <v>0.016700996654207479</v>
      </c>
      <c r="L220" s="0">
        <f t="shared" si="97"/>
        <v>1.5733829109099822</v>
      </c>
      <c r="M220" s="0">
        <f t="shared" si="98"/>
        <v>339.13651913362588</v>
      </c>
      <c r="N220" s="0">
        <f t="shared" si="99"/>
        <v>6895.8869163233694</v>
      </c>
      <c r="O220" s="0">
        <f t="shared" si="100"/>
        <v>0.99044520065806385</v>
      </c>
      <c r="P220" s="0">
        <f t="shared" si="101"/>
        <v>339.127381167667</v>
      </c>
      <c r="Q220" s="0">
        <f t="shared" si="102"/>
        <v>23.436929784368505</v>
      </c>
      <c r="R220" s="0">
        <f t="shared" si="103"/>
        <v>23.435156754818948</v>
      </c>
      <c r="S220" s="0">
        <f t="shared" si="90"/>
        <v>-19.2829496172551</v>
      </c>
      <c r="T220" s="0">
        <f t="shared" si="104"/>
        <v>-8.1462898049764068</v>
      </c>
      <c r="U220" s="0">
        <f t="shared" si="105"/>
        <v>0.0430189175859852</v>
      </c>
      <c r="V220" s="0">
        <f t="shared" si="106"/>
        <v>-12.658378941464607</v>
      </c>
      <c r="W220" s="0">
        <f t="shared" si="107"/>
        <v>81.503655328580038</v>
      </c>
      <c r="X220" s="8">
        <f t="shared" si="108"/>
        <v>0.49490165204268377</v>
      </c>
      <c r="Y220" s="8">
        <f t="shared" si="109"/>
        <v>0.26850260946329474</v>
      </c>
      <c r="Z220" s="8">
        <f t="shared" si="110"/>
        <v>0.7213006946220728</v>
      </c>
      <c r="AA220" s="9">
        <f t="shared" si="111"/>
        <v>652.0292426286403</v>
      </c>
      <c r="AB220" s="0">
        <f t="shared" si="112"/>
        <v>1321.3416210585324</v>
      </c>
      <c r="AC220" s="0">
        <f t="shared" si="113"/>
        <v>150.3354052646331</v>
      </c>
      <c r="AD220" s="0">
        <f t="shared" si="114"/>
        <v>131.41097871884369</v>
      </c>
      <c r="AE220" s="0">
        <f t="shared" si="115"/>
        <v>-41.410978718843694</v>
      </c>
      <c r="AF220" s="0">
        <f t="shared" si="116"/>
        <v>0.0065422527663619</v>
      </c>
      <c r="AG220" s="0">
        <f t="shared" si="117"/>
        <v>-41.404436466077335</v>
      </c>
      <c r="AH220" s="0">
        <f t="shared" si="118"/>
        <v>319.21285753010358</v>
      </c>
    </row>
    <row r="221">
      <c r="D221" s="2">
        <f t="shared" si="91"/>
        <v>43158</v>
      </c>
      <c r="E221" s="8">
        <f t="shared" si="119"/>
        <v>0.91666666666666463</v>
      </c>
      <c r="F221" s="3">
        <f t="shared" si="92"/>
        <v>2458177.2916666665</v>
      </c>
      <c r="G221" s="4">
        <f t="shared" si="93"/>
        <v>0.18158224960072583</v>
      </c>
      <c r="I221" s="0">
        <f t="shared" si="94"/>
        <v>337.56724308648427</v>
      </c>
      <c r="J221" s="0">
        <f t="shared" si="95"/>
        <v>6894.3176400800485</v>
      </c>
      <c r="K221" s="0">
        <f t="shared" si="96"/>
        <v>0.016700996649406771</v>
      </c>
      <c r="L221" s="0">
        <f t="shared" si="97"/>
        <v>1.5734619480510614</v>
      </c>
      <c r="M221" s="0">
        <f t="shared" si="98"/>
        <v>339.1407050345353</v>
      </c>
      <c r="N221" s="0">
        <f t="shared" si="99"/>
        <v>6895.8911020280993</v>
      </c>
      <c r="O221" s="0">
        <f t="shared" si="100"/>
        <v>0.9904461918943368</v>
      </c>
      <c r="P221" s="0">
        <f t="shared" si="101"/>
        <v>339.13156705582776</v>
      </c>
      <c r="Q221" s="0">
        <f t="shared" si="102"/>
        <v>23.436929782885027</v>
      </c>
      <c r="R221" s="0">
        <f t="shared" si="103"/>
        <v>23.435156760446603</v>
      </c>
      <c r="S221" s="0">
        <f t="shared" si="90"/>
        <v>-19.279030338226072</v>
      </c>
      <c r="T221" s="0">
        <f t="shared" si="104"/>
        <v>-8.1447184094896379</v>
      </c>
      <c r="U221" s="0">
        <f t="shared" si="105"/>
        <v>0.043018917607233621</v>
      </c>
      <c r="V221" s="0">
        <f t="shared" si="106"/>
        <v>-12.657620312682061</v>
      </c>
      <c r="W221" s="0">
        <f t="shared" si="107"/>
        <v>81.505582416018683</v>
      </c>
      <c r="X221" s="8">
        <f t="shared" si="108"/>
        <v>0.4949011252171403</v>
      </c>
      <c r="Y221" s="8">
        <f t="shared" si="109"/>
        <v>0.26849672961708837</v>
      </c>
      <c r="Z221" s="8">
        <f t="shared" si="110"/>
        <v>0.72130552081719224</v>
      </c>
      <c r="AA221" s="9">
        <f t="shared" si="111"/>
        <v>652.04465932814946</v>
      </c>
      <c r="AB221" s="0">
        <f t="shared" si="112"/>
        <v>1327.3423796873151</v>
      </c>
      <c r="AC221" s="0">
        <f t="shared" si="113"/>
        <v>151.83559492182877</v>
      </c>
      <c r="AD221" s="0">
        <f t="shared" si="114"/>
        <v>132.02788071779747</v>
      </c>
      <c r="AE221" s="0">
        <f t="shared" si="115"/>
        <v>-42.027880717797473</v>
      </c>
      <c r="AF221" s="0">
        <f t="shared" si="116"/>
        <v>0.0064019666183774146</v>
      </c>
      <c r="AG221" s="0">
        <f t="shared" si="117"/>
        <v>-42.021478751179096</v>
      </c>
      <c r="AH221" s="0">
        <f t="shared" si="118"/>
        <v>321.02272249449419</v>
      </c>
    </row>
    <row r="222">
      <c r="D222" s="2">
        <f t="shared" si="91"/>
        <v>43158</v>
      </c>
      <c r="E222" s="8">
        <f t="shared" si="119"/>
        <v>0.92083333333333128</v>
      </c>
      <c r="F222" s="3">
        <f t="shared" si="92"/>
        <v>2458177.2958333334</v>
      </c>
      <c r="G222" s="4">
        <f t="shared" si="93"/>
        <v>0.18158236367784791</v>
      </c>
      <c r="I222" s="0">
        <f t="shared" si="94"/>
        <v>337.57134995071192</v>
      </c>
      <c r="J222" s="0">
        <f t="shared" si="95"/>
        <v>6894.3217467480954</v>
      </c>
      <c r="K222" s="0">
        <f t="shared" si="96"/>
        <v>0.016700996644606062</v>
      </c>
      <c r="L222" s="0">
        <f t="shared" si="97"/>
        <v>1.5735409768223714</v>
      </c>
      <c r="M222" s="0">
        <f t="shared" si="98"/>
        <v>339.14489092753428</v>
      </c>
      <c r="N222" s="0">
        <f t="shared" si="99"/>
        <v>6895.8952877249176</v>
      </c>
      <c r="O222" s="0">
        <f t="shared" si="100"/>
        <v>0.99044718317976521</v>
      </c>
      <c r="P222" s="0">
        <f t="shared" si="101"/>
        <v>339.13575293607806</v>
      </c>
      <c r="Q222" s="0">
        <f t="shared" si="102"/>
        <v>23.436929781401549</v>
      </c>
      <c r="R222" s="0">
        <f t="shared" si="103"/>
        <v>23.435156766074282</v>
      </c>
      <c r="S222" s="0">
        <f t="shared" si="90"/>
        <v>-19.275111097371592</v>
      </c>
      <c r="T222" s="0">
        <f t="shared" si="104"/>
        <v>-8.14314697937315</v>
      </c>
      <c r="U222" s="0">
        <f t="shared" si="105"/>
        <v>0.043018917628482138</v>
      </c>
      <c r="V222" s="0">
        <f t="shared" si="106"/>
        <v>-12.656861528981635</v>
      </c>
      <c r="W222" s="0">
        <f t="shared" si="107"/>
        <v>81.507509522112144</v>
      </c>
      <c r="X222" s="8">
        <f t="shared" si="108"/>
        <v>0.494900598284015</v>
      </c>
      <c r="Y222" s="8">
        <f t="shared" si="109"/>
        <v>0.26849084961148129</v>
      </c>
      <c r="Z222" s="8">
        <f t="shared" si="110"/>
        <v>0.72131034695654872</v>
      </c>
      <c r="AA222" s="9">
        <f t="shared" si="111"/>
        <v>652.06007617689716</v>
      </c>
      <c r="AB222" s="0">
        <f t="shared" si="112"/>
        <v>1333.3431384710154</v>
      </c>
      <c r="AC222" s="0">
        <f t="shared" si="113"/>
        <v>153.33578461775386</v>
      </c>
      <c r="AD222" s="0">
        <f t="shared" si="114"/>
        <v>132.62088336109159</v>
      </c>
      <c r="AE222" s="0">
        <f t="shared" si="115"/>
        <v>-42.620883361091586</v>
      </c>
      <c r="AF222" s="0">
        <f t="shared" si="116"/>
        <v>0.0062702394391131958</v>
      </c>
      <c r="AG222" s="0">
        <f t="shared" si="117"/>
        <v>-42.614613121652475</v>
      </c>
      <c r="AH222" s="0">
        <f t="shared" si="118"/>
        <v>322.86431816384112</v>
      </c>
    </row>
    <row r="223">
      <c r="D223" s="2">
        <f t="shared" si="91"/>
        <v>43158</v>
      </c>
      <c r="E223" s="8">
        <f t="shared" si="119"/>
        <v>0.92499999999999793</v>
      </c>
      <c r="F223" s="3">
        <f t="shared" si="92"/>
        <v>2458177.3</v>
      </c>
      <c r="G223" s="4">
        <f t="shared" si="93"/>
        <v>0.18158247775495726</v>
      </c>
      <c r="I223" s="0">
        <f t="shared" si="94"/>
        <v>337.57545681448119</v>
      </c>
      <c r="J223" s="0">
        <f t="shared" si="95"/>
        <v>6894.3258534156857</v>
      </c>
      <c r="K223" s="0">
        <f t="shared" si="96"/>
        <v>0.016700996639805354</v>
      </c>
      <c r="L223" s="0">
        <f t="shared" si="97"/>
        <v>1.573619997205957</v>
      </c>
      <c r="M223" s="0">
        <f t="shared" si="98"/>
        <v>339.14907681168717</v>
      </c>
      <c r="N223" s="0">
        <f t="shared" si="99"/>
        <v>6895.8994734128919</v>
      </c>
      <c r="O223" s="0">
        <f t="shared" si="100"/>
        <v>0.990448174514123</v>
      </c>
      <c r="P223" s="0">
        <f t="shared" si="101"/>
        <v>339.13993880748234</v>
      </c>
      <c r="Q223" s="0">
        <f t="shared" si="102"/>
        <v>23.436929779918071</v>
      </c>
      <c r="R223" s="0">
        <f t="shared" si="103"/>
        <v>23.435156771701987</v>
      </c>
      <c r="S223" s="0">
        <f t="shared" si="90"/>
        <v>-19.271191895561895</v>
      </c>
      <c r="T223" s="0">
        <f t="shared" si="104"/>
        <v>-8.1415755149860267</v>
      </c>
      <c r="U223" s="0">
        <f t="shared" si="105"/>
        <v>0.043018917649730752</v>
      </c>
      <c r="V223" s="0">
        <f t="shared" si="106"/>
        <v>-12.656102590555518</v>
      </c>
      <c r="W223" s="0">
        <f t="shared" si="107"/>
        <v>81.509436646424092</v>
      </c>
      <c r="X223" s="8">
        <f t="shared" si="108"/>
        <v>0.49490007124344132</v>
      </c>
      <c r="Y223" s="8">
        <f t="shared" si="109"/>
        <v>0.26848496944781886</v>
      </c>
      <c r="Z223" s="8">
        <f t="shared" si="110"/>
        <v>0.72131517303906378</v>
      </c>
      <c r="AA223" s="9">
        <f t="shared" si="111"/>
        <v>652.07549317139274</v>
      </c>
      <c r="AB223" s="0">
        <f t="shared" si="112"/>
        <v>1339.3438974094415</v>
      </c>
      <c r="AC223" s="0">
        <f t="shared" si="113"/>
        <v>154.83597435236038</v>
      </c>
      <c r="AD223" s="0">
        <f t="shared" si="114"/>
        <v>133.18895234956946</v>
      </c>
      <c r="AE223" s="0">
        <f t="shared" si="115"/>
        <v>-43.188952349569462</v>
      </c>
      <c r="AF223" s="0">
        <f t="shared" si="116"/>
        <v>0.0061468006015223068</v>
      </c>
      <c r="AG223" s="0">
        <f t="shared" si="117"/>
        <v>-43.182805548967941</v>
      </c>
      <c r="AH223" s="0">
        <f t="shared" si="118"/>
        <v>324.73762906243655</v>
      </c>
    </row>
    <row r="224">
      <c r="D224" s="2">
        <f t="shared" si="91"/>
        <v>43158</v>
      </c>
      <c r="E224" s="8">
        <f t="shared" si="119"/>
        <v>0.92916666666666459</v>
      </c>
      <c r="F224" s="3">
        <f t="shared" si="92"/>
        <v>2458177.3041666667</v>
      </c>
      <c r="G224" s="4">
        <f t="shared" si="93"/>
        <v>0.18158259183207934</v>
      </c>
      <c r="I224" s="0">
        <f t="shared" si="94"/>
        <v>337.57956367870793</v>
      </c>
      <c r="J224" s="0">
        <f t="shared" si="95"/>
        <v>6894.3299600837354</v>
      </c>
      <c r="K224" s="0">
        <f t="shared" si="96"/>
        <v>0.016700996635004645</v>
      </c>
      <c r="L224" s="0">
        <f t="shared" si="97"/>
        <v>1.5736990092190395</v>
      </c>
      <c r="M224" s="0">
        <f t="shared" si="98"/>
        <v>339.15326268792694</v>
      </c>
      <c r="N224" s="0">
        <f t="shared" si="99"/>
        <v>6895.9036590929545</v>
      </c>
      <c r="O224" s="0">
        <f t="shared" si="100"/>
        <v>0.99044916589762577</v>
      </c>
      <c r="P224" s="0">
        <f t="shared" si="101"/>
        <v>339.14412467097361</v>
      </c>
      <c r="Q224" s="0">
        <f t="shared" si="102"/>
        <v>23.436929778434589</v>
      </c>
      <c r="R224" s="0">
        <f t="shared" si="103"/>
        <v>23.435156777329716</v>
      </c>
      <c r="S224" s="0">
        <f t="shared" si="90"/>
        <v>-19.267272731917707</v>
      </c>
      <c r="T224" s="0">
        <f t="shared" si="104"/>
        <v>-8.1400040159858769</v>
      </c>
      <c r="U224" s="0">
        <f t="shared" si="105"/>
        <v>0.043018917670979463</v>
      </c>
      <c r="V224" s="0">
        <f t="shared" si="106"/>
        <v>-12.655343497256641</v>
      </c>
      <c r="W224" s="0">
        <f t="shared" si="107"/>
        <v>81.511363789378464</v>
      </c>
      <c r="X224" s="8">
        <f t="shared" si="108"/>
        <v>0.49489954409531717</v>
      </c>
      <c r="Y224" s="8">
        <f t="shared" si="109"/>
        <v>0.26847908912482144</v>
      </c>
      <c r="Z224" s="8">
        <f t="shared" si="110"/>
        <v>0.7213199990658129</v>
      </c>
      <c r="AA224" s="9">
        <f t="shared" si="111"/>
        <v>652.09091031502771</v>
      </c>
      <c r="AB224" s="0">
        <f t="shared" si="112"/>
        <v>1345.3446565027405</v>
      </c>
      <c r="AC224" s="0">
        <f t="shared" si="113"/>
        <v>156.33616412568512</v>
      </c>
      <c r="AD224" s="0">
        <f t="shared" si="114"/>
        <v>133.73104961946683</v>
      </c>
      <c r="AE224" s="0">
        <f t="shared" si="115"/>
        <v>-43.73104961946683</v>
      </c>
      <c r="AF224" s="0">
        <f t="shared" si="116"/>
        <v>0.00603141290888555</v>
      </c>
      <c r="AG224" s="0">
        <f t="shared" si="117"/>
        <v>-43.725018206557948</v>
      </c>
      <c r="AH224" s="0">
        <f t="shared" si="118"/>
        <v>326.64247969652411</v>
      </c>
    </row>
    <row r="225">
      <c r="D225" s="2">
        <f t="shared" si="91"/>
        <v>43158</v>
      </c>
      <c r="E225" s="8">
        <f t="shared" si="119"/>
        <v>0.93333333333333124</v>
      </c>
      <c r="F225" s="3">
        <f t="shared" si="92"/>
        <v>2458177.3083333331</v>
      </c>
      <c r="G225" s="4">
        <f t="shared" si="93"/>
        <v>0.18158270590918868</v>
      </c>
      <c r="I225" s="0">
        <f t="shared" si="94"/>
        <v>337.58367054247628</v>
      </c>
      <c r="J225" s="0">
        <f t="shared" si="95"/>
        <v>6894.3340667513239</v>
      </c>
      <c r="K225" s="0">
        <f t="shared" si="96"/>
        <v>0.016700996630203937</v>
      </c>
      <c r="L225" s="0">
        <f t="shared" si="97"/>
        <v>1.5737780128435273</v>
      </c>
      <c r="M225" s="0">
        <f t="shared" si="98"/>
        <v>339.15744855531983</v>
      </c>
      <c r="N225" s="0">
        <f t="shared" si="99"/>
        <v>6895.9078447641677</v>
      </c>
      <c r="O225" s="0">
        <f t="shared" si="100"/>
        <v>0.99045015733004582</v>
      </c>
      <c r="P225" s="0">
        <f t="shared" si="101"/>
        <v>339.148310525618</v>
      </c>
      <c r="Q225" s="0">
        <f t="shared" si="102"/>
        <v>23.436929776951111</v>
      </c>
      <c r="R225" s="0">
        <f t="shared" si="103"/>
        <v>23.435156782957478</v>
      </c>
      <c r="S225" s="0">
        <f t="shared" si="90"/>
        <v>-19.263353607307696</v>
      </c>
      <c r="T225" s="0">
        <f t="shared" si="104"/>
        <v>-8.13843248273118</v>
      </c>
      <c r="U225" s="0">
        <f t="shared" si="105"/>
        <v>0.043018917692228292</v>
      </c>
      <c r="V225" s="0">
        <f t="shared" si="106"/>
        <v>-12.654584249276228</v>
      </c>
      <c r="W225" s="0">
        <f t="shared" si="107"/>
        <v>81.513290950539684</v>
      </c>
      <c r="X225" s="8">
        <f t="shared" si="108"/>
        <v>0.49489901683977516</v>
      </c>
      <c r="Y225" s="8">
        <f t="shared" si="109"/>
        <v>0.26847320864383162</v>
      </c>
      <c r="Z225" s="8">
        <f t="shared" si="110"/>
        <v>0.72132482503571871</v>
      </c>
      <c r="AA225" s="9">
        <f t="shared" si="111"/>
        <v>652.10632760431747</v>
      </c>
      <c r="AB225" s="0">
        <f t="shared" si="112"/>
        <v>1351.3454157507208</v>
      </c>
      <c r="AC225" s="0">
        <f t="shared" si="113"/>
        <v>157.8363539376802</v>
      </c>
      <c r="AD225" s="0">
        <f t="shared" si="114"/>
        <v>134.24613872708903</v>
      </c>
      <c r="AE225" s="0">
        <f t="shared" si="115"/>
        <v>-44.246138727089033</v>
      </c>
      <c r="AF225" s="0">
        <f t="shared" si="116"/>
        <v>0.0059238693433194059</v>
      </c>
      <c r="AG225" s="0">
        <f t="shared" si="117"/>
        <v>-44.240214857745713</v>
      </c>
      <c r="AH225" s="0">
        <f t="shared" si="118"/>
        <v>328.57852089228908</v>
      </c>
    </row>
    <row r="226">
      <c r="D226" s="2">
        <f t="shared" si="91"/>
        <v>43158</v>
      </c>
      <c r="E226" s="8">
        <f t="shared" si="119"/>
        <v>0.93749999999999789</v>
      </c>
      <c r="F226" s="3">
        <f t="shared" si="92"/>
        <v>2458177.3125</v>
      </c>
      <c r="G226" s="4">
        <f t="shared" si="93"/>
        <v>0.18158281998631073</v>
      </c>
      <c r="I226" s="0">
        <f t="shared" si="94"/>
        <v>337.58777740670394</v>
      </c>
      <c r="J226" s="0">
        <f t="shared" si="95"/>
        <v>6894.3381734193717</v>
      </c>
      <c r="K226" s="0">
        <f t="shared" si="96"/>
        <v>0.016700996625403225</v>
      </c>
      <c r="L226" s="0">
        <f t="shared" si="97"/>
        <v>1.5738570080967151</v>
      </c>
      <c r="M226" s="0">
        <f t="shared" si="98"/>
        <v>339.16163441480063</v>
      </c>
      <c r="N226" s="0">
        <f t="shared" si="99"/>
        <v>6895.9120304274684</v>
      </c>
      <c r="O226" s="0">
        <f t="shared" si="100"/>
        <v>0.99045114881159968</v>
      </c>
      <c r="P226" s="0">
        <f t="shared" si="101"/>
        <v>339.15249637235036</v>
      </c>
      <c r="Q226" s="0">
        <f t="shared" si="102"/>
        <v>23.436929775467632</v>
      </c>
      <c r="R226" s="0">
        <f t="shared" si="103"/>
        <v>23.43515678858526</v>
      </c>
      <c r="S226" s="0">
        <f t="shared" si="90"/>
        <v>-19.259434520850885</v>
      </c>
      <c r="T226" s="0">
        <f t="shared" si="104"/>
        <v>-8.136860914878822</v>
      </c>
      <c r="U226" s="0">
        <f t="shared" si="105"/>
        <v>0.0430189177134772</v>
      </c>
      <c r="V226" s="0">
        <f t="shared" si="106"/>
        <v>-12.653824846466993</v>
      </c>
      <c r="W226" s="0">
        <f t="shared" si="107"/>
        <v>81.515218130332556</v>
      </c>
      <c r="X226" s="8">
        <f t="shared" si="108"/>
        <v>0.49489848947671322</v>
      </c>
      <c r="Y226" s="8">
        <f t="shared" si="109"/>
        <v>0.26846732800356721</v>
      </c>
      <c r="Z226" s="8">
        <f t="shared" si="110"/>
        <v>0.72132965094985924</v>
      </c>
      <c r="AA226" s="9">
        <f t="shared" si="111"/>
        <v>652.12174504266045</v>
      </c>
      <c r="AB226" s="0">
        <f t="shared" si="112"/>
        <v>1357.34617515353</v>
      </c>
      <c r="AC226" s="0">
        <f t="shared" si="113"/>
        <v>159.33654378838253</v>
      </c>
      <c r="AD226" s="0">
        <f t="shared" si="114"/>
        <v>134.73319086062631</v>
      </c>
      <c r="AE226" s="0">
        <f t="shared" si="115"/>
        <v>-44.733190860626308</v>
      </c>
      <c r="AF226" s="0">
        <f t="shared" si="116"/>
        <v>0.0058239901002634367</v>
      </c>
      <c r="AG226" s="0">
        <f t="shared" si="117"/>
        <v>-44.727366870526048</v>
      </c>
      <c r="AH226" s="0">
        <f t="shared" si="118"/>
        <v>330.54521701082848</v>
      </c>
    </row>
    <row r="227">
      <c r="D227" s="2">
        <f t="shared" si="91"/>
        <v>43158</v>
      </c>
      <c r="E227" s="8">
        <f t="shared" si="119"/>
        <v>0.94166666666666454</v>
      </c>
      <c r="F227" s="3">
        <f t="shared" si="92"/>
        <v>2458177.3166666669</v>
      </c>
      <c r="G227" s="4">
        <f t="shared" si="93"/>
        <v>0.18158293406343282</v>
      </c>
      <c r="I227" s="0">
        <f t="shared" si="94"/>
        <v>337.59188427093159</v>
      </c>
      <c r="J227" s="0">
        <f t="shared" si="95"/>
        <v>6894.34228008742</v>
      </c>
      <c r="K227" s="0">
        <f t="shared" si="96"/>
        <v>0.016700996620602516</v>
      </c>
      <c r="L227" s="0">
        <f t="shared" si="97"/>
        <v>1.5739359949694103</v>
      </c>
      <c r="M227" s="0">
        <f t="shared" si="98"/>
        <v>339.165820265901</v>
      </c>
      <c r="N227" s="0">
        <f t="shared" si="99"/>
        <v>6895.9162160823889</v>
      </c>
      <c r="O227" s="0">
        <f t="shared" si="100"/>
        <v>0.99045214034217166</v>
      </c>
      <c r="P227" s="0">
        <f t="shared" si="101"/>
        <v>339.15668221070229</v>
      </c>
      <c r="Q227" s="0">
        <f t="shared" si="102"/>
        <v>23.436929773984154</v>
      </c>
      <c r="R227" s="0">
        <f t="shared" si="103"/>
        <v>23.435156794213075</v>
      </c>
      <c r="S227" s="0">
        <f t="shared" si="90"/>
        <v>-19.255515472980058</v>
      </c>
      <c r="T227" s="0">
        <f t="shared" si="104"/>
        <v>-8.135289312612521</v>
      </c>
      <c r="U227" s="0">
        <f t="shared" si="105"/>
        <v>0.043018917734726228</v>
      </c>
      <c r="V227" s="0">
        <f t="shared" si="106"/>
        <v>-12.653065288936212</v>
      </c>
      <c r="W227" s="0">
        <f t="shared" si="107"/>
        <v>81.517145328535833</v>
      </c>
      <c r="X227" s="8">
        <f t="shared" si="108"/>
        <v>0.49489796200620567</v>
      </c>
      <c r="Y227" s="8">
        <f t="shared" si="109"/>
        <v>0.26846144720471721</v>
      </c>
      <c r="Z227" s="8">
        <f t="shared" si="110"/>
        <v>0.72133447680769414</v>
      </c>
      <c r="AA227" s="9">
        <f t="shared" si="111"/>
        <v>652.13716262828666</v>
      </c>
      <c r="AB227" s="0">
        <f t="shared" si="112"/>
        <v>1363.3469347110608</v>
      </c>
      <c r="AC227" s="0">
        <f t="shared" si="113"/>
        <v>160.83673367776521</v>
      </c>
      <c r="AD227" s="0">
        <f t="shared" si="114"/>
        <v>135.191191458368</v>
      </c>
      <c r="AE227" s="0">
        <f t="shared" si="115"/>
        <v>-45.191191458367996</v>
      </c>
      <c r="AF227" s="0">
        <f t="shared" si="116"/>
        <v>0.005731619867000398</v>
      </c>
      <c r="AG227" s="0">
        <f t="shared" si="117"/>
        <v>-45.185459838500996</v>
      </c>
      <c r="AH227" s="0">
        <f t="shared" si="118"/>
        <v>332.54183447311931</v>
      </c>
    </row>
    <row r="228">
      <c r="D228" s="2">
        <f t="shared" si="91"/>
        <v>43158</v>
      </c>
      <c r="E228" s="8">
        <f t="shared" si="119"/>
        <v>0.94583333333333119</v>
      </c>
      <c r="F228" s="3">
        <f t="shared" si="92"/>
        <v>2458177.3208333333</v>
      </c>
      <c r="G228" s="4">
        <f t="shared" si="93"/>
        <v>0.18158304814054216</v>
      </c>
      <c r="I228" s="0">
        <f t="shared" si="94"/>
        <v>337.59599113469903</v>
      </c>
      <c r="J228" s="0">
        <f t="shared" si="95"/>
        <v>6894.34638675501</v>
      </c>
      <c r="K228" s="0">
        <f t="shared" si="96"/>
        <v>0.016700996615801808</v>
      </c>
      <c r="L228" s="0">
        <f t="shared" si="97"/>
        <v>1.5740149734524087</v>
      </c>
      <c r="M228" s="0">
        <f t="shared" si="98"/>
        <v>339.17000610815143</v>
      </c>
      <c r="N228" s="0">
        <f t="shared" si="99"/>
        <v>6895.9204017284619</v>
      </c>
      <c r="O228" s="0">
        <f t="shared" si="100"/>
        <v>0.99045313192164575</v>
      </c>
      <c r="P228" s="0">
        <f t="shared" si="101"/>
        <v>339.16086804020438</v>
      </c>
      <c r="Q228" s="0">
        <f t="shared" si="102"/>
        <v>23.436929772500676</v>
      </c>
      <c r="R228" s="0">
        <f t="shared" si="103"/>
        <v>23.435156799840911</v>
      </c>
      <c r="S228" s="0">
        <f t="shared" si="90"/>
        <v>-19.251596464129076</v>
      </c>
      <c r="T228" s="0">
        <f t="shared" si="104"/>
        <v>-8.1337176761164258</v>
      </c>
      <c r="U228" s="0">
        <f t="shared" si="105"/>
        <v>0.043018917755975335</v>
      </c>
      <c r="V228" s="0">
        <f t="shared" si="106"/>
        <v>-12.652305576791406</v>
      </c>
      <c r="W228" s="0">
        <f t="shared" si="107"/>
        <v>81.519072544927724</v>
      </c>
      <c r="X228" s="8">
        <f t="shared" si="108"/>
        <v>0.49489743442832734</v>
      </c>
      <c r="Y228" s="8">
        <f t="shared" si="109"/>
        <v>0.26845556624797257</v>
      </c>
      <c r="Z228" s="8">
        <f t="shared" si="110"/>
        <v>0.72133930260868206</v>
      </c>
      <c r="AA228" s="9">
        <f t="shared" si="111"/>
        <v>652.15258035942179</v>
      </c>
      <c r="AB228" s="0">
        <f t="shared" si="112"/>
        <v>1369.3476944232054</v>
      </c>
      <c r="AC228" s="0">
        <f t="shared" si="113"/>
        <v>162.33692360580136</v>
      </c>
      <c r="AD228" s="0">
        <f t="shared" si="114"/>
        <v>135.61914738301553</v>
      </c>
      <c r="AE228" s="0">
        <f t="shared" si="115"/>
        <v>-45.61914738301553</v>
      </c>
      <c r="AF228" s="0">
        <f t="shared" si="116"/>
        <v>0.0056466253134458792</v>
      </c>
      <c r="AG228" s="0">
        <f t="shared" si="117"/>
        <v>-45.613500757702084</v>
      </c>
      <c r="AH228" s="0">
        <f t="shared" si="118"/>
        <v>334.56743206720887</v>
      </c>
    </row>
    <row r="229">
      <c r="D229" s="2">
        <f t="shared" si="91"/>
        <v>43158</v>
      </c>
      <c r="E229" s="8">
        <f t="shared" si="119"/>
        <v>0.94999999999999785</v>
      </c>
      <c r="F229" s="3">
        <f t="shared" si="92"/>
        <v>2458177.325</v>
      </c>
      <c r="G229" s="4">
        <f t="shared" si="93"/>
        <v>0.18158316221766424</v>
      </c>
      <c r="I229" s="0">
        <f t="shared" si="94"/>
        <v>337.60009799892669</v>
      </c>
      <c r="J229" s="0">
        <f t="shared" si="95"/>
        <v>6894.3504934230587</v>
      </c>
      <c r="K229" s="0">
        <f t="shared" si="96"/>
        <v>0.0167009966110011</v>
      </c>
      <c r="L229" s="0">
        <f t="shared" si="97"/>
        <v>1.5740939435629373</v>
      </c>
      <c r="M229" s="0">
        <f t="shared" si="98"/>
        <v>339.17419194248964</v>
      </c>
      <c r="N229" s="0">
        <f t="shared" si="99"/>
        <v>6895.9245873666214</v>
      </c>
      <c r="O229" s="0">
        <f t="shared" si="100"/>
        <v>0.99045412355023754</v>
      </c>
      <c r="P229" s="0">
        <f t="shared" si="101"/>
        <v>339.16505386179432</v>
      </c>
      <c r="Q229" s="0">
        <f t="shared" si="102"/>
        <v>23.436929771017194</v>
      </c>
      <c r="R229" s="0">
        <f t="shared" si="103"/>
        <v>23.435156805468772</v>
      </c>
      <c r="S229" s="0">
        <f t="shared" si="90"/>
        <v>-19.247677493414276</v>
      </c>
      <c r="T229" s="0">
        <f t="shared" si="104"/>
        <v>-8.1321460050463177</v>
      </c>
      <c r="U229" s="0">
        <f t="shared" si="105"/>
        <v>0.043018917777224538</v>
      </c>
      <c r="V229" s="0">
        <f t="shared" si="106"/>
        <v>-12.651545709884248</v>
      </c>
      <c r="W229" s="0">
        <f t="shared" si="107"/>
        <v>81.5209997799344</v>
      </c>
      <c r="X229" s="8">
        <f t="shared" si="108"/>
        <v>0.49489690674297515</v>
      </c>
      <c r="Y229" s="8">
        <f t="shared" si="109"/>
        <v>0.26844968513204626</v>
      </c>
      <c r="Z229" s="8">
        <f t="shared" si="110"/>
        <v>0.721344128353904</v>
      </c>
      <c r="AA229" s="9">
        <f t="shared" si="111"/>
        <v>652.1679982394752</v>
      </c>
      <c r="AB229" s="0">
        <f t="shared" si="112"/>
        <v>1375.3484542901126</v>
      </c>
      <c r="AC229" s="0">
        <f t="shared" si="113"/>
        <v>163.83711357252815</v>
      </c>
      <c r="AD229" s="0">
        <f t="shared" si="114"/>
        <v>136.01609458431417</v>
      </c>
      <c r="AE229" s="0">
        <f t="shared" si="115"/>
        <v>-46.016094584314175</v>
      </c>
      <c r="AF229" s="0">
        <f t="shared" si="116"/>
        <v>0.0055688927698090522</v>
      </c>
      <c r="AG229" s="0">
        <f t="shared" si="117"/>
        <v>-46.010525691544366</v>
      </c>
      <c r="AH229" s="0">
        <f t="shared" si="118"/>
        <v>336.62085352362544</v>
      </c>
    </row>
    <row r="230">
      <c r="D230" s="2">
        <f t="shared" si="91"/>
        <v>43158</v>
      </c>
      <c r="E230" s="8">
        <f t="shared" si="119"/>
        <v>0.9541666666666645</v>
      </c>
      <c r="F230" s="3">
        <f t="shared" si="92"/>
        <v>2458177.3291666666</v>
      </c>
      <c r="G230" s="4">
        <f t="shared" si="93"/>
        <v>0.18158327629477355</v>
      </c>
      <c r="I230" s="0">
        <f t="shared" si="94"/>
        <v>337.60420486269504</v>
      </c>
      <c r="J230" s="0">
        <f t="shared" si="95"/>
        <v>6894.3546000906472</v>
      </c>
      <c r="K230" s="0">
        <f t="shared" si="96"/>
        <v>0.016700996606200391</v>
      </c>
      <c r="L230" s="0">
        <f t="shared" si="97"/>
        <v>1.5741729052829296</v>
      </c>
      <c r="M230" s="0">
        <f t="shared" si="98"/>
        <v>339.17837776797796</v>
      </c>
      <c r="N230" s="0">
        <f t="shared" si="99"/>
        <v>6895.9287729959306</v>
      </c>
      <c r="O230" s="0">
        <f t="shared" si="100"/>
        <v>0.9904551152277199</v>
      </c>
      <c r="P230" s="0">
        <f t="shared" si="101"/>
        <v>339.16923967453437</v>
      </c>
      <c r="Q230" s="0">
        <f t="shared" si="102"/>
        <v>23.436929769533716</v>
      </c>
      <c r="R230" s="0">
        <f t="shared" si="103"/>
        <v>23.435156811096661</v>
      </c>
      <c r="S230" s="0">
        <f t="shared" si="90"/>
        <v>-19.243758561707903</v>
      </c>
      <c r="T230" s="0">
        <f t="shared" si="104"/>
        <v>-8.1305742997621735</v>
      </c>
      <c r="U230" s="0">
        <f t="shared" si="105"/>
        <v>0.043018917798473839</v>
      </c>
      <c r="V230" s="0">
        <f t="shared" si="106"/>
        <v>-12.650785688407145</v>
      </c>
      <c r="W230" s="0">
        <f t="shared" si="107"/>
        <v>81.522927033118464</v>
      </c>
      <c r="X230" s="8">
        <f t="shared" si="108"/>
        <v>0.49489637895028277</v>
      </c>
      <c r="Y230" s="8">
        <f t="shared" si="109"/>
        <v>0.26844380385828703</v>
      </c>
      <c r="Z230" s="8">
        <f t="shared" si="110"/>
        <v>0.7213489540422785</v>
      </c>
      <c r="AA230" s="9">
        <f t="shared" si="111"/>
        <v>652.18341626494771</v>
      </c>
      <c r="AB230" s="0">
        <f t="shared" si="112"/>
        <v>1381.3492143115898</v>
      </c>
      <c r="AC230" s="0">
        <f t="shared" si="113"/>
        <v>165.33730357789744</v>
      </c>
      <c r="AD230" s="0">
        <f t="shared" si="114"/>
        <v>136.38110615815611</v>
      </c>
      <c r="AE230" s="0">
        <f t="shared" si="115"/>
        <v>-46.381106158156115</v>
      </c>
      <c r="AF230" s="0">
        <f t="shared" si="116"/>
        <v>0.0054983260725683355</v>
      </c>
      <c r="AG230" s="0">
        <f t="shared" si="117"/>
        <v>-46.375607832083546</v>
      </c>
      <c r="AH230" s="0">
        <f t="shared" si="118"/>
        <v>338.70072284392609</v>
      </c>
    </row>
    <row r="231">
      <c r="D231" s="2">
        <f t="shared" si="91"/>
        <v>43158</v>
      </c>
      <c r="E231" s="8">
        <f t="shared" si="119"/>
        <v>0.95833333333333115</v>
      </c>
      <c r="F231" s="3">
        <f t="shared" si="92"/>
        <v>2458177.3333333335</v>
      </c>
      <c r="G231" s="4">
        <f t="shared" si="93"/>
        <v>0.18158339037189564</v>
      </c>
      <c r="I231" s="0">
        <f t="shared" si="94"/>
        <v>337.60831172692269</v>
      </c>
      <c r="J231" s="0">
        <f t="shared" si="95"/>
        <v>6894.3587067586959</v>
      </c>
      <c r="K231" s="0">
        <f t="shared" si="96"/>
        <v>0.016700996601399683</v>
      </c>
      <c r="L231" s="0">
        <f t="shared" si="97"/>
        <v>1.5742518586297187</v>
      </c>
      <c r="M231" s="0">
        <f t="shared" si="98"/>
        <v>339.18256358555243</v>
      </c>
      <c r="N231" s="0">
        <f t="shared" si="99"/>
        <v>6895.9329586173253</v>
      </c>
      <c r="O231" s="0">
        <f t="shared" si="100"/>
        <v>0.99045610695430986</v>
      </c>
      <c r="P231" s="0">
        <f t="shared" si="101"/>
        <v>339.17342547936067</v>
      </c>
      <c r="Q231" s="0">
        <f t="shared" si="102"/>
        <v>23.436929768050238</v>
      </c>
      <c r="R231" s="0">
        <f t="shared" si="103"/>
        <v>23.435156816724579</v>
      </c>
      <c r="S231" s="0">
        <f t="shared" si="90"/>
        <v>-19.239839668127761</v>
      </c>
      <c r="T231" s="0">
        <f t="shared" si="104"/>
        <v>-8.1290025599203535</v>
      </c>
      <c r="U231" s="0">
        <f t="shared" si="105"/>
        <v>0.043018917819723258</v>
      </c>
      <c r="V231" s="0">
        <f t="shared" si="106"/>
        <v>-12.650025512212569</v>
      </c>
      <c r="W231" s="0">
        <f t="shared" si="107"/>
        <v>81.524854304905347</v>
      </c>
      <c r="X231" s="8">
        <f t="shared" si="108"/>
        <v>0.49489585105014761</v>
      </c>
      <c r="Y231" s="8">
        <f t="shared" si="109"/>
        <v>0.26843792242541054</v>
      </c>
      <c r="Z231" s="8">
        <f t="shared" si="110"/>
        <v>0.72135377967488468</v>
      </c>
      <c r="AA231" s="9">
        <f t="shared" si="111"/>
        <v>652.19883443924277</v>
      </c>
      <c r="AB231" s="0">
        <f t="shared" si="112"/>
        <v>1387.3499744877843</v>
      </c>
      <c r="AC231" s="0">
        <f t="shared" si="113"/>
        <v>166.83749362194607</v>
      </c>
      <c r="AD231" s="0">
        <f t="shared" si="114"/>
        <v>136.71330068007123</v>
      </c>
      <c r="AE231" s="0">
        <f t="shared" si="115"/>
        <v>-46.713300680071228</v>
      </c>
      <c r="AF231" s="0">
        <f t="shared" si="116"/>
        <v>0.005434844567511643</v>
      </c>
      <c r="AG231" s="0">
        <f t="shared" si="117"/>
        <v>-46.707865835503718</v>
      </c>
      <c r="AH231" s="0">
        <f t="shared" si="118"/>
        <v>340.8054428461113</v>
      </c>
    </row>
    <row r="232">
      <c r="D232" s="2">
        <f t="shared" si="91"/>
        <v>43158</v>
      </c>
      <c r="E232" s="8">
        <f t="shared" si="119"/>
        <v>0.9624999999999978</v>
      </c>
      <c r="F232" s="3">
        <f t="shared" si="92"/>
        <v>2458177.3375</v>
      </c>
      <c r="G232" s="4">
        <f t="shared" si="93"/>
        <v>0.18158350444900498</v>
      </c>
      <c r="I232" s="0">
        <f t="shared" si="94"/>
        <v>337.61241859069105</v>
      </c>
      <c r="J232" s="0">
        <f t="shared" si="95"/>
        <v>6894.3628134262844</v>
      </c>
      <c r="K232" s="0">
        <f t="shared" si="96"/>
        <v>0.016700996596598974</v>
      </c>
      <c r="L232" s="0">
        <f t="shared" si="97"/>
        <v>1.574330803585211</v>
      </c>
      <c r="M232" s="0">
        <f t="shared" si="98"/>
        <v>339.18674939427626</v>
      </c>
      <c r="N232" s="0">
        <f t="shared" si="99"/>
        <v>6895.93714422987</v>
      </c>
      <c r="O232" s="0">
        <f t="shared" si="100"/>
        <v>0.99045709872977961</v>
      </c>
      <c r="P232" s="0">
        <f t="shared" si="101"/>
        <v>339.17761127533635</v>
      </c>
      <c r="Q232" s="0">
        <f t="shared" si="102"/>
        <v>23.43692976656676</v>
      </c>
      <c r="R232" s="0">
        <f t="shared" si="103"/>
        <v>23.435156822352521</v>
      </c>
      <c r="S232" s="0">
        <f t="shared" si="90"/>
        <v>-19.235920813545338</v>
      </c>
      <c r="T232" s="0">
        <f t="shared" si="104"/>
        <v>-8.1274307858805326</v>
      </c>
      <c r="U232" s="0">
        <f t="shared" si="105"/>
        <v>0.043018917840972774</v>
      </c>
      <c r="V232" s="0">
        <f t="shared" si="106"/>
        <v>-12.649265181492673</v>
      </c>
      <c r="W232" s="0">
        <f t="shared" si="107"/>
        <v>81.526781594858079</v>
      </c>
      <c r="X232" s="8">
        <f t="shared" si="108"/>
        <v>0.49489532304270323</v>
      </c>
      <c r="Y232" s="8">
        <f t="shared" si="109"/>
        <v>0.26843204083476413</v>
      </c>
      <c r="Z232" s="8">
        <f t="shared" si="110"/>
        <v>0.72135860525064233</v>
      </c>
      <c r="AA232" s="9">
        <f t="shared" si="111"/>
        <v>652.21425275886463</v>
      </c>
      <c r="AB232" s="0">
        <f t="shared" si="112"/>
        <v>1393.3507348185042</v>
      </c>
      <c r="AC232" s="0">
        <f t="shared" si="113"/>
        <v>168.33768370462604</v>
      </c>
      <c r="AD232" s="0">
        <f t="shared" si="114"/>
        <v>137.01185067670224</v>
      </c>
      <c r="AE232" s="0">
        <f t="shared" si="115"/>
        <v>-47.011850676702238</v>
      </c>
      <c r="AF232" s="0">
        <f t="shared" si="116"/>
        <v>0.0053783812623357258</v>
      </c>
      <c r="AG232" s="0">
        <f t="shared" si="117"/>
        <v>-47.006472295439906</v>
      </c>
      <c r="AH232" s="0">
        <f t="shared" si="118"/>
        <v>342.93319733445651</v>
      </c>
    </row>
    <row r="233">
      <c r="D233" s="2">
        <f t="shared" si="91"/>
        <v>43158</v>
      </c>
      <c r="E233" s="8">
        <f t="shared" si="119"/>
        <v>0.96666666666666445</v>
      </c>
      <c r="F233" s="3">
        <f t="shared" si="92"/>
        <v>2458177.3416666668</v>
      </c>
      <c r="G233" s="4">
        <f t="shared" si="93"/>
        <v>0.18158361852612706</v>
      </c>
      <c r="I233" s="0">
        <f t="shared" si="94"/>
        <v>337.6165254549187</v>
      </c>
      <c r="J233" s="0">
        <f t="shared" si="95"/>
        <v>6894.3669200943341</v>
      </c>
      <c r="K233" s="0">
        <f t="shared" si="96"/>
        <v>0.016700996591798266</v>
      </c>
      <c r="L233" s="0">
        <f t="shared" si="97"/>
        <v>1.5744097401667208</v>
      </c>
      <c r="M233" s="0">
        <f t="shared" si="98"/>
        <v>339.19093519508544</v>
      </c>
      <c r="N233" s="0">
        <f t="shared" si="99"/>
        <v>6895.9413298345007</v>
      </c>
      <c r="O233" s="0">
        <f t="shared" si="100"/>
        <v>0.99045809055434619</v>
      </c>
      <c r="P233" s="0">
        <f t="shared" si="101"/>
        <v>339.18179706339748</v>
      </c>
      <c r="Q233" s="0">
        <f t="shared" si="102"/>
        <v>23.436929765083281</v>
      </c>
      <c r="R233" s="0">
        <f t="shared" si="103"/>
        <v>23.435156827980492</v>
      </c>
      <c r="S233" s="0">
        <f t="shared" si="90"/>
        <v>-19.232001997078505</v>
      </c>
      <c r="T233" s="0">
        <f t="shared" si="104"/>
        <v>-8.1258589772990764</v>
      </c>
      <c r="U233" s="0">
        <f t="shared" si="105"/>
        <v>0.043018917862222388</v>
      </c>
      <c r="V233" s="0">
        <f t="shared" si="106"/>
        <v>-12.64850469609979</v>
      </c>
      <c r="W233" s="0">
        <f t="shared" si="107"/>
        <v>81.528708903402034</v>
      </c>
      <c r="X233" s="8">
        <f t="shared" si="108"/>
        <v>0.49489479492784705</v>
      </c>
      <c r="Y233" s="8">
        <f t="shared" si="109"/>
        <v>0.26842615908506362</v>
      </c>
      <c r="Z233" s="8">
        <f t="shared" si="110"/>
        <v>0.72136343077063048</v>
      </c>
      <c r="AA233" s="9">
        <f t="shared" si="111"/>
        <v>652.22967122721627</v>
      </c>
      <c r="AB233" s="0">
        <f t="shared" si="112"/>
        <v>1399.3514953038971</v>
      </c>
      <c r="AC233" s="0">
        <f t="shared" si="113"/>
        <v>169.83787382597427</v>
      </c>
      <c r="AD233" s="0">
        <f t="shared" si="114"/>
        <v>137.27599106743426</v>
      </c>
      <c r="AE233" s="0">
        <f t="shared" si="115"/>
        <v>-47.275991067434262</v>
      </c>
      <c r="AF233" s="0">
        <f t="shared" si="116"/>
        <v>0.00532888112818239</v>
      </c>
      <c r="AG233" s="0">
        <f t="shared" si="117"/>
        <v>-47.270662186306083</v>
      </c>
      <c r="AH233" s="0">
        <f t="shared" si="118"/>
        <v>345.08195722866287</v>
      </c>
    </row>
    <row r="234">
      <c r="D234" s="2">
        <f t="shared" si="91"/>
        <v>43158</v>
      </c>
      <c r="E234" s="8">
        <f t="shared" si="119"/>
        <v>0.97083333333333111</v>
      </c>
      <c r="F234" s="3">
        <f t="shared" si="92"/>
        <v>2458177.3458333332</v>
      </c>
      <c r="G234" s="4">
        <f t="shared" si="93"/>
        <v>0.1815837326032364</v>
      </c>
      <c r="I234" s="0">
        <f t="shared" si="94"/>
        <v>337.62063231868797</v>
      </c>
      <c r="J234" s="0">
        <f t="shared" si="95"/>
        <v>6894.3710267619244</v>
      </c>
      <c r="K234" s="0">
        <f t="shared" si="96"/>
        <v>0.016700996586997557</v>
      </c>
      <c r="L234" s="0">
        <f t="shared" si="97"/>
        <v>1.5744886683561736</v>
      </c>
      <c r="M234" s="0">
        <f t="shared" si="98"/>
        <v>339.19512098704416</v>
      </c>
      <c r="N234" s="0">
        <f t="shared" si="99"/>
        <v>6895.9455154302805</v>
      </c>
      <c r="O234" s="0">
        <f t="shared" si="100"/>
        <v>0.99045908242778213</v>
      </c>
      <c r="P234" s="0">
        <f t="shared" si="101"/>
        <v>339.18598284260815</v>
      </c>
      <c r="Q234" s="0">
        <f t="shared" si="102"/>
        <v>23.4369297635998</v>
      </c>
      <c r="R234" s="0">
        <f t="shared" si="103"/>
        <v>23.435156833608485</v>
      </c>
      <c r="S234" s="0">
        <f t="shared" si="90"/>
        <v>-19.22808321959776</v>
      </c>
      <c r="T234" s="0">
        <f t="shared" si="104"/>
        <v>-8.1242871345352956</v>
      </c>
      <c r="U234" s="0">
        <f t="shared" si="105"/>
        <v>0.0430189178834721</v>
      </c>
      <c r="V234" s="0">
        <f t="shared" si="106"/>
        <v>-12.647744056225939</v>
      </c>
      <c r="W234" s="0">
        <f t="shared" si="107"/>
        <v>81.530636230100683</v>
      </c>
      <c r="X234" s="8">
        <f t="shared" si="108"/>
        <v>0.49489426670571246</v>
      </c>
      <c r="Y234" s="8">
        <f t="shared" si="109"/>
        <v>0.26842027717765504</v>
      </c>
      <c r="Z234" s="8">
        <f t="shared" si="110"/>
        <v>0.72136825623376988</v>
      </c>
      <c r="AA234" s="9">
        <f t="shared" si="111"/>
        <v>652.24508984080546</v>
      </c>
      <c r="AB234" s="0">
        <f t="shared" si="112"/>
        <v>1405.3522559437708</v>
      </c>
      <c r="AC234" s="0">
        <f t="shared" si="113"/>
        <v>171.33806398594271</v>
      </c>
      <c r="AD234" s="0">
        <f t="shared" si="114"/>
        <v>137.50502740188929</v>
      </c>
      <c r="AE234" s="0">
        <f t="shared" si="115"/>
        <v>-47.505027401889294</v>
      </c>
      <c r="AF234" s="0">
        <f t="shared" si="116"/>
        <v>0.0052862995515704919</v>
      </c>
      <c r="AG234" s="0">
        <f t="shared" si="117"/>
        <v>-47.499741102337723</v>
      </c>
      <c r="AH234" s="0">
        <f t="shared" si="118"/>
        <v>347.24949087536214</v>
      </c>
    </row>
    <row r="235">
      <c r="D235" s="2">
        <f t="shared" si="91"/>
        <v>43158</v>
      </c>
      <c r="E235" s="8">
        <f t="shared" si="119"/>
        <v>0.97499999999999776</v>
      </c>
      <c r="F235" s="3">
        <f t="shared" si="92"/>
        <v>2458177.35</v>
      </c>
      <c r="G235" s="4">
        <f t="shared" si="93"/>
        <v>0.18158384668035846</v>
      </c>
      <c r="I235" s="0">
        <f t="shared" si="94"/>
        <v>337.62473918291471</v>
      </c>
      <c r="J235" s="0">
        <f t="shared" si="95"/>
        <v>6894.37513342997</v>
      </c>
      <c r="K235" s="0">
        <f t="shared" si="96"/>
        <v>0.016700996582196845</v>
      </c>
      <c r="L235" s="0">
        <f t="shared" si="97"/>
        <v>1.5745675881707542</v>
      </c>
      <c r="M235" s="0">
        <f t="shared" si="98"/>
        <v>339.19930677108545</v>
      </c>
      <c r="N235" s="0">
        <f t="shared" si="99"/>
        <v>6895.9497010181412</v>
      </c>
      <c r="O235" s="0">
        <f t="shared" si="100"/>
        <v>0.9904600743503027</v>
      </c>
      <c r="P235" s="0">
        <f t="shared" si="101"/>
        <v>339.19016861390145</v>
      </c>
      <c r="Q235" s="0">
        <f t="shared" si="102"/>
        <v>23.436929762116321</v>
      </c>
      <c r="R235" s="0">
        <f t="shared" si="103"/>
        <v>23.435156839236505</v>
      </c>
      <c r="S235" s="0">
        <f t="shared" si="90"/>
        <v>-19.224164480223859</v>
      </c>
      <c r="T235" s="0">
        <f t="shared" si="104"/>
        <v>-8.1227152572466839</v>
      </c>
      <c r="U235" s="0">
        <f t="shared" si="105"/>
        <v>0.0430189179047219</v>
      </c>
      <c r="V235" s="0">
        <f t="shared" si="106"/>
        <v>-12.646983261723669</v>
      </c>
      <c r="W235" s="0">
        <f t="shared" si="107"/>
        <v>81.532563575378049</v>
      </c>
      <c r="X235" s="8">
        <f t="shared" si="108"/>
        <v>0.494893738376197</v>
      </c>
      <c r="Y235" s="8">
        <f t="shared" si="109"/>
        <v>0.268414395111258</v>
      </c>
      <c r="Z235" s="8">
        <f t="shared" si="110"/>
        <v>0.721373081641136</v>
      </c>
      <c r="AA235" s="9">
        <f t="shared" si="111"/>
        <v>652.26050860302439</v>
      </c>
      <c r="AB235" s="0">
        <f t="shared" si="112"/>
        <v>1411.3530167382733</v>
      </c>
      <c r="AC235" s="0">
        <f t="shared" si="113"/>
        <v>172.83825418456831</v>
      </c>
      <c r="AD235" s="0">
        <f t="shared" si="114"/>
        <v>137.69834369673441</v>
      </c>
      <c r="AE235" s="0">
        <f t="shared" si="115"/>
        <v>-47.698343696734412</v>
      </c>
      <c r="AF235" s="0">
        <f t="shared" si="116"/>
        <v>0.0052506009435215736</v>
      </c>
      <c r="AG235" s="0">
        <f t="shared" si="117"/>
        <v>-47.693093095790893</v>
      </c>
      <c r="AH235" s="0">
        <f t="shared" si="118"/>
        <v>349.43337863918947</v>
      </c>
    </row>
    <row r="236">
      <c r="D236" s="2">
        <f t="shared" si="91"/>
        <v>43158</v>
      </c>
      <c r="E236" s="8">
        <f t="shared" si="119"/>
        <v>0.97916666666666441</v>
      </c>
      <c r="F236" s="3">
        <f t="shared" si="92"/>
        <v>2458177.3541666665</v>
      </c>
      <c r="G236" s="4">
        <f t="shared" si="93"/>
        <v>0.1815839607574678</v>
      </c>
      <c r="I236" s="0">
        <f t="shared" si="94"/>
        <v>337.62884604668307</v>
      </c>
      <c r="J236" s="0">
        <f t="shared" si="95"/>
        <v>6894.3792400975608</v>
      </c>
      <c r="K236" s="0">
        <f t="shared" si="96"/>
        <v>0.016700996577396137</v>
      </c>
      <c r="L236" s="0">
        <f t="shared" si="97"/>
        <v>1.5746464995925804</v>
      </c>
      <c r="M236" s="0">
        <f t="shared" si="98"/>
        <v>339.20349254627564</v>
      </c>
      <c r="N236" s="0">
        <f t="shared" si="99"/>
        <v>6895.9538865971535</v>
      </c>
      <c r="O236" s="0">
        <f t="shared" si="100"/>
        <v>0.99046106632168274</v>
      </c>
      <c r="P236" s="0">
        <f t="shared" si="101"/>
        <v>339.19435437634371</v>
      </c>
      <c r="Q236" s="0">
        <f t="shared" si="102"/>
        <v>23.436929760632843</v>
      </c>
      <c r="R236" s="0">
        <f t="shared" si="103"/>
        <v>23.435156844864554</v>
      </c>
      <c r="S236" s="0">
        <f t="shared" si="90"/>
        <v>-19.220245779825184</v>
      </c>
      <c r="T236" s="0">
        <f t="shared" si="104"/>
        <v>-8.1211433457917366</v>
      </c>
      <c r="U236" s="0">
        <f t="shared" si="105"/>
        <v>0.043018917925971817</v>
      </c>
      <c r="V236" s="0">
        <f t="shared" si="106"/>
        <v>-12.646222312785293</v>
      </c>
      <c r="W236" s="0">
        <f t="shared" si="107"/>
        <v>81.534490938798626</v>
      </c>
      <c r="X236" s="8">
        <f t="shared" si="108"/>
        <v>0.49489320993943425</v>
      </c>
      <c r="Y236" s="8">
        <f t="shared" si="109"/>
        <v>0.26840851288721584</v>
      </c>
      <c r="Z236" s="8">
        <f t="shared" si="110"/>
        <v>0.72137790699165261</v>
      </c>
      <c r="AA236" s="9">
        <f t="shared" si="111"/>
        <v>652.275927510389</v>
      </c>
      <c r="AB236" s="0">
        <f t="shared" si="112"/>
        <v>1417.3537776872115</v>
      </c>
      <c r="AC236" s="0">
        <f t="shared" si="113"/>
        <v>174.33844442180288</v>
      </c>
      <c r="AD236" s="0">
        <f t="shared" si="114"/>
        <v>137.85540968135595</v>
      </c>
      <c r="AE236" s="0">
        <f t="shared" si="115"/>
        <v>-47.855409681355951</v>
      </c>
      <c r="AF236" s="0">
        <f t="shared" si="116"/>
        <v>0.0052217575130549107</v>
      </c>
      <c r="AG236" s="0">
        <f t="shared" si="117"/>
        <v>-47.850187923842896</v>
      </c>
      <c r="AH236" s="0">
        <f t="shared" si="118"/>
        <v>351.63103171418805</v>
      </c>
    </row>
    <row r="237">
      <c r="D237" s="2">
        <f t="shared" si="91"/>
        <v>43158</v>
      </c>
      <c r="E237" s="8">
        <f t="shared" si="119"/>
        <v>0.98333333333333106</v>
      </c>
      <c r="F237" s="3">
        <f t="shared" si="92"/>
        <v>2458177.3583333334</v>
      </c>
      <c r="G237" s="4">
        <f t="shared" si="93"/>
        <v>0.18158407483458988</v>
      </c>
      <c r="I237" s="0">
        <f t="shared" si="94"/>
        <v>337.63295291091072</v>
      </c>
      <c r="J237" s="0">
        <f t="shared" si="95"/>
        <v>6894.3833467656086</v>
      </c>
      <c r="K237" s="0">
        <f t="shared" si="96"/>
        <v>0.016700996572595429</v>
      </c>
      <c r="L237" s="0">
        <f t="shared" si="97"/>
        <v>1.5747254026387865</v>
      </c>
      <c r="M237" s="0">
        <f t="shared" si="98"/>
        <v>339.20767831354948</v>
      </c>
      <c r="N237" s="0">
        <f t="shared" si="99"/>
        <v>6895.9580721682478</v>
      </c>
      <c r="O237" s="0">
        <f t="shared" si="100"/>
        <v>0.99046205834213741</v>
      </c>
      <c r="P237" s="0">
        <f t="shared" si="101"/>
        <v>339.19854013086967</v>
      </c>
      <c r="Q237" s="0">
        <f t="shared" si="102"/>
        <v>23.436929759149365</v>
      </c>
      <c r="R237" s="0">
        <f t="shared" si="103"/>
        <v>23.435156850492628</v>
      </c>
      <c r="S237" s="0">
        <f t="shared" si="90"/>
        <v>-19.2163271175209</v>
      </c>
      <c r="T237" s="0">
        <f t="shared" si="104"/>
        <v>-8.11957139982727</v>
      </c>
      <c r="U237" s="0">
        <f t="shared" si="105"/>
        <v>0.043018917947221819</v>
      </c>
      <c r="V237" s="0">
        <f t="shared" si="106"/>
        <v>-12.645461209262635</v>
      </c>
      <c r="W237" s="0">
        <f t="shared" si="107"/>
        <v>81.536418320787234</v>
      </c>
      <c r="X237" s="8">
        <f t="shared" si="108"/>
        <v>0.49489268139532128</v>
      </c>
      <c r="Y237" s="8">
        <f t="shared" si="109"/>
        <v>0.26840263050424562</v>
      </c>
      <c r="Z237" s="8">
        <f t="shared" si="110"/>
        <v>0.72138273228639693</v>
      </c>
      <c r="AA237" s="9">
        <f t="shared" si="111"/>
        <v>652.29134656629788</v>
      </c>
      <c r="AB237" s="0">
        <f t="shared" si="112"/>
        <v>1423.3545387907343</v>
      </c>
      <c r="AC237" s="0">
        <f t="shared" si="113"/>
        <v>175.83863469768357</v>
      </c>
      <c r="AD237" s="0">
        <f t="shared" si="114"/>
        <v>137.97578725440215</v>
      </c>
      <c r="AE237" s="0">
        <f t="shared" si="115"/>
        <v>-47.97578725440215</v>
      </c>
      <c r="AF237" s="0">
        <f t="shared" si="116"/>
        <v>0.0051997482157110494</v>
      </c>
      <c r="AG237" s="0">
        <f t="shared" si="117"/>
        <v>-47.97058750618644</v>
      </c>
      <c r="AH237" s="0">
        <f t="shared" si="118"/>
        <v>353.83971493673442</v>
      </c>
    </row>
    <row r="238">
      <c r="D238" s="2">
        <f t="shared" si="91"/>
        <v>43158</v>
      </c>
      <c r="E238" s="8">
        <f t="shared" si="119"/>
        <v>0.98749999999999771</v>
      </c>
      <c r="F238" s="3">
        <f t="shared" si="92"/>
        <v>2458177.3625</v>
      </c>
      <c r="G238" s="4">
        <f t="shared" si="93"/>
        <v>0.18158418891169922</v>
      </c>
      <c r="I238" s="0">
        <f t="shared" si="94"/>
        <v>337.63705977468</v>
      </c>
      <c r="J238" s="0">
        <f t="shared" si="95"/>
        <v>6894.387453433199</v>
      </c>
      <c r="K238" s="0">
        <f t="shared" si="96"/>
        <v>0.01670099656779472</v>
      </c>
      <c r="L238" s="0">
        <f t="shared" si="97"/>
        <v>1.5748042972914313</v>
      </c>
      <c r="M238" s="0">
        <f t="shared" si="98"/>
        <v>339.21186407197143</v>
      </c>
      <c r="N238" s="0">
        <f t="shared" si="99"/>
        <v>6895.9622577304908</v>
      </c>
      <c r="O238" s="0">
        <f t="shared" si="100"/>
        <v>0.99046305041143967</v>
      </c>
      <c r="P238" s="0">
        <f t="shared" si="101"/>
        <v>339.20272587654375</v>
      </c>
      <c r="Q238" s="0">
        <f t="shared" si="102"/>
        <v>23.436929757665887</v>
      </c>
      <c r="R238" s="0">
        <f t="shared" si="103"/>
        <v>23.435156856120731</v>
      </c>
      <c r="S238" s="0">
        <f t="shared" si="90"/>
        <v>-19.212408494181222</v>
      </c>
      <c r="T238" s="0">
        <f t="shared" si="104"/>
        <v>-8.1179994197125414</v>
      </c>
      <c r="U238" s="0">
        <f t="shared" si="105"/>
        <v>0.043018917968471945</v>
      </c>
      <c r="V238" s="0">
        <f t="shared" si="106"/>
        <v>-12.644699951348342</v>
      </c>
      <c r="W238" s="0">
        <f t="shared" si="107"/>
        <v>81.538345720907444</v>
      </c>
      <c r="X238" s="8">
        <f t="shared" si="108"/>
        <v>0.4948921527439919</v>
      </c>
      <c r="Y238" s="8">
        <f t="shared" si="109"/>
        <v>0.26839674796369345</v>
      </c>
      <c r="Z238" s="8">
        <f t="shared" si="110"/>
        <v>0.72138755752429029</v>
      </c>
      <c r="AA238" s="9">
        <f t="shared" si="111"/>
        <v>652.30676576725955</v>
      </c>
      <c r="AB238" s="0">
        <f t="shared" si="112"/>
        <v>1429.3553000486486</v>
      </c>
      <c r="AC238" s="0">
        <f t="shared" si="113"/>
        <v>177.33882501216215</v>
      </c>
      <c r="AD238" s="0">
        <f t="shared" si="114"/>
        <v>138.05913597600517</v>
      </c>
      <c r="AE238" s="0">
        <f t="shared" si="115"/>
        <v>-48.059135976005166</v>
      </c>
      <c r="AF238" s="0">
        <f t="shared" si="116"/>
        <v>0.0051845578862244786</v>
      </c>
      <c r="AG238" s="0">
        <f t="shared" si="117"/>
        <v>-48.053951418118942</v>
      </c>
      <c r="AH238" s="0">
        <f t="shared" si="118"/>
        <v>356.05657320893283</v>
      </c>
    </row>
    <row r="239">
      <c r="D239" s="2">
        <f t="shared" si="91"/>
        <v>43158</v>
      </c>
      <c r="E239" s="8">
        <f t="shared" si="119"/>
        <v>0.99166666666666436</v>
      </c>
      <c r="F239" s="3">
        <f t="shared" si="92"/>
        <v>2458177.3666666667</v>
      </c>
      <c r="G239" s="4">
        <f t="shared" si="93"/>
        <v>0.18158430298882131</v>
      </c>
      <c r="I239" s="0">
        <f t="shared" si="94"/>
        <v>337.64116663890763</v>
      </c>
      <c r="J239" s="0">
        <f t="shared" si="95"/>
        <v>6894.3915601012477</v>
      </c>
      <c r="K239" s="0">
        <f t="shared" si="96"/>
        <v>0.016700996562994012</v>
      </c>
      <c r="L239" s="0">
        <f t="shared" si="97"/>
        <v>1.5748831835677073</v>
      </c>
      <c r="M239" s="0">
        <f t="shared" si="98"/>
        <v>339.21604982247533</v>
      </c>
      <c r="N239" s="0">
        <f t="shared" si="99"/>
        <v>6895.9664432848158</v>
      </c>
      <c r="O239" s="0">
        <f t="shared" si="100"/>
        <v>0.99046404252980635</v>
      </c>
      <c r="P239" s="0">
        <f t="shared" si="101"/>
        <v>339.20691161429988</v>
      </c>
      <c r="Q239" s="0">
        <f t="shared" si="102"/>
        <v>23.436929756182405</v>
      </c>
      <c r="R239" s="0">
        <f t="shared" si="103"/>
        <v>23.435156861748855</v>
      </c>
      <c r="S239" s="0">
        <f t="shared" si="90"/>
        <v>-19.208489908926026</v>
      </c>
      <c r="T239" s="0">
        <f t="shared" si="104"/>
        <v>-8.116427405104643</v>
      </c>
      <c r="U239" s="0">
        <f t="shared" si="105"/>
        <v>0.04301891798972212</v>
      </c>
      <c r="V239" s="0">
        <f t="shared" si="106"/>
        <v>-12.6439385388946</v>
      </c>
      <c r="W239" s="0">
        <f t="shared" si="107"/>
        <v>81.540273139583718</v>
      </c>
      <c r="X239" s="8">
        <f t="shared" si="108"/>
        <v>0.49489162398534348</v>
      </c>
      <c r="Y239" s="8">
        <f t="shared" si="109"/>
        <v>0.26839086526427758</v>
      </c>
      <c r="Z239" s="8">
        <f t="shared" si="110"/>
        <v>0.72139238270640937</v>
      </c>
      <c r="AA239" s="9">
        <f t="shared" si="111"/>
        <v>652.32218511666974</v>
      </c>
      <c r="AB239" s="0">
        <f t="shared" si="112"/>
        <v>1435.3560614611019</v>
      </c>
      <c r="AC239" s="0">
        <f t="shared" si="113"/>
        <v>178.83901536527549</v>
      </c>
      <c r="AD239" s="0">
        <f t="shared" si="114"/>
        <v>138.10521743009264</v>
      </c>
      <c r="AE239" s="0">
        <f t="shared" si="115"/>
        <v>-48.105217430092637</v>
      </c>
      <c r="AF239" s="0">
        <f t="shared" si="116"/>
        <v>0.0051761765660280163</v>
      </c>
      <c r="AG239" s="0">
        <f t="shared" si="117"/>
        <v>-48.100041253526612</v>
      </c>
      <c r="AH239" s="0">
        <f t="shared" si="118"/>
        <v>358.27866098451238</v>
      </c>
    </row>
    <row r="240">
      <c r="D240" s="2">
        <f t="shared" si="91"/>
        <v>43158</v>
      </c>
      <c r="E240" s="8">
        <f t="shared" si="119"/>
        <v>0.995833333333331</v>
      </c>
      <c r="F240" s="3">
        <f t="shared" si="92"/>
        <v>2458177.3708333331</v>
      </c>
      <c r="G240" s="4">
        <f t="shared" si="93"/>
        <v>0.18158441706593062</v>
      </c>
      <c r="I240" s="0">
        <f t="shared" si="94"/>
        <v>337.64527350267417</v>
      </c>
      <c r="J240" s="0">
        <f t="shared" si="95"/>
        <v>6894.3956667688362</v>
      </c>
      <c r="K240" s="0">
        <f t="shared" si="96"/>
        <v>0.016700996558193303</v>
      </c>
      <c r="L240" s="0">
        <f t="shared" si="97"/>
        <v>1.5749620614495847</v>
      </c>
      <c r="M240" s="0">
        <f t="shared" si="98"/>
        <v>339.22023556412375</v>
      </c>
      <c r="N240" s="0">
        <f t="shared" si="99"/>
        <v>6895.9706288302859</v>
      </c>
      <c r="O240" s="0">
        <f t="shared" si="100"/>
        <v>0.99046503469700931</v>
      </c>
      <c r="P240" s="0">
        <f t="shared" si="101"/>
        <v>339.21109734320061</v>
      </c>
      <c r="Q240" s="0">
        <f t="shared" si="102"/>
        <v>23.436929754698927</v>
      </c>
      <c r="R240" s="0">
        <f t="shared" si="103"/>
        <v>23.435156867377007</v>
      </c>
      <c r="S240" s="0">
        <f t="shared" si="90"/>
        <v>-19.204571362627295</v>
      </c>
      <c r="T240" s="0">
        <f t="shared" si="104"/>
        <v>-8.1148553563635488</v>
      </c>
      <c r="U240" s="0">
        <f t="shared" si="105"/>
        <v>0.043018918010972441</v>
      </c>
      <c r="V240" s="0">
        <f t="shared" si="106"/>
        <v>-12.643176972094265</v>
      </c>
      <c r="W240" s="0">
        <f t="shared" si="107"/>
        <v>81.542200576378775</v>
      </c>
      <c r="X240" s="8">
        <f t="shared" si="108"/>
        <v>0.49489109511950991</v>
      </c>
      <c r="Y240" s="8">
        <f t="shared" si="109"/>
        <v>0.26838498240734665</v>
      </c>
      <c r="Z240" s="8">
        <f t="shared" si="110"/>
        <v>0.72139720783167316</v>
      </c>
      <c r="AA240" s="9">
        <f t="shared" si="111"/>
        <v>652.3376046110302</v>
      </c>
      <c r="AB240" s="0">
        <f t="shared" si="112"/>
        <v>1.3568230279022373</v>
      </c>
      <c r="AC240" s="0">
        <f t="shared" si="113"/>
        <v>-179.66079424302444</v>
      </c>
      <c r="AD240" s="0">
        <f t="shared" si="114"/>
        <v>138.11389833097331</v>
      </c>
      <c r="AE240" s="0">
        <f t="shared" si="115"/>
        <v>-48.113898330973313</v>
      </c>
      <c r="AF240" s="0">
        <f t="shared" si="116"/>
        <v>0.0051745990329156756</v>
      </c>
      <c r="AG240" s="0">
        <f t="shared" si="117"/>
        <v>-48.1087237319404</v>
      </c>
      <c r="AH240" s="0">
        <f t="shared" si="118"/>
        <v>0.50297412280173148</v>
      </c>
    </row>
    <row r="241">
      <c r="D241" s="2">
        <f t="shared" si="91"/>
        <v>43158</v>
      </c>
      <c r="E241" s="8">
        <f t="shared" si="119"/>
        <v>0.99999999999999767</v>
      </c>
      <c r="F241" s="3">
        <f t="shared" si="92"/>
        <v>2458177.375</v>
      </c>
      <c r="G241" s="4">
        <f t="shared" si="93"/>
        <v>0.1815845311430527</v>
      </c>
      <c r="I241" s="0">
        <f t="shared" si="94"/>
        <v>337.64938036690182</v>
      </c>
      <c r="J241" s="0">
        <f t="shared" si="95"/>
        <v>6894.399773436885</v>
      </c>
      <c r="K241" s="0">
        <f t="shared" si="96"/>
        <v>0.016700996553392595</v>
      </c>
      <c r="L241" s="0">
        <f t="shared" si="97"/>
        <v>1.5750409309543303</v>
      </c>
      <c r="M241" s="0">
        <f t="shared" si="98"/>
        <v>339.22442129785617</v>
      </c>
      <c r="N241" s="0">
        <f t="shared" si="99"/>
        <v>6895.9748143678389</v>
      </c>
      <c r="O241" s="0">
        <f t="shared" si="100"/>
        <v>0.99046602691326591</v>
      </c>
      <c r="P241" s="0">
        <f t="shared" si="101"/>
        <v>339.21528306418531</v>
      </c>
      <c r="Q241" s="0">
        <f t="shared" si="102"/>
        <v>23.436929753215448</v>
      </c>
      <c r="R241" s="0">
        <f t="shared" si="103"/>
        <v>23.435156873005187</v>
      </c>
      <c r="S241" s="0">
        <f t="shared" si="90"/>
        <v>-19.20065285439987</v>
      </c>
      <c r="T241" s="0">
        <f t="shared" si="104"/>
        <v>-8.113283273144317</v>
      </c>
      <c r="U241" s="0">
        <f t="shared" si="105"/>
        <v>0.043018918032222839</v>
      </c>
      <c r="V241" s="0">
        <f t="shared" si="106"/>
        <v>-12.642415250798363</v>
      </c>
      <c r="W241" s="0">
        <f t="shared" si="107"/>
        <v>81.54412803171958</v>
      </c>
      <c r="X241" s="8">
        <f t="shared" si="108"/>
        <v>0.49489056614638771</v>
      </c>
      <c r="Y241" s="8">
        <f t="shared" si="109"/>
        <v>0.26837909939161109</v>
      </c>
      <c r="Z241" s="8">
        <f t="shared" si="110"/>
        <v>0.72140203290116434</v>
      </c>
      <c r="AA241" s="9">
        <f t="shared" si="111"/>
        <v>652.35302425375664</v>
      </c>
      <c r="AB241" s="0">
        <f t="shared" si="112"/>
        <v>7.3575847491981676</v>
      </c>
      <c r="AC241" s="0">
        <f t="shared" si="113"/>
        <v>-178.16060381270046</v>
      </c>
      <c r="AD241" s="0">
        <f t="shared" si="114"/>
        <v>138.08515227296724</v>
      </c>
      <c r="AE241" s="0">
        <f t="shared" si="115"/>
        <v>-48.085152272967235</v>
      </c>
      <c r="AF241" s="0">
        <f t="shared" si="116"/>
        <v>0.0051798245401604038</v>
      </c>
      <c r="AG241" s="0">
        <f t="shared" si="117"/>
        <v>-48.079972448427078</v>
      </c>
      <c r="AH241" s="0">
        <f t="shared" si="118"/>
        <v>2.7264833052509516</v>
      </c>
    </row>
  </sheetData>
  <mergeCells>
    <mergeCell ref="A1:C1"/>
  </mergeCells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Meghan</cp:lastModifiedBy>
  <dcterms:created xsi:type="dcterms:W3CDTF">2010-04-20T18:52:34Z</dcterms:created>
  <dcterms:modified xsi:type="dcterms:W3CDTF">2018-03-27T20:08:13Z</dcterms:modified>
</cp:coreProperties>
</file>