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- Data Drive\Masters Notes\Dissertation Project\"/>
    </mc:Choice>
  </mc:AlternateContent>
  <xr:revisionPtr revIDLastSave="0" documentId="13_ncr:1_{B106EE2B-E22D-43A1-B4FA-3B7D61BD615C}" xr6:coauthVersionLast="47" xr6:coauthVersionMax="47" xr10:uidLastSave="{00000000-0000-0000-0000-000000000000}"/>
  <bookViews>
    <workbookView xWindow="-120" yWindow="-120" windowWidth="29040" windowHeight="15840" xr2:uid="{C8439017-A6CF-4C49-8290-3E93C45D6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8" i="1" l="1"/>
  <c r="AV49" i="1"/>
  <c r="AV50" i="1"/>
  <c r="AV51" i="1"/>
  <c r="AV47" i="1"/>
  <c r="AV41" i="1"/>
  <c r="AX47" i="1"/>
  <c r="AY47" i="1"/>
  <c r="AZ47" i="1"/>
  <c r="BA47" i="1"/>
  <c r="BB47" i="1"/>
  <c r="BC47" i="1"/>
  <c r="AX48" i="1"/>
  <c r="AY48" i="1"/>
  <c r="AZ48" i="1"/>
  <c r="BA48" i="1"/>
  <c r="BB48" i="1"/>
  <c r="BC48" i="1"/>
  <c r="AX49" i="1"/>
  <c r="AY49" i="1"/>
  <c r="AZ49" i="1"/>
  <c r="BA49" i="1"/>
  <c r="BB49" i="1"/>
  <c r="BC49" i="1"/>
  <c r="AX50" i="1"/>
  <c r="AY50" i="1"/>
  <c r="AZ50" i="1"/>
  <c r="BA50" i="1"/>
  <c r="BB50" i="1"/>
  <c r="BC50" i="1"/>
  <c r="AX51" i="1"/>
  <c r="AY51" i="1"/>
  <c r="AZ51" i="1"/>
  <c r="BA51" i="1"/>
  <c r="BB51" i="1"/>
  <c r="BC51" i="1"/>
  <c r="AW51" i="1"/>
  <c r="AW48" i="1"/>
  <c r="AW49" i="1"/>
  <c r="AW50" i="1"/>
  <c r="AW47" i="1"/>
  <c r="AW41" i="1"/>
  <c r="AX41" i="1"/>
  <c r="AV42" i="1"/>
  <c r="AV43" i="1"/>
  <c r="AV44" i="1"/>
  <c r="AV45" i="1"/>
  <c r="BC41" i="1"/>
  <c r="AY41" i="1"/>
  <c r="AW42" i="1"/>
  <c r="AX42" i="1"/>
  <c r="AY42" i="1"/>
  <c r="AZ42" i="1"/>
  <c r="BA42" i="1"/>
  <c r="BB42" i="1"/>
  <c r="BC42" i="1"/>
  <c r="AW43" i="1"/>
  <c r="AX43" i="1"/>
  <c r="AY43" i="1"/>
  <c r="AZ43" i="1"/>
  <c r="BA43" i="1"/>
  <c r="BB43" i="1"/>
  <c r="BC43" i="1"/>
  <c r="AW44" i="1"/>
  <c r="AX44" i="1"/>
  <c r="AY44" i="1"/>
  <c r="AZ44" i="1"/>
  <c r="BA44" i="1"/>
  <c r="BB44" i="1"/>
  <c r="BC44" i="1"/>
  <c r="AW45" i="1"/>
  <c r="AX45" i="1"/>
  <c r="AY45" i="1"/>
  <c r="AZ45" i="1"/>
  <c r="BA45" i="1"/>
  <c r="BB45" i="1"/>
  <c r="BC45" i="1"/>
  <c r="AZ41" i="1"/>
  <c r="BA41" i="1"/>
  <c r="BB41" i="1"/>
  <c r="AX35" i="1"/>
  <c r="AW35" i="1"/>
  <c r="K11" i="1"/>
  <c r="Z11" i="1"/>
  <c r="BC20" i="1"/>
  <c r="BC28" i="1" s="1"/>
  <c r="BC21" i="1"/>
  <c r="BC29" i="1" s="1"/>
  <c r="BC22" i="1"/>
  <c r="BC30" i="1" s="1"/>
  <c r="BC23" i="1"/>
  <c r="BC31" i="1" s="1"/>
  <c r="BC19" i="1"/>
  <c r="BC27" i="1" s="1"/>
  <c r="BB23" i="1"/>
  <c r="BB31" i="1" s="1"/>
  <c r="BB22" i="1"/>
  <c r="BB30" i="1" s="1"/>
  <c r="BB21" i="1"/>
  <c r="BB29" i="1" s="1"/>
  <c r="BB20" i="1"/>
  <c r="BB28" i="1" s="1"/>
  <c r="BC36" i="1" s="1"/>
  <c r="BB19" i="1"/>
  <c r="BB27" i="1" s="1"/>
  <c r="AS20" i="1"/>
  <c r="AS28" i="1" s="1"/>
  <c r="AS21" i="1"/>
  <c r="AS29" i="1" s="1"/>
  <c r="AS22" i="1"/>
  <c r="AS30" i="1" s="1"/>
  <c r="AS23" i="1"/>
  <c r="AS31" i="1" s="1"/>
  <c r="AS19" i="1"/>
  <c r="AS27" i="1" s="1"/>
  <c r="BA23" i="1"/>
  <c r="BA31" i="1" s="1"/>
  <c r="BA22" i="1"/>
  <c r="BA30" i="1" s="1"/>
  <c r="BA21" i="1"/>
  <c r="BA29" i="1" s="1"/>
  <c r="BA20" i="1"/>
  <c r="BA28" i="1" s="1"/>
  <c r="BA19" i="1"/>
  <c r="BA27" i="1" s="1"/>
  <c r="AR23" i="1"/>
  <c r="AR31" i="1" s="1"/>
  <c r="AR22" i="1"/>
  <c r="AR30" i="1" s="1"/>
  <c r="AR21" i="1"/>
  <c r="AR29" i="1" s="1"/>
  <c r="AR20" i="1"/>
  <c r="AR28" i="1" s="1"/>
  <c r="AR19" i="1"/>
  <c r="AR27" i="1" s="1"/>
  <c r="AJ20" i="1"/>
  <c r="AJ28" i="1" s="1"/>
  <c r="AJ21" i="1"/>
  <c r="AJ29" i="1" s="1"/>
  <c r="AJ22" i="1"/>
  <c r="AJ30" i="1" s="1"/>
  <c r="AJ23" i="1"/>
  <c r="AJ31" i="1" s="1"/>
  <c r="AJ19" i="1"/>
  <c r="AJ27" i="1" s="1"/>
  <c r="AZ23" i="1"/>
  <c r="AZ31" i="1" s="1"/>
  <c r="AZ22" i="1"/>
  <c r="AZ30" i="1" s="1"/>
  <c r="AZ21" i="1"/>
  <c r="AZ29" i="1" s="1"/>
  <c r="AZ20" i="1"/>
  <c r="AZ28" i="1" s="1"/>
  <c r="AZ19" i="1"/>
  <c r="AZ27" i="1" s="1"/>
  <c r="AQ23" i="1"/>
  <c r="AQ31" i="1" s="1"/>
  <c r="AQ22" i="1"/>
  <c r="AQ30" i="1" s="1"/>
  <c r="AQ21" i="1"/>
  <c r="AQ29" i="1" s="1"/>
  <c r="AQ20" i="1"/>
  <c r="AQ28" i="1" s="1"/>
  <c r="AQ19" i="1"/>
  <c r="AQ27" i="1" s="1"/>
  <c r="AI23" i="1"/>
  <c r="AI31" i="1" s="1"/>
  <c r="AI22" i="1"/>
  <c r="AI30" i="1" s="1"/>
  <c r="AI21" i="1"/>
  <c r="AI29" i="1" s="1"/>
  <c r="AI20" i="1"/>
  <c r="AI28" i="1" s="1"/>
  <c r="AI19" i="1"/>
  <c r="AI27" i="1" s="1"/>
  <c r="AB20" i="1"/>
  <c r="AB28" i="1" s="1"/>
  <c r="AB21" i="1"/>
  <c r="AB29" i="1" s="1"/>
  <c r="AB22" i="1"/>
  <c r="AB30" i="1" s="1"/>
  <c r="AB23" i="1"/>
  <c r="AB31" i="1" s="1"/>
  <c r="AB19" i="1"/>
  <c r="AB27" i="1" s="1"/>
  <c r="AY23" i="1"/>
  <c r="AY31" i="1" s="1"/>
  <c r="AY22" i="1"/>
  <c r="AY30" i="1" s="1"/>
  <c r="AY21" i="1"/>
  <c r="AY29" i="1" s="1"/>
  <c r="AY20" i="1"/>
  <c r="AY28" i="1" s="1"/>
  <c r="AY19" i="1"/>
  <c r="AY27" i="1" s="1"/>
  <c r="AP23" i="1"/>
  <c r="AP31" i="1" s="1"/>
  <c r="AP22" i="1"/>
  <c r="AP30" i="1" s="1"/>
  <c r="AP21" i="1"/>
  <c r="AP29" i="1" s="1"/>
  <c r="AP20" i="1"/>
  <c r="AP28" i="1" s="1"/>
  <c r="AP19" i="1"/>
  <c r="AP27" i="1" s="1"/>
  <c r="AH23" i="1"/>
  <c r="AH31" i="1" s="1"/>
  <c r="AH22" i="1"/>
  <c r="AH30" i="1" s="1"/>
  <c r="AH21" i="1"/>
  <c r="AH29" i="1" s="1"/>
  <c r="AH20" i="1"/>
  <c r="AH28" i="1" s="1"/>
  <c r="AH19" i="1"/>
  <c r="AH27" i="1" s="1"/>
  <c r="AA23" i="1"/>
  <c r="AA31" i="1" s="1"/>
  <c r="AA22" i="1"/>
  <c r="AA30" i="1" s="1"/>
  <c r="AA21" i="1"/>
  <c r="AA29" i="1" s="1"/>
  <c r="AA20" i="1"/>
  <c r="AA28" i="1" s="1"/>
  <c r="AA19" i="1"/>
  <c r="AA27" i="1" s="1"/>
  <c r="U20" i="1"/>
  <c r="U28" i="1" s="1"/>
  <c r="U21" i="1"/>
  <c r="U29" i="1" s="1"/>
  <c r="U22" i="1"/>
  <c r="U30" i="1" s="1"/>
  <c r="U23" i="1"/>
  <c r="U31" i="1" s="1"/>
  <c r="U19" i="1"/>
  <c r="U27" i="1" s="1"/>
  <c r="AX23" i="1"/>
  <c r="AX31" i="1" s="1"/>
  <c r="AX22" i="1"/>
  <c r="AX30" i="1" s="1"/>
  <c r="AX21" i="1"/>
  <c r="AX29" i="1" s="1"/>
  <c r="AX20" i="1"/>
  <c r="AX28" i="1" s="1"/>
  <c r="AX19" i="1"/>
  <c r="AX27" i="1" s="1"/>
  <c r="AO23" i="1"/>
  <c r="AO31" i="1" s="1"/>
  <c r="AO22" i="1"/>
  <c r="AO30" i="1" s="1"/>
  <c r="AO21" i="1"/>
  <c r="AO29" i="1" s="1"/>
  <c r="AO20" i="1"/>
  <c r="AO28" i="1" s="1"/>
  <c r="AO19" i="1"/>
  <c r="AO27" i="1" s="1"/>
  <c r="AG23" i="1"/>
  <c r="AG31" i="1" s="1"/>
  <c r="AG22" i="1"/>
  <c r="AG30" i="1" s="1"/>
  <c r="AG21" i="1"/>
  <c r="AG29" i="1" s="1"/>
  <c r="AG20" i="1"/>
  <c r="AG28" i="1" s="1"/>
  <c r="AG19" i="1"/>
  <c r="AG27" i="1" s="1"/>
  <c r="Z23" i="1"/>
  <c r="Z31" i="1" s="1"/>
  <c r="Z22" i="1"/>
  <c r="Z30" i="1" s="1"/>
  <c r="Z21" i="1"/>
  <c r="Z29" i="1" s="1"/>
  <c r="Z20" i="1"/>
  <c r="Z28" i="1" s="1"/>
  <c r="Z19" i="1"/>
  <c r="Z27" i="1" s="1"/>
  <c r="T20" i="1"/>
  <c r="T28" i="1" s="1"/>
  <c r="T21" i="1"/>
  <c r="T29" i="1" s="1"/>
  <c r="T22" i="1"/>
  <c r="T30" i="1" s="1"/>
  <c r="T23" i="1"/>
  <c r="T31" i="1" s="1"/>
  <c r="T19" i="1"/>
  <c r="T27" i="1" s="1"/>
  <c r="O20" i="1"/>
  <c r="O28" i="1" s="1"/>
  <c r="O21" i="1"/>
  <c r="O29" i="1" s="1"/>
  <c r="O22" i="1"/>
  <c r="O30" i="1" s="1"/>
  <c r="O23" i="1"/>
  <c r="O31" i="1" s="1"/>
  <c r="O19" i="1"/>
  <c r="O27" i="1" s="1"/>
  <c r="AW23" i="1"/>
  <c r="AW31" i="1" s="1"/>
  <c r="AW22" i="1"/>
  <c r="AW30" i="1" s="1"/>
  <c r="AW21" i="1"/>
  <c r="AW29" i="1" s="1"/>
  <c r="AW20" i="1"/>
  <c r="AW28" i="1" s="1"/>
  <c r="AW19" i="1"/>
  <c r="AW27" i="1" s="1"/>
  <c r="AN23" i="1"/>
  <c r="AN31" i="1" s="1"/>
  <c r="AN22" i="1"/>
  <c r="AN30" i="1" s="1"/>
  <c r="AN21" i="1"/>
  <c r="AN29" i="1" s="1"/>
  <c r="AN20" i="1"/>
  <c r="AN28" i="1" s="1"/>
  <c r="AN19" i="1"/>
  <c r="AN27" i="1" s="1"/>
  <c r="AF23" i="1"/>
  <c r="AF31" i="1" s="1"/>
  <c r="AF22" i="1"/>
  <c r="AF30" i="1" s="1"/>
  <c r="AF21" i="1"/>
  <c r="AF29" i="1" s="1"/>
  <c r="AF20" i="1"/>
  <c r="AF28" i="1" s="1"/>
  <c r="AF19" i="1"/>
  <c r="AF27" i="1" s="1"/>
  <c r="Y23" i="1"/>
  <c r="Y31" i="1" s="1"/>
  <c r="Y22" i="1"/>
  <c r="Y30" i="1" s="1"/>
  <c r="Y21" i="1"/>
  <c r="Y29" i="1" s="1"/>
  <c r="Y20" i="1"/>
  <c r="Y28" i="1" s="1"/>
  <c r="Y19" i="1"/>
  <c r="Y27" i="1" s="1"/>
  <c r="S20" i="1"/>
  <c r="S28" i="1" s="1"/>
  <c r="S21" i="1"/>
  <c r="S29" i="1" s="1"/>
  <c r="S22" i="1"/>
  <c r="S30" i="1" s="1"/>
  <c r="S23" i="1"/>
  <c r="S31" i="1" s="1"/>
  <c r="S19" i="1"/>
  <c r="S27" i="1" s="1"/>
  <c r="N19" i="1"/>
  <c r="N27" i="1" s="1"/>
  <c r="N20" i="1"/>
  <c r="N28" i="1" s="1"/>
  <c r="N21" i="1"/>
  <c r="N29" i="1" s="1"/>
  <c r="N22" i="1"/>
  <c r="N30" i="1" s="1"/>
  <c r="N23" i="1"/>
  <c r="N31" i="1" s="1"/>
  <c r="J20" i="1"/>
  <c r="J28" i="1" s="1"/>
  <c r="J21" i="1"/>
  <c r="J29" i="1" s="1"/>
  <c r="J22" i="1"/>
  <c r="J30" i="1" s="1"/>
  <c r="J23" i="1"/>
  <c r="J31" i="1" s="1"/>
  <c r="J19" i="1"/>
  <c r="J27" i="1" s="1"/>
  <c r="AK11" i="1"/>
  <c r="AV20" i="1"/>
  <c r="AV28" i="1" s="1"/>
  <c r="AV21" i="1"/>
  <c r="AV29" i="1" s="1"/>
  <c r="AV22" i="1"/>
  <c r="AV30" i="1" s="1"/>
  <c r="AV23" i="1"/>
  <c r="AV31" i="1" s="1"/>
  <c r="AV19" i="1"/>
  <c r="AV27" i="1" s="1"/>
  <c r="AM20" i="1"/>
  <c r="AM28" i="1" s="1"/>
  <c r="AM21" i="1"/>
  <c r="AM29" i="1" s="1"/>
  <c r="AM22" i="1"/>
  <c r="AM30" i="1" s="1"/>
  <c r="AM23" i="1"/>
  <c r="AM31" i="1" s="1"/>
  <c r="AM19" i="1"/>
  <c r="AM27" i="1" s="1"/>
  <c r="AE20" i="1"/>
  <c r="AE28" i="1" s="1"/>
  <c r="AE21" i="1"/>
  <c r="AE29" i="1" s="1"/>
  <c r="AE22" i="1"/>
  <c r="AE30" i="1" s="1"/>
  <c r="AE23" i="1"/>
  <c r="AE31" i="1" s="1"/>
  <c r="AE19" i="1"/>
  <c r="AE27" i="1" s="1"/>
  <c r="X20" i="1"/>
  <c r="X28" i="1" s="1"/>
  <c r="X21" i="1"/>
  <c r="X29" i="1" s="1"/>
  <c r="X22" i="1"/>
  <c r="X30" i="1" s="1"/>
  <c r="X23" i="1"/>
  <c r="X31" i="1" s="1"/>
  <c r="X19" i="1"/>
  <c r="X27" i="1" s="1"/>
  <c r="R20" i="1"/>
  <c r="R28" i="1" s="1"/>
  <c r="R21" i="1"/>
  <c r="R29" i="1" s="1"/>
  <c r="R22" i="1"/>
  <c r="R30" i="1" s="1"/>
  <c r="R23" i="1"/>
  <c r="R31" i="1" s="1"/>
  <c r="R19" i="1"/>
  <c r="R27" i="1" s="1"/>
  <c r="M20" i="1"/>
  <c r="M28" i="1" s="1"/>
  <c r="M21" i="1"/>
  <c r="M29" i="1" s="1"/>
  <c r="M22" i="1"/>
  <c r="M30" i="1" s="1"/>
  <c r="M23" i="1"/>
  <c r="M31" i="1" s="1"/>
  <c r="M19" i="1"/>
  <c r="M27" i="1" s="1"/>
  <c r="I20" i="1"/>
  <c r="I28" i="1" s="1"/>
  <c r="I21" i="1"/>
  <c r="I29" i="1" s="1"/>
  <c r="I22" i="1"/>
  <c r="I30" i="1" s="1"/>
  <c r="I23" i="1"/>
  <c r="I31" i="1" s="1"/>
  <c r="I19" i="1"/>
  <c r="I27" i="1" s="1"/>
  <c r="F20" i="1"/>
  <c r="F28" i="1" s="1"/>
  <c r="F21" i="1"/>
  <c r="F29" i="1" s="1"/>
  <c r="F22" i="1"/>
  <c r="F30" i="1" s="1"/>
  <c r="F23" i="1"/>
  <c r="F31" i="1" s="1"/>
  <c r="F19" i="1"/>
  <c r="F27" i="1" s="1"/>
  <c r="BD11" i="1"/>
  <c r="BD12" i="1"/>
  <c r="BD13" i="1"/>
  <c r="BD14" i="1"/>
  <c r="BD15" i="1"/>
  <c r="BC15" i="1"/>
  <c r="BB15" i="1"/>
  <c r="BA15" i="1"/>
  <c r="AZ15" i="1"/>
  <c r="AY15" i="1"/>
  <c r="AX15" i="1"/>
  <c r="AW15" i="1"/>
  <c r="BC14" i="1"/>
  <c r="BB14" i="1"/>
  <c r="BA14" i="1"/>
  <c r="AZ14" i="1"/>
  <c r="AY14" i="1"/>
  <c r="AX14" i="1"/>
  <c r="AW14" i="1"/>
  <c r="BC13" i="1"/>
  <c r="BB13" i="1"/>
  <c r="BA13" i="1"/>
  <c r="AZ13" i="1"/>
  <c r="AY13" i="1"/>
  <c r="AX13" i="1"/>
  <c r="AW13" i="1"/>
  <c r="BC12" i="1"/>
  <c r="BB12" i="1"/>
  <c r="BA12" i="1"/>
  <c r="AZ12" i="1"/>
  <c r="AY12" i="1"/>
  <c r="AX12" i="1"/>
  <c r="AW12" i="1"/>
  <c r="BC11" i="1"/>
  <c r="BB11" i="1"/>
  <c r="BA11" i="1"/>
  <c r="AZ11" i="1"/>
  <c r="AY11" i="1"/>
  <c r="AX11" i="1"/>
  <c r="AW11" i="1"/>
  <c r="AT11" i="1"/>
  <c r="AT12" i="1"/>
  <c r="AT13" i="1"/>
  <c r="AT14" i="1"/>
  <c r="AT15" i="1"/>
  <c r="AS15" i="1"/>
  <c r="AR15" i="1"/>
  <c r="AQ15" i="1"/>
  <c r="AP15" i="1"/>
  <c r="AO15" i="1"/>
  <c r="AN15" i="1"/>
  <c r="AS14" i="1"/>
  <c r="AR14" i="1"/>
  <c r="AQ14" i="1"/>
  <c r="AP14" i="1"/>
  <c r="AO14" i="1"/>
  <c r="AN14" i="1"/>
  <c r="AS13" i="1"/>
  <c r="AR13" i="1"/>
  <c r="AQ13" i="1"/>
  <c r="AP13" i="1"/>
  <c r="AO13" i="1"/>
  <c r="AN13" i="1"/>
  <c r="AS12" i="1"/>
  <c r="AR12" i="1"/>
  <c r="AQ12" i="1"/>
  <c r="AP12" i="1"/>
  <c r="AO12" i="1"/>
  <c r="AN12" i="1"/>
  <c r="AS11" i="1"/>
  <c r="AR11" i="1"/>
  <c r="AQ11" i="1"/>
  <c r="AP11" i="1"/>
  <c r="AO11" i="1"/>
  <c r="AN11" i="1"/>
  <c r="AJ11" i="1"/>
  <c r="AJ12" i="1"/>
  <c r="AK12" i="1"/>
  <c r="AJ13" i="1"/>
  <c r="AK13" i="1"/>
  <c r="AJ14" i="1"/>
  <c r="AK14" i="1"/>
  <c r="AJ15" i="1"/>
  <c r="AK15" i="1"/>
  <c r="AI15" i="1"/>
  <c r="AH15" i="1"/>
  <c r="AG15" i="1"/>
  <c r="AF15" i="1"/>
  <c r="AI14" i="1"/>
  <c r="AH14" i="1"/>
  <c r="AG14" i="1"/>
  <c r="AF14" i="1"/>
  <c r="AI13" i="1"/>
  <c r="AH13" i="1"/>
  <c r="AG13" i="1"/>
  <c r="AF13" i="1"/>
  <c r="AI12" i="1"/>
  <c r="AH12" i="1"/>
  <c r="AG12" i="1"/>
  <c r="AF12" i="1"/>
  <c r="AI11" i="1"/>
  <c r="AH11" i="1"/>
  <c r="AG11" i="1"/>
  <c r="AF11" i="1"/>
  <c r="AC11" i="1"/>
  <c r="AC12" i="1"/>
  <c r="AC13" i="1"/>
  <c r="AC14" i="1"/>
  <c r="AC15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Y11" i="1"/>
  <c r="V11" i="1"/>
  <c r="V12" i="1"/>
  <c r="V13" i="1"/>
  <c r="V14" i="1"/>
  <c r="V15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P11" i="1"/>
  <c r="P12" i="1"/>
  <c r="P13" i="1"/>
  <c r="P14" i="1"/>
  <c r="P15" i="1"/>
  <c r="O15" i="1"/>
  <c r="N15" i="1"/>
  <c r="O14" i="1"/>
  <c r="N14" i="1"/>
  <c r="O13" i="1"/>
  <c r="N13" i="1"/>
  <c r="O12" i="1"/>
  <c r="N12" i="1"/>
  <c r="O11" i="1"/>
  <c r="N11" i="1"/>
  <c r="K12" i="1"/>
  <c r="K13" i="1"/>
  <c r="K14" i="1"/>
  <c r="K15" i="1"/>
  <c r="J15" i="1"/>
  <c r="J14" i="1"/>
  <c r="J13" i="1"/>
  <c r="J12" i="1"/>
  <c r="J11" i="1"/>
  <c r="G12" i="1"/>
  <c r="G13" i="1"/>
  <c r="G14" i="1"/>
  <c r="G15" i="1"/>
  <c r="G11" i="1"/>
  <c r="AW37" i="1" l="1"/>
  <c r="AW36" i="1"/>
  <c r="BA35" i="1"/>
  <c r="BB36" i="1"/>
  <c r="AX39" i="1"/>
  <c r="AX38" i="1"/>
  <c r="AY36" i="1"/>
  <c r="AZ37" i="1"/>
  <c r="BB39" i="1"/>
  <c r="BB37" i="1"/>
  <c r="AZ38" i="1"/>
  <c r="BA39" i="1"/>
  <c r="BC35" i="1"/>
  <c r="AZ39" i="1"/>
  <c r="AX36" i="1"/>
  <c r="AY38" i="1"/>
  <c r="AX37" i="1"/>
  <c r="AW39" i="1"/>
  <c r="BA37" i="1"/>
  <c r="BB38" i="1"/>
  <c r="BA38" i="1"/>
  <c r="AW38" i="1"/>
  <c r="AY35" i="1"/>
  <c r="BC37" i="1"/>
  <c r="BA36" i="1"/>
  <c r="BC38" i="1"/>
  <c r="AZ35" i="1"/>
  <c r="BC39" i="1"/>
  <c r="AY39" i="1"/>
  <c r="BB35" i="1"/>
  <c r="AZ36" i="1"/>
  <c r="AY37" i="1"/>
</calcChain>
</file>

<file path=xl/sharedStrings.xml><?xml version="1.0" encoding="utf-8"?>
<sst xmlns="http://schemas.openxmlformats.org/spreadsheetml/2006/main" count="196" uniqueCount="20">
  <si>
    <t>Dw</t>
  </si>
  <si>
    <t>(as x0.05)</t>
  </si>
  <si>
    <t>1st Rider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</si>
  <si>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</si>
  <si>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</si>
  <si>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</si>
  <si>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</si>
  <si>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</si>
  <si>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</si>
  <si>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</si>
  <si>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</si>
  <si>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</si>
  <si>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Raw Blocken Data (Percentage of Individual Drag Force)</t>
  </si>
  <si>
    <t>Difference in Drag between Follower and their leader</t>
  </si>
  <si>
    <t>UpThrust/Bow wave property (as a Percentage of drag)</t>
  </si>
  <si>
    <t>Difference in Drag Between Follower and their leader with removal of UpThrust/Bow wave</t>
  </si>
  <si>
    <t>dw</t>
  </si>
  <si>
    <t>Difference in Drag between follower and their leader without upthrust</t>
  </si>
  <si>
    <t>Percentage difference compared to rider infront</t>
  </si>
  <si>
    <t>Percentage difference compared to rider infront (including updraft)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</si>
</sst>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Sheet1!$B$43:$B$47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Sheet1!$C$43:$C$47</c:f>
              <c:numCache>
                <c:formatCode>General</c:formatCode>
                <c:ptCount val="5"/>
                <c:pt idx="0">
                  <c:v>2.4</c:v>
                </c:pt>
                <c:pt idx="1">
                  <c:v>2</c:v>
                </c:pt>
                <c:pt idx="2">
                  <c:v>1.3</c:v>
                </c:pt>
                <c:pt idx="3">
                  <c:v>0.8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A-47CA-AA7D-7F535ACA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1712"/>
        <c:axId val="96440464"/>
      </c:scatterChart>
      <c:valAx>
        <c:axId val="964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0464"/>
        <c:crosses val="autoZero"/>
        <c:crossBetween val="midCat"/>
      </c:valAx>
      <c:valAx>
        <c:axId val="964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7.407407407407407E-2"/>
          <c:w val="0.8684435431178381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Rider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530785046136471"/>
                  <c:y val="-4.42621576479844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Sheet1!$AW$35:$AW$39</c:f>
              <c:numCache>
                <c:formatCode>General</c:formatCode>
                <c:ptCount val="5"/>
                <c:pt idx="0">
                  <c:v>35.900000000000006</c:v>
                </c:pt>
                <c:pt idx="1">
                  <c:v>35.599999999999994</c:v>
                </c:pt>
                <c:pt idx="2">
                  <c:v>34.799999999999997</c:v>
                </c:pt>
                <c:pt idx="3">
                  <c:v>33.5</c:v>
                </c:pt>
                <c:pt idx="4">
                  <c:v>29.099999999999994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88-4424-AD81-09515A8AEC12}"/>
            </c:ext>
          </c:extLst>
        </c:ser>
        <c:ser>
          <c:idx val="1"/>
          <c:order val="1"/>
          <c:tx>
            <c:v>Rider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842858325857089"/>
                  <c:y val="-2.441912205691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Sheet1!$AX$35:$AX$39</c:f>
              <c:numCache>
                <c:formatCode>General</c:formatCode>
                <c:ptCount val="5"/>
                <c:pt idx="0">
                  <c:v>12.399999999999991</c:v>
                </c:pt>
                <c:pt idx="1">
                  <c:v>12.200000000000003</c:v>
                </c:pt>
                <c:pt idx="2">
                  <c:v>11.600000000000001</c:v>
                </c:pt>
                <c:pt idx="3">
                  <c:v>10.899999999999999</c:v>
                </c:pt>
                <c:pt idx="4">
                  <c:v>7.8000000000000043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8-4424-AD81-09515A8AEC12}"/>
            </c:ext>
          </c:extLst>
        </c:ser>
        <c:ser>
          <c:idx val="2"/>
          <c:order val="2"/>
          <c:tx>
            <c:v>Rider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154931605577706"/>
                  <c:y val="-1.658986115679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Sheet1!$AY$35:$AY$39</c:f>
              <c:numCache>
                <c:formatCode>General</c:formatCode>
                <c:ptCount val="5"/>
                <c:pt idx="0">
                  <c:v>5.8000000000000043</c:v>
                </c:pt>
                <c:pt idx="1">
                  <c:v>5.6000000000000014</c:v>
                </c:pt>
                <c:pt idx="2">
                  <c:v>5</c:v>
                </c:pt>
                <c:pt idx="3">
                  <c:v>4.5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88-4424-AD81-09515A8AEC12}"/>
            </c:ext>
          </c:extLst>
        </c:ser>
        <c:ser>
          <c:idx val="3"/>
          <c:order val="3"/>
          <c:tx>
            <c:v>Rider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62-4994-B1C1-DF0CBE79FA46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154931605577706"/>
                  <c:y val="-1.0001870159350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Sheet1!$AZ$35:$AZ$39</c:f>
              <c:numCache>
                <c:formatCode>General</c:formatCode>
                <c:ptCount val="5"/>
                <c:pt idx="0">
                  <c:v>2.2999999999999972</c:v>
                </c:pt>
                <c:pt idx="1">
                  <c:v>2.3000000000000043</c:v>
                </c:pt>
                <c:pt idx="2">
                  <c:v>1.8000000000000043</c:v>
                </c:pt>
                <c:pt idx="3">
                  <c:v>1.8000000000000043</c:v>
                </c:pt>
                <c:pt idx="4">
                  <c:v>0.60000000000000142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88-4424-AD81-09515A8AEC12}"/>
            </c:ext>
          </c:extLst>
        </c:ser>
        <c:ser>
          <c:idx val="4"/>
          <c:order val="4"/>
          <c:tx>
            <c:v>Rider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512060649353234"/>
                  <c:y val="7.26408584676301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Sheet1!$BA$35:$BA$39</c:f>
              <c:numCache>
                <c:formatCode>General</c:formatCode>
                <c:ptCount val="5"/>
                <c:pt idx="0">
                  <c:v>1.1000000000000014</c:v>
                </c:pt>
                <c:pt idx="1">
                  <c:v>1</c:v>
                </c:pt>
                <c:pt idx="2">
                  <c:v>1.0999999999999943</c:v>
                </c:pt>
                <c:pt idx="3">
                  <c:v>0.79999999999999716</c:v>
                </c:pt>
                <c:pt idx="4">
                  <c:v>0.29999999999999716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88-4424-AD81-09515A8AEC12}"/>
            </c:ext>
          </c:extLst>
        </c:ser>
        <c:ser>
          <c:idx val="5"/>
          <c:order val="5"/>
          <c:tx>
            <c:v>Rider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686821685996781"/>
                  <c:y val="4.121740924890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Sheet1!$BB$35:$BB$39</c:f>
              <c:numCache>
                <c:formatCode>General</c:formatCode>
                <c:ptCount val="5"/>
                <c:pt idx="0">
                  <c:v>0.60000000000000142</c:v>
                </c:pt>
                <c:pt idx="1">
                  <c:v>0.59999999999999432</c:v>
                </c:pt>
                <c:pt idx="2">
                  <c:v>0.5</c:v>
                </c:pt>
                <c:pt idx="3">
                  <c:v>0.39999999999999858</c:v>
                </c:pt>
                <c:pt idx="4">
                  <c:v>0.10000000000000142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88-4424-AD81-09515A8AEC12}"/>
            </c:ext>
          </c:extLst>
        </c:ser>
        <c:ser>
          <c:idx val="6"/>
          <c:order val="6"/>
          <c:tx>
            <c:v>Rider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154931605577706"/>
                  <c:y val="7.3738577518105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Sheet1!$BC$35:$BC$39</c:f>
              <c:numCache>
                <c:formatCode>General</c:formatCode>
                <c:ptCount val="5"/>
                <c:pt idx="0">
                  <c:v>0.39999999999999858</c:v>
                </c:pt>
                <c:pt idx="1">
                  <c:v>0.40000000000000568</c:v>
                </c:pt>
                <c:pt idx="2">
                  <c:v>0.40000000000000568</c:v>
                </c:pt>
                <c:pt idx="3">
                  <c:v>0.30000000000000426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88-4424-AD81-09515A8A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5488"/>
        <c:axId val="100255904"/>
      </c:scatterChart>
      <c:valAx>
        <c:axId val="1002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904"/>
        <c:crosses val="autoZero"/>
        <c:crossBetween val="midCat"/>
      </c:valAx>
      <c:valAx>
        <c:axId val="100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7.407407407407407E-2"/>
          <c:w val="0.8684435431178381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Rider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530785046136471"/>
                  <c:y val="-4.42621576479844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Sheet1!$AW$27:$AW$31</c:f>
              <c:numCache>
                <c:formatCode>General</c:formatCode>
                <c:ptCount val="5"/>
                <c:pt idx="0">
                  <c:v>64.099999999999994</c:v>
                </c:pt>
                <c:pt idx="1">
                  <c:v>64.400000000000006</c:v>
                </c:pt>
                <c:pt idx="2">
                  <c:v>65.2</c:v>
                </c:pt>
                <c:pt idx="3">
                  <c:v>66.5</c:v>
                </c:pt>
                <c:pt idx="4">
                  <c:v>70.900000000000006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5-4100-A587-6497D1A4F8F6}"/>
            </c:ext>
          </c:extLst>
        </c:ser>
        <c:ser>
          <c:idx val="1"/>
          <c:order val="1"/>
          <c:tx>
            <c:v>Rider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842858325857089"/>
                  <c:y val="-2.441912205691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Sheet1!$AX$27:$AX$31</c:f>
              <c:numCache>
                <c:formatCode>General</c:formatCode>
                <c:ptCount val="5"/>
                <c:pt idx="0">
                  <c:v>51.7</c:v>
                </c:pt>
                <c:pt idx="1">
                  <c:v>52.2</c:v>
                </c:pt>
                <c:pt idx="2">
                  <c:v>53.6</c:v>
                </c:pt>
                <c:pt idx="3">
                  <c:v>55.6</c:v>
                </c:pt>
                <c:pt idx="4">
                  <c:v>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05-4100-A587-6497D1A4F8F6}"/>
            </c:ext>
          </c:extLst>
        </c:ser>
        <c:ser>
          <c:idx val="2"/>
          <c:order val="2"/>
          <c:tx>
            <c:v>Rider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154931605577706"/>
                  <c:y val="-1.658986115679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Sheet1!$AY$27:$AY$31</c:f>
              <c:numCache>
                <c:formatCode>General</c:formatCode>
                <c:ptCount val="5"/>
                <c:pt idx="0">
                  <c:v>45.9</c:v>
                </c:pt>
                <c:pt idx="1">
                  <c:v>46.6</c:v>
                </c:pt>
                <c:pt idx="2">
                  <c:v>48.6</c:v>
                </c:pt>
                <c:pt idx="3">
                  <c:v>51.1</c:v>
                </c:pt>
                <c:pt idx="4">
                  <c:v>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05-4100-A587-6497D1A4F8F6}"/>
            </c:ext>
          </c:extLst>
        </c:ser>
        <c:ser>
          <c:idx val="3"/>
          <c:order val="3"/>
          <c:tx>
            <c:v>Rider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154931605577706"/>
                  <c:y val="-1.0001870159350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Sheet1!$AZ$27:$AZ$31</c:f>
              <c:numCache>
                <c:formatCode>General</c:formatCode>
                <c:ptCount val="5"/>
                <c:pt idx="0">
                  <c:v>43.6</c:v>
                </c:pt>
                <c:pt idx="1">
                  <c:v>44.3</c:v>
                </c:pt>
                <c:pt idx="2">
                  <c:v>46.8</c:v>
                </c:pt>
                <c:pt idx="3">
                  <c:v>49.3</c:v>
                </c:pt>
                <c:pt idx="4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05-4100-A587-6497D1A4F8F6}"/>
            </c:ext>
          </c:extLst>
        </c:ser>
        <c:ser>
          <c:idx val="4"/>
          <c:order val="4"/>
          <c:tx>
            <c:v>Rider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512060649353234"/>
                  <c:y val="7.26408584676301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Sheet1!$BA$27:$BA$31</c:f>
              <c:numCache>
                <c:formatCode>General</c:formatCode>
                <c:ptCount val="5"/>
                <c:pt idx="0">
                  <c:v>42.5</c:v>
                </c:pt>
                <c:pt idx="1">
                  <c:v>43.3</c:v>
                </c:pt>
                <c:pt idx="2">
                  <c:v>45.7</c:v>
                </c:pt>
                <c:pt idx="3">
                  <c:v>48.5</c:v>
                </c:pt>
                <c:pt idx="4">
                  <c:v>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05-4100-A587-6497D1A4F8F6}"/>
            </c:ext>
          </c:extLst>
        </c:ser>
        <c:ser>
          <c:idx val="5"/>
          <c:order val="5"/>
          <c:tx>
            <c:v>Rider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686821685996781"/>
                  <c:y val="4.121740924890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Sheet1!$BB$27:$BB$31</c:f>
              <c:numCache>
                <c:formatCode>General</c:formatCode>
                <c:ptCount val="5"/>
                <c:pt idx="0">
                  <c:v>41.9</c:v>
                </c:pt>
                <c:pt idx="1">
                  <c:v>42.7</c:v>
                </c:pt>
                <c:pt idx="2">
                  <c:v>45.2</c:v>
                </c:pt>
                <c:pt idx="3">
                  <c:v>48.1</c:v>
                </c:pt>
                <c:pt idx="4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05-4100-A587-6497D1A4F8F6}"/>
            </c:ext>
          </c:extLst>
        </c:ser>
        <c:ser>
          <c:idx val="6"/>
          <c:order val="6"/>
          <c:tx>
            <c:v>Rider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154931605577706"/>
                  <c:y val="7.3738577518105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Sheet1!$BC$27:$BC$31</c:f>
              <c:numCache>
                <c:formatCode>General</c:formatCode>
                <c:ptCount val="5"/>
                <c:pt idx="0">
                  <c:v>41.5</c:v>
                </c:pt>
                <c:pt idx="1">
                  <c:v>42.3</c:v>
                </c:pt>
                <c:pt idx="2">
                  <c:v>44.8</c:v>
                </c:pt>
                <c:pt idx="3">
                  <c:v>47.8</c:v>
                </c:pt>
                <c:pt idx="4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05-4100-A587-6497D1A4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5488"/>
        <c:axId val="100255904"/>
      </c:scatterChart>
      <c:valAx>
        <c:axId val="1002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904"/>
        <c:crosses val="autoZero"/>
        <c:crossBetween val="midCat"/>
      </c:valAx>
      <c:valAx>
        <c:axId val="100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Draft Experienced By Riders in a Paceline based on Wheel Distance</a:t>
            </a:r>
            <a:endParaRPr lang="en-GB"/>
          </a:p>
        </c:rich>
      </c:tx>
      <c:layout>
        <c:manualLayout>
          <c:xMode val="edge"/>
          <c:yMode val="edge"/>
          <c:x val="0.20555937689579615"/>
          <c:y val="3.1485284052019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44230312897E-2"/>
          <c:y val="8.0918689065304208E-2"/>
          <c:w val="0.7372424387519345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Rider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Sheet1!$AV$3:$AV$7</c:f>
              <c:numCache>
                <c:formatCode>0.0</c:formatCode>
                <c:ptCount val="5"/>
                <c:pt idx="0">
                  <c:v>97</c:v>
                </c:pt>
                <c:pt idx="1">
                  <c:v>97.5</c:v>
                </c:pt>
                <c:pt idx="2">
                  <c:v>98.4</c:v>
                </c:pt>
                <c:pt idx="3">
                  <c:v>99</c:v>
                </c:pt>
                <c:pt idx="4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C-4144-99BF-2035BA1B0C02}"/>
            </c:ext>
          </c:extLst>
        </c:ser>
        <c:ser>
          <c:idx val="1"/>
          <c:order val="1"/>
          <c:tx>
            <c:v>Rider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Sheet1!$AW$3:$AW$7</c:f>
              <c:numCache>
                <c:formatCode>0.0</c:formatCode>
                <c:ptCount val="5"/>
                <c:pt idx="0">
                  <c:v>61</c:v>
                </c:pt>
                <c:pt idx="1">
                  <c:v>61.6</c:v>
                </c:pt>
                <c:pt idx="2">
                  <c:v>63.3</c:v>
                </c:pt>
                <c:pt idx="3">
                  <c:v>65.2</c:v>
                </c:pt>
                <c:pt idx="4">
                  <c:v>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C-4144-99BF-2035BA1B0C02}"/>
            </c:ext>
          </c:extLst>
        </c:ser>
        <c:ser>
          <c:idx val="2"/>
          <c:order val="2"/>
          <c:tx>
            <c:v>Rider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Sheet1!$AX$3:$AX$7</c:f>
              <c:numCache>
                <c:formatCode>0.0</c:formatCode>
                <c:ptCount val="5"/>
                <c:pt idx="0">
                  <c:v>48.8</c:v>
                </c:pt>
                <c:pt idx="1">
                  <c:v>49.6</c:v>
                </c:pt>
                <c:pt idx="2">
                  <c:v>51.8</c:v>
                </c:pt>
                <c:pt idx="3">
                  <c:v>54.3</c:v>
                </c:pt>
                <c:pt idx="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8C-4144-99BF-2035BA1B0C02}"/>
            </c:ext>
          </c:extLst>
        </c:ser>
        <c:ser>
          <c:idx val="3"/>
          <c:order val="3"/>
          <c:tx>
            <c:v>Rider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Sheet1!$AY$3:$AY$7</c:f>
              <c:numCache>
                <c:formatCode>0.0</c:formatCode>
                <c:ptCount val="5"/>
                <c:pt idx="0">
                  <c:v>43.2</c:v>
                </c:pt>
                <c:pt idx="1">
                  <c:v>44.1</c:v>
                </c:pt>
                <c:pt idx="2">
                  <c:v>46.7</c:v>
                </c:pt>
                <c:pt idx="3">
                  <c:v>49.7</c:v>
                </c:pt>
                <c:pt idx="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8C-4144-99BF-2035BA1B0C02}"/>
            </c:ext>
          </c:extLst>
        </c:ser>
        <c:ser>
          <c:idx val="4"/>
          <c:order val="4"/>
          <c:tx>
            <c:v>Rider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Sheet1!$AZ$3:$AZ$7</c:f>
              <c:numCache>
                <c:formatCode>0.0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44.8</c:v>
                </c:pt>
                <c:pt idx="3">
                  <c:v>48</c:v>
                </c:pt>
                <c:pt idx="4">
                  <c:v>60.4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8C-4144-99BF-2035BA1B0C02}"/>
            </c:ext>
          </c:extLst>
        </c:ser>
        <c:ser>
          <c:idx val="5"/>
          <c:order val="5"/>
          <c:tx>
            <c:v>Rider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Sheet1!$BA$3:$BA$7</c:f>
              <c:numCache>
                <c:formatCode>0.0</c:formatCode>
                <c:ptCount val="5"/>
                <c:pt idx="0">
                  <c:v>40.1</c:v>
                </c:pt>
                <c:pt idx="1">
                  <c:v>41.1</c:v>
                </c:pt>
                <c:pt idx="2">
                  <c:v>44</c:v>
                </c:pt>
                <c:pt idx="3">
                  <c:v>47.3</c:v>
                </c:pt>
                <c:pt idx="4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8C-4144-99BF-2035BA1B0C02}"/>
            </c:ext>
          </c:extLst>
        </c:ser>
        <c:ser>
          <c:idx val="6"/>
          <c:order val="6"/>
          <c:tx>
            <c:v>Rider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Sheet1!$BB$3:$BB$7</c:f>
              <c:numCache>
                <c:formatCode>0.0</c:formatCode>
                <c:ptCount val="5"/>
                <c:pt idx="0">
                  <c:v>39.700000000000003</c:v>
                </c:pt>
                <c:pt idx="1">
                  <c:v>40.700000000000003</c:v>
                </c:pt>
                <c:pt idx="2">
                  <c:v>43.6</c:v>
                </c:pt>
                <c:pt idx="3">
                  <c:v>47</c:v>
                </c:pt>
                <c:pt idx="4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8C-4144-99BF-2035BA1B0C02}"/>
            </c:ext>
          </c:extLst>
        </c:ser>
        <c:ser>
          <c:idx val="7"/>
          <c:order val="7"/>
          <c:tx>
            <c:v>Rider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Sheet1!$BC$3:$BC$7</c:f>
              <c:numCache>
                <c:formatCode>0.0</c:formatCode>
                <c:ptCount val="5"/>
                <c:pt idx="0">
                  <c:v>39.799999999999997</c:v>
                </c:pt>
                <c:pt idx="1">
                  <c:v>40.799999999999997</c:v>
                </c:pt>
                <c:pt idx="2">
                  <c:v>43.6</c:v>
                </c:pt>
                <c:pt idx="3">
                  <c:v>46.9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28C-4144-99BF-2035BA1B0C02}"/>
            </c:ext>
          </c:extLst>
        </c:ser>
        <c:ser>
          <c:idx val="8"/>
          <c:order val="8"/>
          <c:tx>
            <c:v>Rider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Sheet1!$AU$3:$AU$7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Sheet1!$BD$3:$BD$7</c:f>
              <c:numCache>
                <c:formatCode>0.0</c:formatCode>
                <c:ptCount val="5"/>
                <c:pt idx="0">
                  <c:v>41.2</c:v>
                </c:pt>
                <c:pt idx="1">
                  <c:v>42</c:v>
                </c:pt>
                <c:pt idx="2">
                  <c:v>44.6</c:v>
                </c:pt>
                <c:pt idx="3">
                  <c:v>47.5</c:v>
                </c:pt>
                <c:pt idx="4">
                  <c:v>60.4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28C-4144-99BF-2035BA1B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5488"/>
        <c:axId val="100255904"/>
      </c:scatterChart>
      <c:valAx>
        <c:axId val="1002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Wheel</a:t>
                </a:r>
                <a:r>
                  <a:rPr lang="en-GB" baseline="0"/>
                  <a:t> Distance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904"/>
        <c:crosses val="autoZero"/>
        <c:crossBetween val="midCat"/>
      </c:valAx>
      <c:valAx>
        <c:axId val="100255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Draft</a:t>
                </a:r>
                <a:r>
                  <a:rPr lang="en-GB" baseline="0"/>
                  <a:t> of an Isolated Rier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62884967731434"/>
          <c:y val="0.29483085148237376"/>
          <c:w val="0.11488805036988806"/>
          <c:h val="0.41581399860951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Rider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1469706246583821E-2"/>
                  <c:y val="-5.85477318394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Sheet1!$AW$41:$AW$45</c:f>
              <c:numCache>
                <c:formatCode>General</c:formatCode>
                <c:ptCount val="5"/>
                <c:pt idx="0">
                  <c:v>35.900000000000006</c:v>
                </c:pt>
                <c:pt idx="1">
                  <c:v>35.599999999999994</c:v>
                </c:pt>
                <c:pt idx="2">
                  <c:v>34.799999999999997</c:v>
                </c:pt>
                <c:pt idx="3">
                  <c:v>33.5</c:v>
                </c:pt>
                <c:pt idx="4">
                  <c:v>29.099999999999994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2-47C0-B173-6C473F7F9BAD}"/>
            </c:ext>
          </c:extLst>
        </c:ser>
        <c:ser>
          <c:idx val="1"/>
          <c:order val="1"/>
          <c:tx>
            <c:v>Rider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09337626848511"/>
                  <c:y val="-4.7826099678428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Sheet1!$AX$41:$AX$45</c:f>
              <c:numCache>
                <c:formatCode>General</c:formatCode>
                <c:ptCount val="5"/>
                <c:pt idx="0">
                  <c:v>19.344773790951628</c:v>
                </c:pt>
                <c:pt idx="1">
                  <c:v>18.94409937888199</c:v>
                </c:pt>
                <c:pt idx="2">
                  <c:v>17.791411042944787</c:v>
                </c:pt>
                <c:pt idx="3">
                  <c:v>16.390977443609021</c:v>
                </c:pt>
                <c:pt idx="4">
                  <c:v>11.001410437235549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2-47C0-B173-6C473F7F9BAD}"/>
            </c:ext>
          </c:extLst>
        </c:ser>
        <c:ser>
          <c:idx val="2"/>
          <c:order val="2"/>
          <c:tx>
            <c:v>Rider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229266694683245"/>
                  <c:y val="-3.4538958739930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Sheet1!$AY$41:$AY$45</c:f>
              <c:numCache>
                <c:formatCode>General</c:formatCode>
                <c:ptCount val="5"/>
                <c:pt idx="0">
                  <c:v>11.218568665377184</c:v>
                </c:pt>
                <c:pt idx="1">
                  <c:v>10.727969348659006</c:v>
                </c:pt>
                <c:pt idx="2">
                  <c:v>9.3283582089552226</c:v>
                </c:pt>
                <c:pt idx="3">
                  <c:v>8.0935251798561154</c:v>
                </c:pt>
                <c:pt idx="4">
                  <c:v>3.1695721077654517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B2-47C0-B173-6C473F7F9BAD}"/>
            </c:ext>
          </c:extLst>
        </c:ser>
        <c:ser>
          <c:idx val="3"/>
          <c:order val="3"/>
          <c:tx>
            <c:v>Rider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779089364270083"/>
                  <c:y val="-3.0477617268308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Sheet1!$AZ$41:$AZ$45</c:f>
              <c:numCache>
                <c:formatCode>General</c:formatCode>
                <c:ptCount val="5"/>
                <c:pt idx="0">
                  <c:v>5.0108932461873579</c:v>
                </c:pt>
                <c:pt idx="1">
                  <c:v>4.9356223175965752</c:v>
                </c:pt>
                <c:pt idx="2">
                  <c:v>3.7037037037037126</c:v>
                </c:pt>
                <c:pt idx="3">
                  <c:v>3.5225048923679143</c:v>
                </c:pt>
                <c:pt idx="4">
                  <c:v>0.98199672667757998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B2-47C0-B173-6C473F7F9BAD}"/>
            </c:ext>
          </c:extLst>
        </c:ser>
        <c:ser>
          <c:idx val="4"/>
          <c:order val="4"/>
          <c:tx>
            <c:v>Rider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4241070973114"/>
                  <c:y val="-7.55712149706163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Sheet1!$BA$41:$BA$45</c:f>
              <c:numCache>
                <c:formatCode>General</c:formatCode>
                <c:ptCount val="5"/>
                <c:pt idx="0">
                  <c:v>2.5229357798165171</c:v>
                </c:pt>
                <c:pt idx="1">
                  <c:v>2.2573363431151243</c:v>
                </c:pt>
                <c:pt idx="2">
                  <c:v>2.3504273504273381</c:v>
                </c:pt>
                <c:pt idx="3">
                  <c:v>1.6227180527383311</c:v>
                </c:pt>
                <c:pt idx="4">
                  <c:v>0.49586776859503656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B2-47C0-B173-6C473F7F9BAD}"/>
            </c:ext>
          </c:extLst>
        </c:ser>
        <c:ser>
          <c:idx val="5"/>
          <c:order val="5"/>
          <c:tx>
            <c:v>Rider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779089364270083"/>
                  <c:y val="2.27976021532300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Sheet1!$BB$41:$BB$45</c:f>
              <c:numCache>
                <c:formatCode>General</c:formatCode>
                <c:ptCount val="5"/>
                <c:pt idx="0">
                  <c:v>1.4117647058823564</c:v>
                </c:pt>
                <c:pt idx="1">
                  <c:v>1.3856812933025273</c:v>
                </c:pt>
                <c:pt idx="2">
                  <c:v>1.0940919037199124</c:v>
                </c:pt>
                <c:pt idx="3">
                  <c:v>0.82474226804123418</c:v>
                </c:pt>
                <c:pt idx="4">
                  <c:v>0.16611295681063357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B2-47C0-B173-6C473F7F9BAD}"/>
            </c:ext>
          </c:extLst>
        </c:ser>
        <c:ser>
          <c:idx val="6"/>
          <c:order val="6"/>
          <c:tx>
            <c:v>Rider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891633696873375"/>
                  <c:y val="5.7119616036864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Sheet1!$BC$41:$BC$45</c:f>
              <c:numCache>
                <c:formatCode>General</c:formatCode>
                <c:ptCount val="5"/>
                <c:pt idx="0">
                  <c:v>0.95465393794749065</c:v>
                </c:pt>
                <c:pt idx="1">
                  <c:v>0.93676814988291712</c:v>
                </c:pt>
                <c:pt idx="2">
                  <c:v>0.88495575221240186</c:v>
                </c:pt>
                <c:pt idx="3">
                  <c:v>0.62370062370063262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B2-47C0-B173-6C473F7F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92096"/>
        <c:axId val="448890016"/>
      </c:scatterChart>
      <c:valAx>
        <c:axId val="4488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0016"/>
        <c:crosses val="autoZero"/>
        <c:crossBetween val="midCat"/>
      </c:valAx>
      <c:valAx>
        <c:axId val="4488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42702289773574E-2"/>
          <c:y val="4.7857832092020811E-2"/>
          <c:w val="0.82929513296791968"/>
          <c:h val="0.89770906536150441"/>
        </c:manualLayout>
      </c:layout>
      <c:scatterChart>
        <c:scatterStyle val="lineMarker"/>
        <c:varyColors val="0"/>
        <c:ser>
          <c:idx val="0"/>
          <c:order val="0"/>
          <c:tx>
            <c:v>Rider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5836739591601282"/>
                  <c:y val="2.6972473445030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Sheet1!$AW$47:$AW$51</c:f>
              <c:numCache>
                <c:formatCode>General</c:formatCode>
                <c:ptCount val="5"/>
                <c:pt idx="0">
                  <c:v>37.113402061855673</c:v>
                </c:pt>
                <c:pt idx="1">
                  <c:v>36.820512820512818</c:v>
                </c:pt>
                <c:pt idx="2">
                  <c:v>35.670731707317074</c:v>
                </c:pt>
                <c:pt idx="3">
                  <c:v>34.141414141414138</c:v>
                </c:pt>
                <c:pt idx="4">
                  <c:v>29.12912912912914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BC-4384-B01F-2CD19ECAEC3F}"/>
            </c:ext>
          </c:extLst>
        </c:ser>
        <c:ser>
          <c:idx val="1"/>
          <c:order val="1"/>
          <c:tx>
            <c:v>Rider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258743849801025"/>
                  <c:y val="6.54756603601788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Sheet1!$AX$47:$AX$51</c:f>
              <c:numCache>
                <c:formatCode>General</c:formatCode>
                <c:ptCount val="5"/>
                <c:pt idx="0">
                  <c:v>20.000000000000004</c:v>
                </c:pt>
                <c:pt idx="1">
                  <c:v>19.480519480519483</c:v>
                </c:pt>
                <c:pt idx="2">
                  <c:v>18.167456556082147</c:v>
                </c:pt>
                <c:pt idx="3">
                  <c:v>16.717791411042953</c:v>
                </c:pt>
                <c:pt idx="4">
                  <c:v>11.01694915254237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BC-4384-B01F-2CD19ECAEC3F}"/>
            </c:ext>
          </c:extLst>
        </c:ser>
        <c:ser>
          <c:idx val="2"/>
          <c:order val="2"/>
          <c:tx>
            <c:v>Rider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258743849801025"/>
                  <c:y val="-4.110603518507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Sheet1!$AY$47:$AY$51</c:f>
              <c:numCache>
                <c:formatCode>General</c:formatCode>
                <c:ptCount val="5"/>
                <c:pt idx="0">
                  <c:v>11.475409836065563</c:v>
                </c:pt>
                <c:pt idx="1">
                  <c:v>11.088709677419354</c:v>
                </c:pt>
                <c:pt idx="2">
                  <c:v>9.8455598455598352</c:v>
                </c:pt>
                <c:pt idx="3">
                  <c:v>8.4714548802946492</c:v>
                </c:pt>
                <c:pt idx="4">
                  <c:v>3.1746031746031744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BC-4384-B01F-2CD19ECAEC3F}"/>
            </c:ext>
          </c:extLst>
        </c:ser>
        <c:ser>
          <c:idx val="3"/>
          <c:order val="3"/>
          <c:tx>
            <c:v>Rider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780431615154907"/>
                  <c:y val="-2.6607867479478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Sheet1!$AZ$47:$AZ$51</c:f>
              <c:numCache>
                <c:formatCode>General</c:formatCode>
                <c:ptCount val="5"/>
                <c:pt idx="0">
                  <c:v>5.0925925925925988</c:v>
                </c:pt>
                <c:pt idx="1">
                  <c:v>4.7619047619047654</c:v>
                </c:pt>
                <c:pt idx="2">
                  <c:v>4.0685224839400549</c:v>
                </c:pt>
                <c:pt idx="3">
                  <c:v>3.420523138833004</c:v>
                </c:pt>
                <c:pt idx="4">
                  <c:v>0.98360655737705149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BC-4384-B01F-2CD19ECAEC3F}"/>
            </c:ext>
          </c:extLst>
        </c:ser>
        <c:ser>
          <c:idx val="4"/>
          <c:order val="4"/>
          <c:tx>
            <c:v>Rider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606535693370279"/>
                  <c:y val="-9.19484443180038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Sheet1!$BA$47:$BA$51</c:f>
              <c:numCache>
                <c:formatCode>General</c:formatCode>
                <c:ptCount val="5"/>
                <c:pt idx="0">
                  <c:v>2.1951219512195088</c:v>
                </c:pt>
                <c:pt idx="1">
                  <c:v>2.1428571428571392</c:v>
                </c:pt>
                <c:pt idx="2">
                  <c:v>1.7857142857142794</c:v>
                </c:pt>
                <c:pt idx="3">
                  <c:v>1.4583333333333393</c:v>
                </c:pt>
                <c:pt idx="4">
                  <c:v>0.49668874172184962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BC-4384-B01F-2CD19ECAEC3F}"/>
            </c:ext>
          </c:extLst>
        </c:ser>
        <c:ser>
          <c:idx val="5"/>
          <c:order val="5"/>
          <c:tx>
            <c:v>Rider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49911224078039"/>
                  <c:y val="2.6154998976911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Sheet1!$BB$47:$BB$51</c:f>
              <c:numCache>
                <c:formatCode>General</c:formatCode>
                <c:ptCount val="5"/>
                <c:pt idx="0">
                  <c:v>0.99750623441396158</c:v>
                </c:pt>
                <c:pt idx="1">
                  <c:v>0.97323600973235669</c:v>
                </c:pt>
                <c:pt idx="2">
                  <c:v>0.90909090909090595</c:v>
                </c:pt>
                <c:pt idx="3">
                  <c:v>0.63424947145876776</c:v>
                </c:pt>
                <c:pt idx="4">
                  <c:v>0.33277870216306632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BC-4384-B01F-2CD19ECAEC3F}"/>
            </c:ext>
          </c:extLst>
        </c:ser>
        <c:ser>
          <c:idx val="6"/>
          <c:order val="6"/>
          <c:tx>
            <c:v>Rider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737833960613805"/>
                  <c:y val="5.41551432253920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Sheet1!$AU$35:$AU$39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Sheet1!$BC$47:$BC$51</c:f>
              <c:numCache>
                <c:formatCode>General</c:formatCode>
                <c:ptCount val="5"/>
                <c:pt idx="0">
                  <c:v>-0.25188916876572875</c:v>
                </c:pt>
                <c:pt idx="1">
                  <c:v>-0.24570024570023172</c:v>
                </c:pt>
                <c:pt idx="2">
                  <c:v>0</c:v>
                </c:pt>
                <c:pt idx="3">
                  <c:v>0.21276595744681154</c:v>
                </c:pt>
                <c:pt idx="4">
                  <c:v>-0.16694490818030286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CBC-4384-B01F-2CD19ECA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39023"/>
        <c:axId val="1158234863"/>
      </c:scatterChart>
      <c:valAx>
        <c:axId val="11582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4863"/>
        <c:crosses val="autoZero"/>
        <c:crossBetween val="midCat"/>
      </c:valAx>
      <c:valAx>
        <c:axId val="11582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41</xdr:row>
      <xdr:rowOff>61912</xdr:rowOff>
    </xdr:from>
    <xdr:to>
      <xdr:col>10</xdr:col>
      <xdr:colOff>519112</xdr:colOff>
      <xdr:row>55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41465-8B11-4997-AAE8-1EA837A7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2040</xdr:colOff>
      <xdr:row>34</xdr:row>
      <xdr:rowOff>149679</xdr:rowOff>
    </xdr:from>
    <xdr:to>
      <xdr:col>30</xdr:col>
      <xdr:colOff>216354</xdr:colOff>
      <xdr:row>75</xdr:row>
      <xdr:rowOff>92529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C11100-3AA8-4DD7-AC7F-E720B832A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311603</xdr:colOff>
      <xdr:row>33</xdr:row>
      <xdr:rowOff>0</xdr:rowOff>
    </xdr:from>
    <xdr:to>
      <xdr:col>44</xdr:col>
      <xdr:colOff>525917</xdr:colOff>
      <xdr:row>73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A0AD94-C736-4AD9-8FFA-D330BD10D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504825</xdr:colOff>
      <xdr:row>2</xdr:row>
      <xdr:rowOff>143995</xdr:rowOff>
    </xdr:from>
    <xdr:to>
      <xdr:col>74</xdr:col>
      <xdr:colOff>22413</xdr:colOff>
      <xdr:row>51</xdr:row>
      <xdr:rowOff>86845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D496AC-2800-4DC4-956C-71C38B212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538280</xdr:colOff>
      <xdr:row>55</xdr:row>
      <xdr:rowOff>3209</xdr:rowOff>
    </xdr:from>
    <xdr:to>
      <xdr:col>55</xdr:col>
      <xdr:colOff>377588</xdr:colOff>
      <xdr:row>80</xdr:row>
      <xdr:rowOff>25335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21262-62AE-42E4-A742-9D4413AB5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240925</xdr:colOff>
      <xdr:row>54</xdr:row>
      <xdr:rowOff>169207</xdr:rowOff>
    </xdr:from>
    <xdr:to>
      <xdr:col>68</xdr:col>
      <xdr:colOff>246529</xdr:colOff>
      <xdr:row>81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0CBBB-95C0-4E4D-9D0D-1570E783C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8A5E-DDBF-41D1-A953-E861D5EEA2A9}">
  <dimension ref="A1:BY51"/>
  <sheetViews>
    <sheetView tabSelected="1" topLeftCell="AY1" zoomScale="85" zoomScaleNormal="85" workbookViewId="0">
      <selection activeCell="BY23" sqref="BY23"/>
    </sheetView>
  </sheetViews>
  <sheetFormatPr defaultRowHeight="15" x14ac:dyDescent="0.25"/>
  <cols>
    <col min="6" max="7" width="11.140625" bestFit="1" customWidth="1"/>
    <col min="9" max="11" width="11.140625" bestFit="1" customWidth="1"/>
    <col min="13" max="16" width="11.140625" bestFit="1" customWidth="1"/>
    <col min="18" max="22" width="11.140625" bestFit="1" customWidth="1"/>
    <col min="24" max="29" width="11.140625" bestFit="1" customWidth="1"/>
    <col min="31" max="37" width="11.140625" bestFit="1" customWidth="1"/>
    <col min="39" max="46" width="11.140625" bestFit="1" customWidth="1"/>
    <col min="48" max="56" width="11.140625" bestFit="1" customWidth="1"/>
  </cols>
  <sheetData>
    <row r="1" spans="1:77" x14ac:dyDescent="0.25">
      <c r="D1" s="2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77" x14ac:dyDescent="0.25">
      <c r="A2" t="s">
        <v>0</v>
      </c>
      <c r="B2" t="s">
        <v>1</v>
      </c>
      <c r="D2" t="s">
        <v>2</v>
      </c>
      <c r="F2" t="s">
        <v>3</v>
      </c>
      <c r="G2" t="s">
        <v>4</v>
      </c>
      <c r="I2" t="s">
        <v>3</v>
      </c>
      <c r="J2" t="s">
        <v>4</v>
      </c>
      <c r="K2" t="s">
        <v>5</v>
      </c>
      <c r="M2" t="s">
        <v>3</v>
      </c>
      <c r="N2" t="s">
        <v>4</v>
      </c>
      <c r="O2" t="s">
        <v>5</v>
      </c>
      <c r="P2" t="s">
        <v>6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M2" t="s">
        <v>3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  <c r="AT2" t="s">
        <v>10</v>
      </c>
      <c r="AV2" t="s">
        <v>3</v>
      </c>
      <c r="AW2" t="s">
        <v>4</v>
      </c>
      <c r="AX2" t="s">
        <v>5</v>
      </c>
      <c r="AY2" t="s">
        <v>6</v>
      </c>
      <c r="AZ2" t="s">
        <v>7</v>
      </c>
      <c r="BA2" t="s">
        <v>8</v>
      </c>
      <c r="BB2" t="s">
        <v>9</v>
      </c>
      <c r="BC2" t="s">
        <v>10</v>
      </c>
      <c r="BD2" t="s">
        <v>11</v>
      </c>
    </row>
    <row r="3" spans="1:77" x14ac:dyDescent="0.25">
      <c r="A3">
        <v>0.05</v>
      </c>
      <c r="B3">
        <v>1</v>
      </c>
      <c r="D3">
        <v>100</v>
      </c>
      <c r="F3" s="1">
        <v>97.6</v>
      </c>
      <c r="G3" s="1">
        <v>64.099999999999994</v>
      </c>
      <c r="H3" s="1"/>
      <c r="I3" s="1">
        <v>97.2</v>
      </c>
      <c r="J3" s="1">
        <v>61.7</v>
      </c>
      <c r="K3" s="1">
        <v>51.7</v>
      </c>
      <c r="L3" s="1"/>
      <c r="M3" s="1">
        <v>97.1</v>
      </c>
      <c r="N3" s="1">
        <v>61.2</v>
      </c>
      <c r="O3" s="1">
        <v>49.5</v>
      </c>
      <c r="P3" s="1">
        <v>45.9</v>
      </c>
      <c r="Q3" s="1"/>
      <c r="R3" s="1">
        <v>97.1</v>
      </c>
      <c r="S3" s="1">
        <v>61.1</v>
      </c>
      <c r="T3" s="1">
        <v>49.1</v>
      </c>
      <c r="U3" s="1">
        <v>43.9</v>
      </c>
      <c r="V3" s="1">
        <v>43.6</v>
      </c>
      <c r="W3" s="1"/>
      <c r="X3" s="1">
        <v>97.1</v>
      </c>
      <c r="Y3" s="1">
        <v>61</v>
      </c>
      <c r="Z3" s="1">
        <v>48.9</v>
      </c>
      <c r="AA3" s="1">
        <v>43.4</v>
      </c>
      <c r="AB3" s="1">
        <v>41.7</v>
      </c>
      <c r="AC3" s="1">
        <v>42.5</v>
      </c>
      <c r="AD3" s="1"/>
      <c r="AE3" s="1">
        <v>97</v>
      </c>
      <c r="AF3" s="1">
        <v>61</v>
      </c>
      <c r="AG3" s="1">
        <v>48.8</v>
      </c>
      <c r="AH3" s="1">
        <v>43.2</v>
      </c>
      <c r="AI3" s="1">
        <v>41.2</v>
      </c>
      <c r="AJ3" s="1">
        <v>40.700000000000003</v>
      </c>
      <c r="AK3" s="1">
        <v>41.9</v>
      </c>
      <c r="AL3" s="1"/>
      <c r="AM3" s="1">
        <v>97</v>
      </c>
      <c r="AN3" s="1">
        <v>61</v>
      </c>
      <c r="AO3" s="1">
        <v>48.8</v>
      </c>
      <c r="AP3" s="1">
        <v>43.2</v>
      </c>
      <c r="AQ3" s="1">
        <v>41</v>
      </c>
      <c r="AR3" s="1">
        <v>40.200000000000003</v>
      </c>
      <c r="AS3" s="1">
        <v>40.1</v>
      </c>
      <c r="AT3" s="1">
        <v>41.5</v>
      </c>
      <c r="AU3">
        <v>0.05</v>
      </c>
      <c r="AV3" s="1">
        <v>97</v>
      </c>
      <c r="AW3" s="1">
        <v>61</v>
      </c>
      <c r="AX3" s="1">
        <v>48.8</v>
      </c>
      <c r="AY3" s="1">
        <v>43.2</v>
      </c>
      <c r="AZ3" s="1">
        <v>41</v>
      </c>
      <c r="BA3" s="1">
        <v>40.1</v>
      </c>
      <c r="BB3" s="1">
        <v>39.700000000000003</v>
      </c>
      <c r="BC3" s="1">
        <v>39.799999999999997</v>
      </c>
      <c r="BD3" s="1">
        <v>41.2</v>
      </c>
    </row>
    <row r="4" spans="1:77" x14ac:dyDescent="0.25">
      <c r="A4">
        <v>0.15</v>
      </c>
      <c r="B4">
        <v>3</v>
      </c>
      <c r="D4">
        <v>100</v>
      </c>
      <c r="F4" s="1">
        <v>98</v>
      </c>
      <c r="G4" s="1">
        <v>64.400000000000006</v>
      </c>
      <c r="H4" s="1"/>
      <c r="I4" s="1">
        <v>97.7</v>
      </c>
      <c r="J4" s="1">
        <v>62.2</v>
      </c>
      <c r="K4" s="1">
        <v>52.2</v>
      </c>
      <c r="L4" s="1"/>
      <c r="M4" s="1">
        <v>97.6</v>
      </c>
      <c r="N4" s="1">
        <v>61.8</v>
      </c>
      <c r="O4" s="1">
        <v>50.2</v>
      </c>
      <c r="P4" s="1">
        <v>46.6</v>
      </c>
      <c r="Q4" s="1"/>
      <c r="R4" s="1">
        <v>97.5</v>
      </c>
      <c r="S4" s="1">
        <v>61.7</v>
      </c>
      <c r="T4" s="1">
        <v>49.8</v>
      </c>
      <c r="U4" s="1">
        <v>44.7</v>
      </c>
      <c r="V4" s="1">
        <v>44.3</v>
      </c>
      <c r="W4" s="1"/>
      <c r="X4" s="1">
        <v>97.5</v>
      </c>
      <c r="Y4" s="1">
        <v>61.6</v>
      </c>
      <c r="Z4" s="1">
        <v>49.7</v>
      </c>
      <c r="AA4" s="1">
        <v>44.3</v>
      </c>
      <c r="AB4" s="1">
        <v>42.6</v>
      </c>
      <c r="AC4" s="1">
        <v>43.3</v>
      </c>
      <c r="AD4" s="1"/>
      <c r="AE4" s="1">
        <v>97.5</v>
      </c>
      <c r="AF4" s="1">
        <v>61.6</v>
      </c>
      <c r="AG4" s="1">
        <v>49.6</v>
      </c>
      <c r="AH4" s="1">
        <v>44.2</v>
      </c>
      <c r="AI4" s="1">
        <v>42.2</v>
      </c>
      <c r="AJ4" s="1">
        <v>41.7</v>
      </c>
      <c r="AK4" s="1">
        <v>42.7</v>
      </c>
      <c r="AL4" s="1"/>
      <c r="AM4" s="1">
        <v>97.5</v>
      </c>
      <c r="AN4" s="1">
        <v>61.6</v>
      </c>
      <c r="AO4" s="1">
        <v>49.6</v>
      </c>
      <c r="AP4" s="1">
        <v>44.1</v>
      </c>
      <c r="AQ4" s="1">
        <v>42</v>
      </c>
      <c r="AR4" s="1">
        <v>41.3</v>
      </c>
      <c r="AS4" s="1">
        <v>41.1</v>
      </c>
      <c r="AT4" s="1">
        <v>42.3</v>
      </c>
      <c r="AU4">
        <v>0.15</v>
      </c>
      <c r="AV4" s="1">
        <v>97.5</v>
      </c>
      <c r="AW4" s="1">
        <v>61.6</v>
      </c>
      <c r="AX4" s="1">
        <v>49.6</v>
      </c>
      <c r="AY4" s="1">
        <v>44.1</v>
      </c>
      <c r="AZ4" s="1">
        <v>42</v>
      </c>
      <c r="BA4" s="1">
        <v>41.1</v>
      </c>
      <c r="BB4" s="1">
        <v>40.700000000000003</v>
      </c>
      <c r="BC4" s="1">
        <v>40.799999999999997</v>
      </c>
      <c r="BD4" s="1">
        <v>42</v>
      </c>
    </row>
    <row r="5" spans="1:77" x14ac:dyDescent="0.25">
      <c r="A5">
        <v>0.5</v>
      </c>
      <c r="B5">
        <v>10</v>
      </c>
      <c r="D5">
        <v>100</v>
      </c>
      <c r="F5" s="1">
        <v>98.7</v>
      </c>
      <c r="G5" s="1">
        <v>65.2</v>
      </c>
      <c r="H5" s="1"/>
      <c r="I5" s="1">
        <v>98.4</v>
      </c>
      <c r="J5" s="1">
        <v>63.4</v>
      </c>
      <c r="K5" s="1">
        <v>53.6</v>
      </c>
      <c r="L5" s="1"/>
      <c r="M5" s="1">
        <v>98.4</v>
      </c>
      <c r="N5" s="1">
        <v>63.4</v>
      </c>
      <c r="O5" s="1">
        <v>52.3</v>
      </c>
      <c r="P5" s="1">
        <v>48.6</v>
      </c>
      <c r="Q5" s="1"/>
      <c r="R5" s="1">
        <v>98.4</v>
      </c>
      <c r="S5" s="1">
        <v>63.3</v>
      </c>
      <c r="T5" s="1">
        <v>52</v>
      </c>
      <c r="U5" s="1">
        <v>47.1</v>
      </c>
      <c r="V5" s="1">
        <v>46.8</v>
      </c>
      <c r="W5" s="1"/>
      <c r="X5" s="1">
        <v>98.4</v>
      </c>
      <c r="Y5" s="1">
        <v>63.3</v>
      </c>
      <c r="Z5" s="1">
        <v>51.9</v>
      </c>
      <c r="AA5" s="1">
        <v>46.8</v>
      </c>
      <c r="AB5" s="1">
        <v>45.2</v>
      </c>
      <c r="AC5" s="1">
        <v>45.7</v>
      </c>
      <c r="AD5" s="1"/>
      <c r="AE5" s="1">
        <v>98.4</v>
      </c>
      <c r="AF5" s="1">
        <v>63.3</v>
      </c>
      <c r="AG5" s="1">
        <v>51.9</v>
      </c>
      <c r="AH5" s="1">
        <v>46.7</v>
      </c>
      <c r="AI5" s="1">
        <v>44.9</v>
      </c>
      <c r="AJ5" s="1">
        <v>44.4</v>
      </c>
      <c r="AK5" s="1">
        <v>45.2</v>
      </c>
      <c r="AL5" s="1"/>
      <c r="AM5" s="1">
        <v>98.4</v>
      </c>
      <c r="AN5" s="1">
        <v>63.3</v>
      </c>
      <c r="AO5" s="1">
        <v>51.9</v>
      </c>
      <c r="AP5" s="1">
        <v>46.7</v>
      </c>
      <c r="AQ5" s="1">
        <v>44.9</v>
      </c>
      <c r="AR5" s="1">
        <v>44.1</v>
      </c>
      <c r="AS5" s="1">
        <v>43.9</v>
      </c>
      <c r="AT5" s="1">
        <v>44.8</v>
      </c>
      <c r="AU5">
        <v>0.5</v>
      </c>
      <c r="AV5" s="1">
        <v>98.4</v>
      </c>
      <c r="AW5" s="1">
        <v>63.3</v>
      </c>
      <c r="AX5" s="1">
        <v>51.8</v>
      </c>
      <c r="AY5" s="1">
        <v>46.7</v>
      </c>
      <c r="AZ5" s="1">
        <v>44.8</v>
      </c>
      <c r="BA5" s="1">
        <v>44</v>
      </c>
      <c r="BB5" s="1">
        <v>43.6</v>
      </c>
      <c r="BC5" s="1">
        <v>43.6</v>
      </c>
      <c r="BD5" s="1">
        <v>44.6</v>
      </c>
    </row>
    <row r="6" spans="1:77" x14ac:dyDescent="0.25">
      <c r="A6">
        <v>1</v>
      </c>
      <c r="B6">
        <v>20</v>
      </c>
      <c r="D6">
        <v>100</v>
      </c>
      <c r="F6" s="1">
        <v>99.2</v>
      </c>
      <c r="G6" s="1">
        <v>66.5</v>
      </c>
      <c r="H6" s="1"/>
      <c r="I6" s="1">
        <v>99.1</v>
      </c>
      <c r="J6" s="1">
        <v>65.5</v>
      </c>
      <c r="K6" s="1">
        <v>55.6</v>
      </c>
      <c r="L6" s="1"/>
      <c r="M6" s="1">
        <v>99</v>
      </c>
      <c r="N6" s="1">
        <v>65.3</v>
      </c>
      <c r="O6" s="1">
        <v>54.6</v>
      </c>
      <c r="P6" s="1">
        <v>51.1</v>
      </c>
      <c r="Q6" s="1"/>
      <c r="R6" s="1">
        <v>99</v>
      </c>
      <c r="S6" s="1">
        <v>65.2</v>
      </c>
      <c r="T6" s="1">
        <v>54.4</v>
      </c>
      <c r="U6" s="1">
        <v>50</v>
      </c>
      <c r="V6" s="1">
        <v>49.3</v>
      </c>
      <c r="W6" s="1"/>
      <c r="X6" s="1">
        <v>99</v>
      </c>
      <c r="Y6" s="1">
        <v>65.2</v>
      </c>
      <c r="Z6" s="1">
        <v>54.4</v>
      </c>
      <c r="AA6" s="1">
        <v>49.9</v>
      </c>
      <c r="AB6" s="1">
        <v>48.4</v>
      </c>
      <c r="AC6" s="1">
        <v>48.5</v>
      </c>
      <c r="AD6" s="1"/>
      <c r="AE6" s="1">
        <v>99</v>
      </c>
      <c r="AF6" s="1">
        <v>65.2</v>
      </c>
      <c r="AG6" s="1">
        <v>54.3</v>
      </c>
      <c r="AH6" s="1">
        <v>49.7</v>
      </c>
      <c r="AI6" s="1">
        <v>48.1</v>
      </c>
      <c r="AJ6" s="1">
        <v>47.5</v>
      </c>
      <c r="AK6" s="1">
        <v>48.1</v>
      </c>
      <c r="AL6" s="1"/>
      <c r="AM6" s="1">
        <v>99</v>
      </c>
      <c r="AN6" s="1">
        <v>65.2</v>
      </c>
      <c r="AO6" s="1">
        <v>54.3</v>
      </c>
      <c r="AP6" s="1">
        <v>49.7</v>
      </c>
      <c r="AQ6" s="1">
        <v>48</v>
      </c>
      <c r="AR6" s="1">
        <v>47.4</v>
      </c>
      <c r="AS6" s="1">
        <v>47.2</v>
      </c>
      <c r="AT6" s="1">
        <v>47.8</v>
      </c>
      <c r="AU6">
        <v>1</v>
      </c>
      <c r="AV6" s="1">
        <v>99</v>
      </c>
      <c r="AW6" s="1">
        <v>65.2</v>
      </c>
      <c r="AX6" s="1">
        <v>54.3</v>
      </c>
      <c r="AY6" s="1">
        <v>49.7</v>
      </c>
      <c r="AZ6" s="1">
        <v>48</v>
      </c>
      <c r="BA6" s="1">
        <v>47.3</v>
      </c>
      <c r="BB6" s="1">
        <v>47</v>
      </c>
      <c r="BC6" s="1">
        <v>46.9</v>
      </c>
      <c r="BD6" s="1">
        <v>47.5</v>
      </c>
    </row>
    <row r="7" spans="1:77" x14ac:dyDescent="0.25">
      <c r="A7">
        <v>5</v>
      </c>
      <c r="B7">
        <v>100</v>
      </c>
      <c r="D7">
        <v>100</v>
      </c>
      <c r="F7" s="1">
        <v>99.9</v>
      </c>
      <c r="G7" s="1">
        <v>70.900000000000006</v>
      </c>
      <c r="H7" s="1"/>
      <c r="I7" s="1">
        <v>99.9</v>
      </c>
      <c r="J7" s="1">
        <v>70.8</v>
      </c>
      <c r="K7" s="1">
        <v>63.1</v>
      </c>
      <c r="L7" s="1"/>
      <c r="M7" s="1">
        <v>99.9</v>
      </c>
      <c r="N7" s="1">
        <v>70.8</v>
      </c>
      <c r="O7" s="1">
        <v>63</v>
      </c>
      <c r="P7" s="1">
        <v>61.1</v>
      </c>
      <c r="Q7" s="1"/>
      <c r="R7" s="1">
        <v>99.9</v>
      </c>
      <c r="S7" s="1">
        <v>70.8</v>
      </c>
      <c r="T7" s="1">
        <v>63</v>
      </c>
      <c r="U7" s="1">
        <v>61</v>
      </c>
      <c r="V7" s="1">
        <v>60.5</v>
      </c>
      <c r="W7" s="1"/>
      <c r="X7" s="1">
        <v>99.9</v>
      </c>
      <c r="Y7" s="1">
        <v>70.8</v>
      </c>
      <c r="Z7" s="1">
        <v>63</v>
      </c>
      <c r="AA7" s="1">
        <v>61</v>
      </c>
      <c r="AB7" s="1">
        <v>60.4</v>
      </c>
      <c r="AC7" s="1">
        <v>60.2</v>
      </c>
      <c r="AD7" s="1"/>
      <c r="AE7" s="1">
        <v>99.9</v>
      </c>
      <c r="AF7" s="1">
        <v>70.8</v>
      </c>
      <c r="AG7" s="1">
        <v>63</v>
      </c>
      <c r="AH7" s="1">
        <v>61</v>
      </c>
      <c r="AI7" s="1">
        <v>60.4</v>
      </c>
      <c r="AJ7" s="1">
        <v>60.1</v>
      </c>
      <c r="AK7" s="1">
        <v>60.1</v>
      </c>
      <c r="AL7" s="1"/>
      <c r="AM7" s="1">
        <v>99.9</v>
      </c>
      <c r="AN7" s="1">
        <v>70.8</v>
      </c>
      <c r="AO7" s="1">
        <v>63</v>
      </c>
      <c r="AP7" s="1">
        <v>61</v>
      </c>
      <c r="AQ7" s="1">
        <v>60.4</v>
      </c>
      <c r="AR7" s="1">
        <v>60.1</v>
      </c>
      <c r="AS7" s="1">
        <v>60</v>
      </c>
      <c r="AT7" s="1">
        <v>60.1</v>
      </c>
      <c r="AU7">
        <v>5</v>
      </c>
      <c r="AV7" s="1">
        <v>99.9</v>
      </c>
      <c r="AW7" s="1">
        <v>70.8</v>
      </c>
      <c r="AX7" s="1">
        <v>63</v>
      </c>
      <c r="AY7" s="1">
        <v>61</v>
      </c>
      <c r="AZ7" s="1">
        <v>60.4</v>
      </c>
      <c r="BA7" s="1">
        <v>60.1</v>
      </c>
      <c r="BB7" s="1">
        <v>59.9</v>
      </c>
      <c r="BC7" s="1">
        <v>60</v>
      </c>
      <c r="BD7" s="1">
        <v>60.4</v>
      </c>
    </row>
    <row r="8" spans="1:77" x14ac:dyDescent="0.2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77" x14ac:dyDescent="0.25"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77" x14ac:dyDescent="0.25">
      <c r="F10" t="s">
        <v>3</v>
      </c>
      <c r="G10" t="s">
        <v>4</v>
      </c>
      <c r="I10" t="s">
        <v>3</v>
      </c>
      <c r="J10" t="s">
        <v>4</v>
      </c>
      <c r="K10" t="s">
        <v>5</v>
      </c>
      <c r="M10" t="s">
        <v>3</v>
      </c>
      <c r="N10" t="s">
        <v>4</v>
      </c>
      <c r="O10" t="s">
        <v>5</v>
      </c>
      <c r="P10" t="s">
        <v>6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X10" t="s">
        <v>3</v>
      </c>
      <c r="Y10" t="s">
        <v>4</v>
      </c>
      <c r="Z10" t="s">
        <v>5</v>
      </c>
      <c r="AA10" t="s">
        <v>6</v>
      </c>
      <c r="AB10" t="s">
        <v>7</v>
      </c>
      <c r="AC10" t="s">
        <v>8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M10" t="s">
        <v>3</v>
      </c>
      <c r="AN10" t="s">
        <v>4</v>
      </c>
      <c r="AO10" t="s">
        <v>5</v>
      </c>
      <c r="AP10" t="s">
        <v>6</v>
      </c>
      <c r="AQ10" t="s">
        <v>7</v>
      </c>
      <c r="AR10" t="s">
        <v>8</v>
      </c>
      <c r="AS10" t="s">
        <v>9</v>
      </c>
      <c r="AT10" t="s">
        <v>10</v>
      </c>
      <c r="AV10" t="s">
        <v>3</v>
      </c>
      <c r="AW10" t="s">
        <v>4</v>
      </c>
      <c r="AX10" t="s">
        <v>5</v>
      </c>
      <c r="AY10" t="s">
        <v>6</v>
      </c>
      <c r="AZ10" t="s">
        <v>7</v>
      </c>
      <c r="BA10" t="s">
        <v>8</v>
      </c>
      <c r="BB10" t="s">
        <v>9</v>
      </c>
      <c r="BC10" t="s">
        <v>10</v>
      </c>
      <c r="BD10" t="s">
        <v>11</v>
      </c>
    </row>
    <row r="11" spans="1:77" x14ac:dyDescent="0.25">
      <c r="G11">
        <f>F3-G3</f>
        <v>33.5</v>
      </c>
      <c r="J11">
        <f t="shared" ref="J11:K15" si="0">I3-J3</f>
        <v>35.5</v>
      </c>
      <c r="K11" s="1">
        <f t="shared" si="0"/>
        <v>10</v>
      </c>
      <c r="N11">
        <f t="shared" ref="N11:P15" si="1">M3-N3</f>
        <v>35.899999999999991</v>
      </c>
      <c r="O11">
        <f t="shared" si="1"/>
        <v>11.700000000000003</v>
      </c>
      <c r="P11">
        <f t="shared" si="1"/>
        <v>3.6000000000000014</v>
      </c>
      <c r="S11">
        <f t="shared" ref="S11:V15" si="2">R3-S3</f>
        <v>35.999999999999993</v>
      </c>
      <c r="T11">
        <f t="shared" si="2"/>
        <v>12</v>
      </c>
      <c r="U11">
        <f t="shared" si="2"/>
        <v>5.2000000000000028</v>
      </c>
      <c r="V11">
        <f t="shared" si="2"/>
        <v>0.29999999999999716</v>
      </c>
      <c r="Y11">
        <f t="shared" ref="Y11:AC15" si="3">X3-Y3</f>
        <v>36.099999999999994</v>
      </c>
      <c r="Z11">
        <f t="shared" si="3"/>
        <v>12.100000000000001</v>
      </c>
      <c r="AA11">
        <f t="shared" si="3"/>
        <v>5.5</v>
      </c>
      <c r="AB11">
        <f t="shared" si="3"/>
        <v>1.6999999999999957</v>
      </c>
      <c r="AC11">
        <f t="shared" si="3"/>
        <v>-0.79999999999999716</v>
      </c>
      <c r="AF11">
        <f t="shared" ref="AF11:AK15" si="4">AE3-AF3</f>
        <v>36</v>
      </c>
      <c r="AG11">
        <f t="shared" si="4"/>
        <v>12.200000000000003</v>
      </c>
      <c r="AH11">
        <f t="shared" si="4"/>
        <v>5.5999999999999943</v>
      </c>
      <c r="AI11">
        <f t="shared" si="4"/>
        <v>2</v>
      </c>
      <c r="AJ11">
        <f t="shared" si="4"/>
        <v>0.5</v>
      </c>
      <c r="AK11">
        <f t="shared" si="4"/>
        <v>-1.1999999999999957</v>
      </c>
      <c r="AN11">
        <f t="shared" ref="AN11:AT15" si="5">AM3-AN3</f>
        <v>36</v>
      </c>
      <c r="AO11">
        <f t="shared" si="5"/>
        <v>12.200000000000003</v>
      </c>
      <c r="AP11">
        <f t="shared" si="5"/>
        <v>5.5999999999999943</v>
      </c>
      <c r="AQ11">
        <f t="shared" si="5"/>
        <v>2.2000000000000028</v>
      </c>
      <c r="AR11">
        <f t="shared" si="5"/>
        <v>0.79999999999999716</v>
      </c>
      <c r="AS11">
        <f t="shared" si="5"/>
        <v>0.10000000000000142</v>
      </c>
      <c r="AT11">
        <f t="shared" si="5"/>
        <v>-1.3999999999999986</v>
      </c>
      <c r="AW11">
        <f t="shared" ref="AW11:BD15" si="6">AV3-AW3</f>
        <v>36</v>
      </c>
      <c r="AX11">
        <f t="shared" si="6"/>
        <v>12.200000000000003</v>
      </c>
      <c r="AY11">
        <f t="shared" si="6"/>
        <v>5.5999999999999943</v>
      </c>
      <c r="AZ11">
        <f t="shared" si="6"/>
        <v>2.2000000000000028</v>
      </c>
      <c r="BA11">
        <f t="shared" si="6"/>
        <v>0.89999999999999858</v>
      </c>
      <c r="BB11">
        <f t="shared" si="6"/>
        <v>0.39999999999999858</v>
      </c>
      <c r="BC11">
        <f t="shared" si="6"/>
        <v>-9.9999999999994316E-2</v>
      </c>
      <c r="BD11">
        <f t="shared" si="6"/>
        <v>-1.4000000000000057</v>
      </c>
    </row>
    <row r="12" spans="1:77" x14ac:dyDescent="0.25">
      <c r="G12">
        <f>F4-G4</f>
        <v>33.599999999999994</v>
      </c>
      <c r="J12">
        <f t="shared" si="0"/>
        <v>35.5</v>
      </c>
      <c r="K12">
        <f t="shared" si="0"/>
        <v>10</v>
      </c>
      <c r="N12">
        <f t="shared" si="1"/>
        <v>35.799999999999997</v>
      </c>
      <c r="O12">
        <f t="shared" si="1"/>
        <v>11.599999999999994</v>
      </c>
      <c r="P12">
        <f t="shared" si="1"/>
        <v>3.6000000000000014</v>
      </c>
      <c r="S12">
        <f t="shared" si="2"/>
        <v>35.799999999999997</v>
      </c>
      <c r="T12">
        <f t="shared" si="2"/>
        <v>11.900000000000006</v>
      </c>
      <c r="U12">
        <f t="shared" si="2"/>
        <v>5.0999999999999943</v>
      </c>
      <c r="V12">
        <f t="shared" si="2"/>
        <v>0.40000000000000568</v>
      </c>
      <c r="Y12">
        <f t="shared" si="3"/>
        <v>35.9</v>
      </c>
      <c r="Z12">
        <f t="shared" si="3"/>
        <v>11.899999999999999</v>
      </c>
      <c r="AA12">
        <f t="shared" si="3"/>
        <v>5.4000000000000057</v>
      </c>
      <c r="AB12">
        <f t="shared" si="3"/>
        <v>1.6999999999999957</v>
      </c>
      <c r="AC12">
        <f t="shared" si="3"/>
        <v>-0.69999999999999574</v>
      </c>
      <c r="AF12">
        <f t="shared" si="4"/>
        <v>35.9</v>
      </c>
      <c r="AG12">
        <f t="shared" si="4"/>
        <v>12</v>
      </c>
      <c r="AH12">
        <f t="shared" si="4"/>
        <v>5.3999999999999986</v>
      </c>
      <c r="AI12">
        <f t="shared" si="4"/>
        <v>2</v>
      </c>
      <c r="AJ12">
        <f t="shared" si="4"/>
        <v>0.5</v>
      </c>
      <c r="AK12">
        <f t="shared" si="4"/>
        <v>-1</v>
      </c>
      <c r="AN12">
        <f t="shared" si="5"/>
        <v>35.9</v>
      </c>
      <c r="AO12">
        <f t="shared" si="5"/>
        <v>12</v>
      </c>
      <c r="AP12">
        <f t="shared" si="5"/>
        <v>5.5</v>
      </c>
      <c r="AQ12">
        <f t="shared" si="5"/>
        <v>2.1000000000000014</v>
      </c>
      <c r="AR12">
        <f t="shared" si="5"/>
        <v>0.70000000000000284</v>
      </c>
      <c r="AS12">
        <f t="shared" si="5"/>
        <v>0.19999999999999574</v>
      </c>
      <c r="AT12">
        <f t="shared" si="5"/>
        <v>-1.1999999999999957</v>
      </c>
      <c r="AW12">
        <f t="shared" si="6"/>
        <v>35.9</v>
      </c>
      <c r="AX12">
        <f t="shared" si="6"/>
        <v>12</v>
      </c>
      <c r="AY12">
        <f t="shared" si="6"/>
        <v>5.5</v>
      </c>
      <c r="AZ12">
        <f t="shared" si="6"/>
        <v>2.1000000000000014</v>
      </c>
      <c r="BA12">
        <f t="shared" si="6"/>
        <v>0.89999999999999858</v>
      </c>
      <c r="BB12">
        <f t="shared" si="6"/>
        <v>0.39999999999999858</v>
      </c>
      <c r="BC12">
        <f t="shared" si="6"/>
        <v>-9.9999999999994316E-2</v>
      </c>
      <c r="BD12">
        <f t="shared" si="6"/>
        <v>-1.2000000000000028</v>
      </c>
    </row>
    <row r="13" spans="1:77" x14ac:dyDescent="0.25">
      <c r="G13">
        <f>F5-G5</f>
        <v>33.5</v>
      </c>
      <c r="J13">
        <f t="shared" si="0"/>
        <v>35.000000000000007</v>
      </c>
      <c r="K13">
        <f t="shared" si="0"/>
        <v>9.7999999999999972</v>
      </c>
      <c r="N13">
        <f t="shared" si="1"/>
        <v>35.000000000000007</v>
      </c>
      <c r="O13">
        <f t="shared" si="1"/>
        <v>11.100000000000001</v>
      </c>
      <c r="P13">
        <f t="shared" si="1"/>
        <v>3.6999999999999957</v>
      </c>
      <c r="S13">
        <f t="shared" si="2"/>
        <v>35.100000000000009</v>
      </c>
      <c r="T13">
        <f t="shared" si="2"/>
        <v>11.299999999999997</v>
      </c>
      <c r="U13">
        <f t="shared" si="2"/>
        <v>4.8999999999999986</v>
      </c>
      <c r="V13">
        <f t="shared" si="2"/>
        <v>0.30000000000000426</v>
      </c>
      <c r="Y13">
        <f t="shared" si="3"/>
        <v>35.100000000000009</v>
      </c>
      <c r="Z13">
        <f t="shared" si="3"/>
        <v>11.399999999999999</v>
      </c>
      <c r="AA13">
        <f t="shared" si="3"/>
        <v>5.1000000000000014</v>
      </c>
      <c r="AB13">
        <f t="shared" si="3"/>
        <v>1.5999999999999943</v>
      </c>
      <c r="AC13">
        <f t="shared" si="3"/>
        <v>-0.5</v>
      </c>
      <c r="AF13">
        <f t="shared" si="4"/>
        <v>35.100000000000009</v>
      </c>
      <c r="AG13">
        <f t="shared" si="4"/>
        <v>11.399999999999999</v>
      </c>
      <c r="AH13">
        <f t="shared" si="4"/>
        <v>5.1999999999999957</v>
      </c>
      <c r="AI13">
        <f t="shared" si="4"/>
        <v>1.8000000000000043</v>
      </c>
      <c r="AJ13">
        <f t="shared" si="4"/>
        <v>0.5</v>
      </c>
      <c r="AK13">
        <f t="shared" si="4"/>
        <v>-0.80000000000000426</v>
      </c>
      <c r="AN13">
        <f t="shared" si="5"/>
        <v>35.100000000000009</v>
      </c>
      <c r="AO13">
        <f t="shared" si="5"/>
        <v>11.399999999999999</v>
      </c>
      <c r="AP13">
        <f t="shared" si="5"/>
        <v>5.1999999999999957</v>
      </c>
      <c r="AQ13">
        <f t="shared" si="5"/>
        <v>1.8000000000000043</v>
      </c>
      <c r="AR13">
        <f t="shared" si="5"/>
        <v>0.79999999999999716</v>
      </c>
      <c r="AS13">
        <f t="shared" si="5"/>
        <v>0.20000000000000284</v>
      </c>
      <c r="AT13">
        <f t="shared" si="5"/>
        <v>-0.89999999999999858</v>
      </c>
      <c r="AW13">
        <f t="shared" si="6"/>
        <v>35.100000000000009</v>
      </c>
      <c r="AX13">
        <f t="shared" si="6"/>
        <v>11.5</v>
      </c>
      <c r="AY13">
        <f t="shared" si="6"/>
        <v>5.0999999999999943</v>
      </c>
      <c r="AZ13">
        <f t="shared" si="6"/>
        <v>1.9000000000000057</v>
      </c>
      <c r="BA13">
        <f t="shared" si="6"/>
        <v>0.79999999999999716</v>
      </c>
      <c r="BB13">
        <f t="shared" si="6"/>
        <v>0.39999999999999858</v>
      </c>
      <c r="BC13">
        <f t="shared" si="6"/>
        <v>0</v>
      </c>
      <c r="BD13">
        <f t="shared" si="6"/>
        <v>-1</v>
      </c>
    </row>
    <row r="14" spans="1:77" x14ac:dyDescent="0.25">
      <c r="G14">
        <f>F6-G6</f>
        <v>32.700000000000003</v>
      </c>
      <c r="J14">
        <f t="shared" si="0"/>
        <v>33.599999999999994</v>
      </c>
      <c r="K14">
        <f t="shared" si="0"/>
        <v>9.8999999999999986</v>
      </c>
      <c r="N14">
        <f t="shared" si="1"/>
        <v>33.700000000000003</v>
      </c>
      <c r="O14">
        <f t="shared" si="1"/>
        <v>10.699999999999996</v>
      </c>
      <c r="P14">
        <f t="shared" si="1"/>
        <v>3.5</v>
      </c>
      <c r="S14">
        <f t="shared" si="2"/>
        <v>33.799999999999997</v>
      </c>
      <c r="T14">
        <f t="shared" si="2"/>
        <v>10.800000000000004</v>
      </c>
      <c r="U14">
        <f t="shared" si="2"/>
        <v>4.3999999999999986</v>
      </c>
      <c r="V14">
        <f t="shared" si="2"/>
        <v>0.70000000000000284</v>
      </c>
      <c r="Y14">
        <f t="shared" si="3"/>
        <v>33.799999999999997</v>
      </c>
      <c r="Z14">
        <f t="shared" si="3"/>
        <v>10.800000000000004</v>
      </c>
      <c r="AA14">
        <f t="shared" si="3"/>
        <v>4.5</v>
      </c>
      <c r="AB14">
        <f t="shared" si="3"/>
        <v>1.5</v>
      </c>
      <c r="AC14">
        <f t="shared" si="3"/>
        <v>-0.10000000000000142</v>
      </c>
      <c r="AF14">
        <f t="shared" si="4"/>
        <v>33.799999999999997</v>
      </c>
      <c r="AG14">
        <f t="shared" si="4"/>
        <v>10.900000000000006</v>
      </c>
      <c r="AH14">
        <f t="shared" si="4"/>
        <v>4.5999999999999943</v>
      </c>
      <c r="AI14">
        <f t="shared" si="4"/>
        <v>1.6000000000000014</v>
      </c>
      <c r="AJ14">
        <f t="shared" si="4"/>
        <v>0.60000000000000142</v>
      </c>
      <c r="AK14">
        <f t="shared" si="4"/>
        <v>-0.60000000000000142</v>
      </c>
      <c r="AN14">
        <f t="shared" si="5"/>
        <v>33.799999999999997</v>
      </c>
      <c r="AO14">
        <f t="shared" si="5"/>
        <v>10.900000000000006</v>
      </c>
      <c r="AP14">
        <f t="shared" si="5"/>
        <v>4.5999999999999943</v>
      </c>
      <c r="AQ14">
        <f t="shared" si="5"/>
        <v>1.7000000000000028</v>
      </c>
      <c r="AR14">
        <f t="shared" si="5"/>
        <v>0.60000000000000142</v>
      </c>
      <c r="AS14">
        <f t="shared" si="5"/>
        <v>0.19999999999999574</v>
      </c>
      <c r="AT14">
        <f t="shared" si="5"/>
        <v>-0.59999999999999432</v>
      </c>
      <c r="AW14">
        <f t="shared" si="6"/>
        <v>33.799999999999997</v>
      </c>
      <c r="AX14">
        <f t="shared" si="6"/>
        <v>10.900000000000006</v>
      </c>
      <c r="AY14">
        <f t="shared" si="6"/>
        <v>4.5999999999999943</v>
      </c>
      <c r="AZ14">
        <f t="shared" si="6"/>
        <v>1.7000000000000028</v>
      </c>
      <c r="BA14">
        <f t="shared" si="6"/>
        <v>0.70000000000000284</v>
      </c>
      <c r="BB14">
        <f t="shared" si="6"/>
        <v>0.29999999999999716</v>
      </c>
      <c r="BC14">
        <f t="shared" si="6"/>
        <v>0.10000000000000142</v>
      </c>
      <c r="BD14">
        <f t="shared" si="6"/>
        <v>-0.60000000000000142</v>
      </c>
      <c r="BY14">
        <v>1</v>
      </c>
    </row>
    <row r="15" spans="1:77" x14ac:dyDescent="0.25">
      <c r="G15">
        <f>F7-G7</f>
        <v>29</v>
      </c>
      <c r="J15">
        <f t="shared" si="0"/>
        <v>29.100000000000009</v>
      </c>
      <c r="K15">
        <f t="shared" si="0"/>
        <v>7.6999999999999957</v>
      </c>
      <c r="N15">
        <f t="shared" si="1"/>
        <v>29.100000000000009</v>
      </c>
      <c r="O15">
        <f t="shared" si="1"/>
        <v>7.7999999999999972</v>
      </c>
      <c r="P15">
        <f t="shared" si="1"/>
        <v>1.8999999999999986</v>
      </c>
      <c r="S15">
        <f t="shared" si="2"/>
        <v>29.100000000000009</v>
      </c>
      <c r="T15">
        <f t="shared" si="2"/>
        <v>7.7999999999999972</v>
      </c>
      <c r="U15">
        <f t="shared" si="2"/>
        <v>2</v>
      </c>
      <c r="V15">
        <f t="shared" si="2"/>
        <v>0.5</v>
      </c>
      <c r="Y15">
        <f t="shared" si="3"/>
        <v>29.100000000000009</v>
      </c>
      <c r="Z15">
        <f t="shared" si="3"/>
        <v>7.7999999999999972</v>
      </c>
      <c r="AA15">
        <f t="shared" si="3"/>
        <v>2</v>
      </c>
      <c r="AB15">
        <f t="shared" si="3"/>
        <v>0.60000000000000142</v>
      </c>
      <c r="AC15">
        <f t="shared" si="3"/>
        <v>0.19999999999999574</v>
      </c>
      <c r="AF15">
        <f t="shared" si="4"/>
        <v>29.100000000000009</v>
      </c>
      <c r="AG15">
        <f t="shared" si="4"/>
        <v>7.7999999999999972</v>
      </c>
      <c r="AH15">
        <f t="shared" si="4"/>
        <v>2</v>
      </c>
      <c r="AI15">
        <f t="shared" si="4"/>
        <v>0.60000000000000142</v>
      </c>
      <c r="AJ15">
        <f t="shared" si="4"/>
        <v>0.29999999999999716</v>
      </c>
      <c r="AK15">
        <f t="shared" si="4"/>
        <v>0</v>
      </c>
      <c r="AN15">
        <f t="shared" si="5"/>
        <v>29.100000000000009</v>
      </c>
      <c r="AO15">
        <f t="shared" si="5"/>
        <v>7.7999999999999972</v>
      </c>
      <c r="AP15">
        <f t="shared" si="5"/>
        <v>2</v>
      </c>
      <c r="AQ15">
        <f t="shared" si="5"/>
        <v>0.60000000000000142</v>
      </c>
      <c r="AR15">
        <f t="shared" si="5"/>
        <v>0.29999999999999716</v>
      </c>
      <c r="AS15">
        <f t="shared" si="5"/>
        <v>0.10000000000000142</v>
      </c>
      <c r="AT15">
        <f t="shared" si="5"/>
        <v>-0.10000000000000142</v>
      </c>
      <c r="AW15">
        <f t="shared" si="6"/>
        <v>29.100000000000009</v>
      </c>
      <c r="AX15">
        <f t="shared" si="6"/>
        <v>7.7999999999999972</v>
      </c>
      <c r="AY15">
        <f t="shared" si="6"/>
        <v>2</v>
      </c>
      <c r="AZ15">
        <f t="shared" si="6"/>
        <v>0.60000000000000142</v>
      </c>
      <c r="BA15">
        <f t="shared" si="6"/>
        <v>0.29999999999999716</v>
      </c>
      <c r="BB15">
        <f t="shared" si="6"/>
        <v>0.20000000000000284</v>
      </c>
      <c r="BC15">
        <f t="shared" si="6"/>
        <v>-0.10000000000000142</v>
      </c>
      <c r="BD15">
        <f t="shared" si="6"/>
        <v>-0.39999999999999858</v>
      </c>
      <c r="BY15">
        <v>2</v>
      </c>
    </row>
    <row r="16" spans="1:77" x14ac:dyDescent="0.25">
      <c r="BY16">
        <v>3</v>
      </c>
    </row>
    <row r="17" spans="4:77" x14ac:dyDescent="0.25">
      <c r="D17" s="2" t="s">
        <v>14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Y17">
        <v>4</v>
      </c>
    </row>
    <row r="18" spans="4:77" x14ac:dyDescent="0.25">
      <c r="F18" t="s">
        <v>3</v>
      </c>
      <c r="G18" t="s">
        <v>4</v>
      </c>
      <c r="I18" t="s">
        <v>3</v>
      </c>
      <c r="J18" t="s">
        <v>4</v>
      </c>
      <c r="K18" t="s">
        <v>5</v>
      </c>
      <c r="M18" t="s">
        <v>3</v>
      </c>
      <c r="N18" t="s">
        <v>4</v>
      </c>
      <c r="O18" t="s">
        <v>5</v>
      </c>
      <c r="P18" t="s">
        <v>6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  <c r="X18" t="s">
        <v>3</v>
      </c>
      <c r="Y18" t="s">
        <v>4</v>
      </c>
      <c r="Z18" t="s">
        <v>5</v>
      </c>
      <c r="AA18" t="s">
        <v>6</v>
      </c>
      <c r="AB18" t="s">
        <v>7</v>
      </c>
      <c r="AC18" t="s">
        <v>8</v>
      </c>
      <c r="AE18" t="s">
        <v>3</v>
      </c>
      <c r="AF18" t="s">
        <v>4</v>
      </c>
      <c r="AG18" t="s">
        <v>5</v>
      </c>
      <c r="AH18" t="s">
        <v>6</v>
      </c>
      <c r="AI18" t="s">
        <v>7</v>
      </c>
      <c r="AJ18" t="s">
        <v>8</v>
      </c>
      <c r="AK18" t="s">
        <v>9</v>
      </c>
      <c r="AM18" t="s">
        <v>3</v>
      </c>
      <c r="AN18" t="s">
        <v>4</v>
      </c>
      <c r="AO18" t="s">
        <v>5</v>
      </c>
      <c r="AP18" t="s">
        <v>6</v>
      </c>
      <c r="AQ18" t="s">
        <v>7</v>
      </c>
      <c r="AR18" t="s">
        <v>8</v>
      </c>
      <c r="AS18" t="s">
        <v>9</v>
      </c>
      <c r="AT18" t="s">
        <v>10</v>
      </c>
      <c r="AV18" t="s">
        <v>3</v>
      </c>
      <c r="AW18" t="s">
        <v>4</v>
      </c>
      <c r="AX18" t="s">
        <v>5</v>
      </c>
      <c r="AY18" t="s">
        <v>6</v>
      </c>
      <c r="AZ18" t="s">
        <v>7</v>
      </c>
      <c r="BA18" t="s">
        <v>8</v>
      </c>
      <c r="BB18" t="s">
        <v>9</v>
      </c>
      <c r="BC18" t="s">
        <v>10</v>
      </c>
      <c r="BD18" t="s">
        <v>11</v>
      </c>
      <c r="BY18">
        <v>5</v>
      </c>
    </row>
    <row r="19" spans="4:77" x14ac:dyDescent="0.25">
      <c r="F19">
        <f>D3-F3</f>
        <v>2.4000000000000057</v>
      </c>
      <c r="I19">
        <f>D3-I3</f>
        <v>2.7999999999999972</v>
      </c>
      <c r="J19">
        <f>G3-J3</f>
        <v>2.3999999999999915</v>
      </c>
      <c r="M19">
        <f>D3-M3</f>
        <v>2.9000000000000057</v>
      </c>
      <c r="N19">
        <f>G$3-N3</f>
        <v>2.8999999999999915</v>
      </c>
      <c r="O19">
        <f>$K3-O3</f>
        <v>2.2000000000000028</v>
      </c>
      <c r="R19">
        <f>D3-R3</f>
        <v>2.9000000000000057</v>
      </c>
      <c r="S19">
        <f>$G3-S3</f>
        <v>2.9999999999999929</v>
      </c>
      <c r="T19">
        <f>$K3-T3</f>
        <v>2.6000000000000014</v>
      </c>
      <c r="U19">
        <f>$P3 - U3</f>
        <v>2</v>
      </c>
      <c r="X19">
        <f>D3-X3</f>
        <v>2.9000000000000057</v>
      </c>
      <c r="Y19">
        <f>$G3-Y3</f>
        <v>3.0999999999999943</v>
      </c>
      <c r="Z19">
        <f>$K3-Z3</f>
        <v>2.8000000000000043</v>
      </c>
      <c r="AA19">
        <f>$P3 - AA3</f>
        <v>2.5</v>
      </c>
      <c r="AB19">
        <f>$V3-AB3</f>
        <v>1.8999999999999986</v>
      </c>
      <c r="AE19">
        <f>D3-AE3</f>
        <v>3</v>
      </c>
      <c r="AF19">
        <f>$G3-AF3</f>
        <v>3.0999999999999943</v>
      </c>
      <c r="AG19">
        <f>$K3-AG3</f>
        <v>2.9000000000000057</v>
      </c>
      <c r="AH19">
        <f>$P3 - AH3</f>
        <v>2.6999999999999957</v>
      </c>
      <c r="AI19">
        <f>$V3-AI3</f>
        <v>2.3999999999999986</v>
      </c>
      <c r="AJ19">
        <f>$AC3-AJ3</f>
        <v>1.7999999999999972</v>
      </c>
      <c r="AM19">
        <f>D3-AM3</f>
        <v>3</v>
      </c>
      <c r="AN19">
        <f>$G3-AN3</f>
        <v>3.0999999999999943</v>
      </c>
      <c r="AO19">
        <f>$K3-AO3</f>
        <v>2.9000000000000057</v>
      </c>
      <c r="AP19">
        <f>$P3 - AP3</f>
        <v>2.6999999999999957</v>
      </c>
      <c r="AQ19">
        <f>$V3-AQ3</f>
        <v>2.6000000000000014</v>
      </c>
      <c r="AR19">
        <f>$AC3-AR3</f>
        <v>2.2999999999999972</v>
      </c>
      <c r="AS19">
        <f>$AK3-AS3</f>
        <v>1.7999999999999972</v>
      </c>
      <c r="AV19">
        <f>D3-AV3</f>
        <v>3</v>
      </c>
      <c r="AW19">
        <f>$G3-AW3</f>
        <v>3.0999999999999943</v>
      </c>
      <c r="AX19">
        <f>$K3-AX3</f>
        <v>2.9000000000000057</v>
      </c>
      <c r="AY19">
        <f>$P3 - AY3</f>
        <v>2.6999999999999957</v>
      </c>
      <c r="AZ19">
        <f>$V3-AZ3</f>
        <v>2.6000000000000014</v>
      </c>
      <c r="BA19">
        <f>$AC3-BA3</f>
        <v>2.3999999999999986</v>
      </c>
      <c r="BB19">
        <f>$AK3-BB3</f>
        <v>2.1999999999999957</v>
      </c>
      <c r="BC19">
        <f>$AT3-BC3</f>
        <v>1.7000000000000028</v>
      </c>
      <c r="BY19">
        <v>6</v>
      </c>
    </row>
    <row r="20" spans="4:77" x14ac:dyDescent="0.25">
      <c r="F20">
        <f>D4-F4</f>
        <v>2</v>
      </c>
      <c r="I20">
        <f>D4-I4</f>
        <v>2.2999999999999972</v>
      </c>
      <c r="J20">
        <f>G4-J4</f>
        <v>2.2000000000000028</v>
      </c>
      <c r="M20">
        <f>D4-M4</f>
        <v>2.4000000000000057</v>
      </c>
      <c r="N20">
        <f>G4-N4</f>
        <v>2.6000000000000085</v>
      </c>
      <c r="O20">
        <f>$K4-O4</f>
        <v>2</v>
      </c>
      <c r="R20">
        <f>D4-R4</f>
        <v>2.5</v>
      </c>
      <c r="S20">
        <f>$G4-S4</f>
        <v>2.7000000000000028</v>
      </c>
      <c r="T20">
        <f>$K4-T4</f>
        <v>2.4000000000000057</v>
      </c>
      <c r="U20">
        <f>$P4 - U4</f>
        <v>1.8999999999999986</v>
      </c>
      <c r="X20">
        <f>D4-X4</f>
        <v>2.5</v>
      </c>
      <c r="Y20">
        <f>$G4-Y4</f>
        <v>2.8000000000000043</v>
      </c>
      <c r="Z20">
        <f>$K4-Z4</f>
        <v>2.5</v>
      </c>
      <c r="AA20">
        <f>$P4 - AA4</f>
        <v>2.3000000000000043</v>
      </c>
      <c r="AB20">
        <f>$V4-AB4</f>
        <v>1.6999999999999957</v>
      </c>
      <c r="AE20">
        <f>D4-AE4</f>
        <v>2.5</v>
      </c>
      <c r="AF20">
        <f>$G4-AF4</f>
        <v>2.8000000000000043</v>
      </c>
      <c r="AG20">
        <f>$K4-AG4</f>
        <v>2.6000000000000014</v>
      </c>
      <c r="AH20">
        <f>$P4 - AH4</f>
        <v>2.3999999999999986</v>
      </c>
      <c r="AI20">
        <f>$V4-AI4</f>
        <v>2.0999999999999943</v>
      </c>
      <c r="AJ20">
        <f>$AC4-AJ4</f>
        <v>1.5999999999999943</v>
      </c>
      <c r="AM20">
        <f>D4-AM4</f>
        <v>2.5</v>
      </c>
      <c r="AN20">
        <f>$G4-AN4</f>
        <v>2.8000000000000043</v>
      </c>
      <c r="AO20">
        <f>$K4-AO4</f>
        <v>2.6000000000000014</v>
      </c>
      <c r="AP20">
        <f>$P4 - AP4</f>
        <v>2.5</v>
      </c>
      <c r="AQ20">
        <f>$V4-AQ4</f>
        <v>2.2999999999999972</v>
      </c>
      <c r="AR20">
        <f>$AC4-AR4</f>
        <v>2</v>
      </c>
      <c r="AS20">
        <f>$AK4-AS4</f>
        <v>1.6000000000000014</v>
      </c>
      <c r="AV20">
        <f>D4-AV4</f>
        <v>2.5</v>
      </c>
      <c r="AW20">
        <f>$G4-AW4</f>
        <v>2.8000000000000043</v>
      </c>
      <c r="AX20">
        <f>$K4-AX4</f>
        <v>2.6000000000000014</v>
      </c>
      <c r="AY20">
        <f>$P4 - AY4</f>
        <v>2.5</v>
      </c>
      <c r="AZ20">
        <f>$V4-AZ4</f>
        <v>2.2999999999999972</v>
      </c>
      <c r="BA20">
        <f>$AC4-BA4</f>
        <v>2.1999999999999957</v>
      </c>
      <c r="BB20">
        <f>$AK4-BB4</f>
        <v>2</v>
      </c>
      <c r="BC20">
        <f>$AT4-BC4</f>
        <v>1.5</v>
      </c>
      <c r="BY20">
        <v>7</v>
      </c>
    </row>
    <row r="21" spans="4:77" x14ac:dyDescent="0.25">
      <c r="F21">
        <f>D5-F5</f>
        <v>1.2999999999999972</v>
      </c>
      <c r="I21">
        <f>D5-I5</f>
        <v>1.5999999999999943</v>
      </c>
      <c r="J21">
        <f>G5-J5</f>
        <v>1.8000000000000043</v>
      </c>
      <c r="M21">
        <f>D5-M5</f>
        <v>1.5999999999999943</v>
      </c>
      <c r="N21">
        <f>G5-N5</f>
        <v>1.8000000000000043</v>
      </c>
      <c r="O21">
        <f>$K5-O5</f>
        <v>1.3000000000000043</v>
      </c>
      <c r="R21">
        <f>D5-R5</f>
        <v>1.5999999999999943</v>
      </c>
      <c r="S21">
        <f>$G5-S5</f>
        <v>1.9000000000000057</v>
      </c>
      <c r="T21">
        <f>$K5-T5</f>
        <v>1.6000000000000014</v>
      </c>
      <c r="U21">
        <f>$P5 - U5</f>
        <v>1.5</v>
      </c>
      <c r="X21">
        <f>D5-X5</f>
        <v>1.5999999999999943</v>
      </c>
      <c r="Y21">
        <f>$G5-Y5</f>
        <v>1.9000000000000057</v>
      </c>
      <c r="Z21">
        <f>$K5-Z5</f>
        <v>1.7000000000000028</v>
      </c>
      <c r="AA21">
        <f>$P5 - AA5</f>
        <v>1.8000000000000043</v>
      </c>
      <c r="AB21">
        <f>$V5-AB5</f>
        <v>1.5999999999999943</v>
      </c>
      <c r="AE21">
        <f>D5-AE5</f>
        <v>1.5999999999999943</v>
      </c>
      <c r="AF21">
        <f>$G5-AF5</f>
        <v>1.9000000000000057</v>
      </c>
      <c r="AG21">
        <f>$K5-AG5</f>
        <v>1.7000000000000028</v>
      </c>
      <c r="AH21">
        <f>$P5 - AH5</f>
        <v>1.8999999999999986</v>
      </c>
      <c r="AI21">
        <f>$V5-AI5</f>
        <v>1.8999999999999986</v>
      </c>
      <c r="AJ21">
        <f>$AC5-AJ5</f>
        <v>1.3000000000000043</v>
      </c>
      <c r="AM21">
        <f>D5-AM5</f>
        <v>1.5999999999999943</v>
      </c>
      <c r="AN21">
        <f>$G5-AN5</f>
        <v>1.9000000000000057</v>
      </c>
      <c r="AO21">
        <f>$K5-AO5</f>
        <v>1.7000000000000028</v>
      </c>
      <c r="AP21">
        <f>$P5 - AP5</f>
        <v>1.8999999999999986</v>
      </c>
      <c r="AQ21">
        <f>$V5-AQ5</f>
        <v>1.8999999999999986</v>
      </c>
      <c r="AR21">
        <f>$AC5-AR5</f>
        <v>1.6000000000000014</v>
      </c>
      <c r="AS21">
        <f>$AK5-AS5</f>
        <v>1.3000000000000043</v>
      </c>
      <c r="AV21">
        <f>D5-AV5</f>
        <v>1.5999999999999943</v>
      </c>
      <c r="AW21">
        <f>$G5-AW5</f>
        <v>1.9000000000000057</v>
      </c>
      <c r="AX21">
        <f>$K5-AX5</f>
        <v>1.8000000000000043</v>
      </c>
      <c r="AY21">
        <f>$P5 - AY5</f>
        <v>1.8999999999999986</v>
      </c>
      <c r="AZ21">
        <f>$V5-AZ5</f>
        <v>2</v>
      </c>
      <c r="BA21">
        <f>$AC5-BA5</f>
        <v>1.7000000000000028</v>
      </c>
      <c r="BB21">
        <f>$AK5-BB5</f>
        <v>1.6000000000000014</v>
      </c>
      <c r="BC21">
        <f>$AT5-BC5</f>
        <v>1.1999999999999957</v>
      </c>
      <c r="BY21">
        <v>8</v>
      </c>
    </row>
    <row r="22" spans="4:77" x14ac:dyDescent="0.25">
      <c r="F22">
        <f>D6-F6</f>
        <v>0.79999999999999716</v>
      </c>
      <c r="I22">
        <f>D6-I6</f>
        <v>0.90000000000000568</v>
      </c>
      <c r="J22">
        <f>G6-J6</f>
        <v>1</v>
      </c>
      <c r="M22">
        <f>D6-M6</f>
        <v>1</v>
      </c>
      <c r="N22">
        <f>G6-N6</f>
        <v>1.2000000000000028</v>
      </c>
      <c r="O22">
        <f>$K6-O6</f>
        <v>1</v>
      </c>
      <c r="R22">
        <f>D6-R6</f>
        <v>1</v>
      </c>
      <c r="S22">
        <f>$G6-S6</f>
        <v>1.2999999999999972</v>
      </c>
      <c r="T22">
        <f>$K6-T6</f>
        <v>1.2000000000000028</v>
      </c>
      <c r="U22">
        <f>$P6 - U6</f>
        <v>1.1000000000000014</v>
      </c>
      <c r="X22">
        <f>D6-X6</f>
        <v>1</v>
      </c>
      <c r="Y22">
        <f>$G6-Y6</f>
        <v>1.2999999999999972</v>
      </c>
      <c r="Z22">
        <f>$K6-Z6</f>
        <v>1.2000000000000028</v>
      </c>
      <c r="AA22">
        <f>$P6 - AA6</f>
        <v>1.2000000000000028</v>
      </c>
      <c r="AB22">
        <f>$V6-AB6</f>
        <v>0.89999999999999858</v>
      </c>
      <c r="AE22">
        <f>D6-AE6</f>
        <v>1</v>
      </c>
      <c r="AF22">
        <f>$G6-AF6</f>
        <v>1.2999999999999972</v>
      </c>
      <c r="AG22">
        <f>$K6-AG6</f>
        <v>1.3000000000000043</v>
      </c>
      <c r="AH22">
        <f>$P6 - AH6</f>
        <v>1.3999999999999986</v>
      </c>
      <c r="AI22">
        <f>$V6-AI6</f>
        <v>1.1999999999999957</v>
      </c>
      <c r="AJ22">
        <f>$AC6-AJ6</f>
        <v>1</v>
      </c>
      <c r="AM22">
        <f>D6-AM6</f>
        <v>1</v>
      </c>
      <c r="AN22">
        <f>$G6-AN6</f>
        <v>1.2999999999999972</v>
      </c>
      <c r="AO22">
        <f>$K6-AO6</f>
        <v>1.3000000000000043</v>
      </c>
      <c r="AP22">
        <f>$P6 - AP6</f>
        <v>1.3999999999999986</v>
      </c>
      <c r="AQ22">
        <f>$V6-AQ6</f>
        <v>1.2999999999999972</v>
      </c>
      <c r="AR22">
        <f>$AC6-AR6</f>
        <v>1.1000000000000014</v>
      </c>
      <c r="AS22">
        <f>$AK6-AS6</f>
        <v>0.89999999999999858</v>
      </c>
      <c r="AV22">
        <f>D6-AV6</f>
        <v>1</v>
      </c>
      <c r="AW22">
        <f>$G6-AW6</f>
        <v>1.2999999999999972</v>
      </c>
      <c r="AX22">
        <f>$K6-AX6</f>
        <v>1.3000000000000043</v>
      </c>
      <c r="AY22">
        <f>$P6 - AY6</f>
        <v>1.3999999999999986</v>
      </c>
      <c r="AZ22">
        <f>$V6-AZ6</f>
        <v>1.2999999999999972</v>
      </c>
      <c r="BA22">
        <f>$AC6-BA6</f>
        <v>1.2000000000000028</v>
      </c>
      <c r="BB22">
        <f>$AK6-BB6</f>
        <v>1.1000000000000014</v>
      </c>
      <c r="BC22">
        <f>$AT6-BC6</f>
        <v>0.89999999999999858</v>
      </c>
      <c r="BY22">
        <v>9</v>
      </c>
    </row>
    <row r="23" spans="4:77" x14ac:dyDescent="0.25">
      <c r="F23">
        <f>D7-F7</f>
        <v>9.9999999999994316E-2</v>
      </c>
      <c r="I23">
        <f>D7-I7</f>
        <v>9.9999999999994316E-2</v>
      </c>
      <c r="J23">
        <f>G7-J7</f>
        <v>0.10000000000000853</v>
      </c>
      <c r="M23">
        <f>D7-M7</f>
        <v>9.9999999999994316E-2</v>
      </c>
      <c r="N23">
        <f>G7-N7</f>
        <v>0.10000000000000853</v>
      </c>
      <c r="O23">
        <f>$K7-O7</f>
        <v>0.10000000000000142</v>
      </c>
      <c r="R23">
        <f>D7-R7</f>
        <v>9.9999999999994316E-2</v>
      </c>
      <c r="S23">
        <f>$G7-S7</f>
        <v>0.10000000000000853</v>
      </c>
      <c r="T23">
        <f>$K7-T7</f>
        <v>0.10000000000000142</v>
      </c>
      <c r="U23">
        <f>$P7 - U7</f>
        <v>0.10000000000000142</v>
      </c>
      <c r="X23">
        <f>D7-X7</f>
        <v>9.9999999999994316E-2</v>
      </c>
      <c r="Y23">
        <f>$G7-Y7</f>
        <v>0.10000000000000853</v>
      </c>
      <c r="Z23">
        <f>$K7-Z7</f>
        <v>0.10000000000000142</v>
      </c>
      <c r="AA23">
        <f>$P7 - AA7</f>
        <v>0.10000000000000142</v>
      </c>
      <c r="AB23">
        <f>$V7-AB7</f>
        <v>0.10000000000000142</v>
      </c>
      <c r="AE23">
        <f>D7-AE7</f>
        <v>9.9999999999994316E-2</v>
      </c>
      <c r="AF23">
        <f>$G7-AF7</f>
        <v>0.10000000000000853</v>
      </c>
      <c r="AG23">
        <f>$K7-AG7</f>
        <v>0.10000000000000142</v>
      </c>
      <c r="AH23">
        <f>$P7 - AH7</f>
        <v>0.10000000000000142</v>
      </c>
      <c r="AI23">
        <f>$V7-AI7</f>
        <v>0.10000000000000142</v>
      </c>
      <c r="AJ23">
        <f>$AC7-AJ7</f>
        <v>0.10000000000000142</v>
      </c>
      <c r="AM23">
        <f>D7-AM7</f>
        <v>9.9999999999994316E-2</v>
      </c>
      <c r="AN23">
        <f>$G7-AN7</f>
        <v>0.10000000000000853</v>
      </c>
      <c r="AO23">
        <f>$K7-AO7</f>
        <v>0.10000000000000142</v>
      </c>
      <c r="AP23">
        <f>$P7 - AP7</f>
        <v>0.10000000000000142</v>
      </c>
      <c r="AQ23">
        <f>$V7-AQ7</f>
        <v>0.10000000000000142</v>
      </c>
      <c r="AR23">
        <f>$AC7-AR7</f>
        <v>0.10000000000000142</v>
      </c>
      <c r="AS23">
        <f>$AK7-AS7</f>
        <v>0.10000000000000142</v>
      </c>
      <c r="AV23">
        <f>D7-AV7</f>
        <v>9.9999999999994316E-2</v>
      </c>
      <c r="AW23">
        <f>$G7-AW7</f>
        <v>0.10000000000000853</v>
      </c>
      <c r="AX23">
        <f>$K7-AX7</f>
        <v>0.10000000000000142</v>
      </c>
      <c r="AY23">
        <f>$P7 - AY7</f>
        <v>0.10000000000000142</v>
      </c>
      <c r="AZ23">
        <f>$V7-AZ7</f>
        <v>0.10000000000000142</v>
      </c>
      <c r="BA23">
        <f>$AC7-BA7</f>
        <v>0.10000000000000142</v>
      </c>
      <c r="BB23">
        <f>$AK7-BB7</f>
        <v>0.20000000000000284</v>
      </c>
      <c r="BC23">
        <f>$AT7-BC7</f>
        <v>0.10000000000000142</v>
      </c>
    </row>
    <row r="25" spans="4:77" x14ac:dyDescent="0.25">
      <c r="D25" s="2" t="s">
        <v>15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4:77" x14ac:dyDescent="0.25">
      <c r="F26" t="s">
        <v>3</v>
      </c>
      <c r="G26" t="s">
        <v>4</v>
      </c>
      <c r="I26" t="s">
        <v>3</v>
      </c>
      <c r="J26" t="s">
        <v>4</v>
      </c>
      <c r="K26" t="s">
        <v>5</v>
      </c>
      <c r="M26" t="s">
        <v>3</v>
      </c>
      <c r="N26" t="s">
        <v>4</v>
      </c>
      <c r="O26" t="s">
        <v>5</v>
      </c>
      <c r="P26" t="s">
        <v>6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X26" t="s">
        <v>3</v>
      </c>
      <c r="Y26" t="s">
        <v>4</v>
      </c>
      <c r="Z26" t="s">
        <v>5</v>
      </c>
      <c r="AA26" t="s">
        <v>6</v>
      </c>
      <c r="AB26" t="s">
        <v>7</v>
      </c>
      <c r="AC26" t="s">
        <v>8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M26" t="s">
        <v>3</v>
      </c>
      <c r="AN26" t="s">
        <v>4</v>
      </c>
      <c r="AO26" t="s">
        <v>5</v>
      </c>
      <c r="AP26" t="s">
        <v>6</v>
      </c>
      <c r="AQ26" t="s">
        <v>7</v>
      </c>
      <c r="AR26" t="s">
        <v>8</v>
      </c>
      <c r="AS26" t="s">
        <v>9</v>
      </c>
      <c r="AT26" t="s">
        <v>10</v>
      </c>
      <c r="AV26" t="s">
        <v>3</v>
      </c>
      <c r="AW26" t="s">
        <v>4</v>
      </c>
      <c r="AX26" t="s">
        <v>5</v>
      </c>
      <c r="AY26" t="s">
        <v>6</v>
      </c>
      <c r="AZ26" t="s">
        <v>7</v>
      </c>
      <c r="BA26" t="s">
        <v>8</v>
      </c>
      <c r="BB26" t="s">
        <v>9</v>
      </c>
      <c r="BC26" t="s">
        <v>10</v>
      </c>
      <c r="BD26" t="s">
        <v>11</v>
      </c>
    </row>
    <row r="27" spans="4:77" x14ac:dyDescent="0.25">
      <c r="F27">
        <f>F3+F19</f>
        <v>100</v>
      </c>
      <c r="I27">
        <f t="shared" ref="I27:J31" si="7">I3+I19</f>
        <v>100</v>
      </c>
      <c r="J27">
        <f t="shared" si="7"/>
        <v>64.099999999999994</v>
      </c>
      <c r="M27">
        <f t="shared" ref="M27:O31" si="8">M3+M19</f>
        <v>100</v>
      </c>
      <c r="N27">
        <f t="shared" si="8"/>
        <v>64.099999999999994</v>
      </c>
      <c r="O27">
        <f t="shared" si="8"/>
        <v>51.7</v>
      </c>
      <c r="R27">
        <f t="shared" ref="R27:U31" si="9">R3+R19</f>
        <v>100</v>
      </c>
      <c r="S27">
        <f t="shared" si="9"/>
        <v>64.099999999999994</v>
      </c>
      <c r="T27">
        <f t="shared" si="9"/>
        <v>51.7</v>
      </c>
      <c r="U27">
        <f t="shared" si="9"/>
        <v>45.9</v>
      </c>
      <c r="X27">
        <f t="shared" ref="X27:AB31" si="10">X3+X19</f>
        <v>100</v>
      </c>
      <c r="Y27">
        <f t="shared" si="10"/>
        <v>64.099999999999994</v>
      </c>
      <c r="Z27">
        <f t="shared" si="10"/>
        <v>51.7</v>
      </c>
      <c r="AA27">
        <f t="shared" si="10"/>
        <v>45.9</v>
      </c>
      <c r="AB27">
        <f t="shared" si="10"/>
        <v>43.6</v>
      </c>
      <c r="AE27">
        <f t="shared" ref="AE27:AJ31" si="11">AE3+AE19</f>
        <v>100</v>
      </c>
      <c r="AF27">
        <f t="shared" si="11"/>
        <v>64.099999999999994</v>
      </c>
      <c r="AG27">
        <f t="shared" si="11"/>
        <v>51.7</v>
      </c>
      <c r="AH27">
        <f t="shared" si="11"/>
        <v>45.9</v>
      </c>
      <c r="AI27">
        <f t="shared" si="11"/>
        <v>43.6</v>
      </c>
      <c r="AJ27">
        <f t="shared" si="11"/>
        <v>42.5</v>
      </c>
      <c r="AM27">
        <f t="shared" ref="AM27:AS31" si="12">AM3+AM19</f>
        <v>100</v>
      </c>
      <c r="AN27">
        <f t="shared" si="12"/>
        <v>64.099999999999994</v>
      </c>
      <c r="AO27">
        <f t="shared" si="12"/>
        <v>51.7</v>
      </c>
      <c r="AP27">
        <f t="shared" si="12"/>
        <v>45.9</v>
      </c>
      <c r="AQ27">
        <f t="shared" si="12"/>
        <v>43.6</v>
      </c>
      <c r="AR27">
        <f t="shared" si="12"/>
        <v>42.5</v>
      </c>
      <c r="AS27">
        <f t="shared" si="12"/>
        <v>41.9</v>
      </c>
      <c r="AV27">
        <f t="shared" ref="AV27:BC31" si="13">AV3+AV19</f>
        <v>100</v>
      </c>
      <c r="AW27">
        <f t="shared" si="13"/>
        <v>64.099999999999994</v>
      </c>
      <c r="AX27">
        <f t="shared" si="13"/>
        <v>51.7</v>
      </c>
      <c r="AY27">
        <f t="shared" si="13"/>
        <v>45.9</v>
      </c>
      <c r="AZ27">
        <f t="shared" si="13"/>
        <v>43.6</v>
      </c>
      <c r="BA27">
        <f t="shared" si="13"/>
        <v>42.5</v>
      </c>
      <c r="BB27">
        <f t="shared" si="13"/>
        <v>41.9</v>
      </c>
      <c r="BC27">
        <f t="shared" si="13"/>
        <v>41.5</v>
      </c>
    </row>
    <row r="28" spans="4:77" x14ac:dyDescent="0.25">
      <c r="F28">
        <f>F4+F20</f>
        <v>100</v>
      </c>
      <c r="I28">
        <f t="shared" si="7"/>
        <v>100</v>
      </c>
      <c r="J28" s="1">
        <f t="shared" si="7"/>
        <v>64.400000000000006</v>
      </c>
      <c r="M28">
        <f t="shared" si="8"/>
        <v>100</v>
      </c>
      <c r="N28">
        <f t="shared" si="8"/>
        <v>64.400000000000006</v>
      </c>
      <c r="O28">
        <f t="shared" si="8"/>
        <v>52.2</v>
      </c>
      <c r="R28">
        <f t="shared" si="9"/>
        <v>100</v>
      </c>
      <c r="S28">
        <f t="shared" si="9"/>
        <v>64.400000000000006</v>
      </c>
      <c r="T28">
        <f t="shared" si="9"/>
        <v>52.2</v>
      </c>
      <c r="U28">
        <f t="shared" si="9"/>
        <v>46.6</v>
      </c>
      <c r="X28">
        <f t="shared" si="10"/>
        <v>100</v>
      </c>
      <c r="Y28">
        <f t="shared" si="10"/>
        <v>64.400000000000006</v>
      </c>
      <c r="Z28">
        <f t="shared" si="10"/>
        <v>52.2</v>
      </c>
      <c r="AA28">
        <f t="shared" si="10"/>
        <v>46.6</v>
      </c>
      <c r="AB28">
        <f t="shared" si="10"/>
        <v>44.3</v>
      </c>
      <c r="AE28">
        <f t="shared" si="11"/>
        <v>100</v>
      </c>
      <c r="AF28">
        <f t="shared" si="11"/>
        <v>64.400000000000006</v>
      </c>
      <c r="AG28">
        <f t="shared" si="11"/>
        <v>52.2</v>
      </c>
      <c r="AH28">
        <f t="shared" si="11"/>
        <v>46.6</v>
      </c>
      <c r="AI28">
        <f t="shared" si="11"/>
        <v>44.3</v>
      </c>
      <c r="AJ28">
        <f t="shared" si="11"/>
        <v>43.3</v>
      </c>
      <c r="AM28">
        <f t="shared" si="12"/>
        <v>100</v>
      </c>
      <c r="AN28">
        <f t="shared" si="12"/>
        <v>64.400000000000006</v>
      </c>
      <c r="AO28">
        <f t="shared" si="12"/>
        <v>52.2</v>
      </c>
      <c r="AP28">
        <f t="shared" si="12"/>
        <v>46.6</v>
      </c>
      <c r="AQ28">
        <f t="shared" si="12"/>
        <v>44.3</v>
      </c>
      <c r="AR28">
        <f t="shared" si="12"/>
        <v>43.3</v>
      </c>
      <c r="AS28">
        <f t="shared" si="12"/>
        <v>42.7</v>
      </c>
      <c r="AV28">
        <f t="shared" si="13"/>
        <v>100</v>
      </c>
      <c r="AW28">
        <f t="shared" si="13"/>
        <v>64.400000000000006</v>
      </c>
      <c r="AX28">
        <f t="shared" si="13"/>
        <v>52.2</v>
      </c>
      <c r="AY28">
        <f t="shared" si="13"/>
        <v>46.6</v>
      </c>
      <c r="AZ28">
        <f t="shared" si="13"/>
        <v>44.3</v>
      </c>
      <c r="BA28">
        <f t="shared" si="13"/>
        <v>43.3</v>
      </c>
      <c r="BB28">
        <f t="shared" si="13"/>
        <v>42.7</v>
      </c>
      <c r="BC28">
        <f t="shared" si="13"/>
        <v>42.3</v>
      </c>
    </row>
    <row r="29" spans="4:77" x14ac:dyDescent="0.25">
      <c r="F29">
        <f>F5+F21</f>
        <v>100</v>
      </c>
      <c r="I29">
        <f t="shared" si="7"/>
        <v>100</v>
      </c>
      <c r="J29">
        <f t="shared" si="7"/>
        <v>65.2</v>
      </c>
      <c r="M29">
        <f t="shared" si="8"/>
        <v>100</v>
      </c>
      <c r="N29">
        <f t="shared" si="8"/>
        <v>65.2</v>
      </c>
      <c r="O29">
        <f t="shared" si="8"/>
        <v>53.6</v>
      </c>
      <c r="R29">
        <f t="shared" si="9"/>
        <v>100</v>
      </c>
      <c r="S29">
        <f t="shared" si="9"/>
        <v>65.2</v>
      </c>
      <c r="T29">
        <f t="shared" si="9"/>
        <v>53.6</v>
      </c>
      <c r="U29">
        <f t="shared" si="9"/>
        <v>48.6</v>
      </c>
      <c r="X29">
        <f t="shared" si="10"/>
        <v>100</v>
      </c>
      <c r="Y29">
        <f t="shared" si="10"/>
        <v>65.2</v>
      </c>
      <c r="Z29">
        <f t="shared" si="10"/>
        <v>53.6</v>
      </c>
      <c r="AA29">
        <f t="shared" si="10"/>
        <v>48.6</v>
      </c>
      <c r="AB29">
        <f t="shared" si="10"/>
        <v>46.8</v>
      </c>
      <c r="AE29">
        <f t="shared" si="11"/>
        <v>100</v>
      </c>
      <c r="AF29">
        <f t="shared" si="11"/>
        <v>65.2</v>
      </c>
      <c r="AG29">
        <f t="shared" si="11"/>
        <v>53.6</v>
      </c>
      <c r="AH29">
        <f t="shared" si="11"/>
        <v>48.6</v>
      </c>
      <c r="AI29">
        <f t="shared" si="11"/>
        <v>46.8</v>
      </c>
      <c r="AJ29">
        <f t="shared" si="11"/>
        <v>45.7</v>
      </c>
      <c r="AM29">
        <f t="shared" si="12"/>
        <v>100</v>
      </c>
      <c r="AN29">
        <f t="shared" si="12"/>
        <v>65.2</v>
      </c>
      <c r="AO29">
        <f t="shared" si="12"/>
        <v>53.6</v>
      </c>
      <c r="AP29">
        <f t="shared" si="12"/>
        <v>48.6</v>
      </c>
      <c r="AQ29">
        <f t="shared" si="12"/>
        <v>46.8</v>
      </c>
      <c r="AR29">
        <f t="shared" si="12"/>
        <v>45.7</v>
      </c>
      <c r="AS29">
        <f t="shared" si="12"/>
        <v>45.2</v>
      </c>
      <c r="AV29">
        <f t="shared" si="13"/>
        <v>100</v>
      </c>
      <c r="AW29">
        <f t="shared" si="13"/>
        <v>65.2</v>
      </c>
      <c r="AX29">
        <f t="shared" si="13"/>
        <v>53.6</v>
      </c>
      <c r="AY29">
        <f t="shared" si="13"/>
        <v>48.6</v>
      </c>
      <c r="AZ29">
        <f t="shared" si="13"/>
        <v>46.8</v>
      </c>
      <c r="BA29">
        <f t="shared" si="13"/>
        <v>45.7</v>
      </c>
      <c r="BB29">
        <f t="shared" si="13"/>
        <v>45.2</v>
      </c>
      <c r="BC29">
        <f t="shared" si="13"/>
        <v>44.8</v>
      </c>
    </row>
    <row r="30" spans="4:77" x14ac:dyDescent="0.25">
      <c r="F30">
        <f>F6+F22</f>
        <v>100</v>
      </c>
      <c r="I30">
        <f t="shared" si="7"/>
        <v>100</v>
      </c>
      <c r="J30">
        <f t="shared" si="7"/>
        <v>66.5</v>
      </c>
      <c r="M30">
        <f t="shared" si="8"/>
        <v>100</v>
      </c>
      <c r="N30">
        <f t="shared" si="8"/>
        <v>66.5</v>
      </c>
      <c r="O30">
        <f t="shared" si="8"/>
        <v>55.6</v>
      </c>
      <c r="R30">
        <f t="shared" si="9"/>
        <v>100</v>
      </c>
      <c r="S30">
        <f t="shared" si="9"/>
        <v>66.5</v>
      </c>
      <c r="T30">
        <f t="shared" si="9"/>
        <v>55.6</v>
      </c>
      <c r="U30">
        <f t="shared" si="9"/>
        <v>51.1</v>
      </c>
      <c r="X30">
        <f t="shared" si="10"/>
        <v>100</v>
      </c>
      <c r="Y30">
        <f t="shared" si="10"/>
        <v>66.5</v>
      </c>
      <c r="Z30">
        <f t="shared" si="10"/>
        <v>55.6</v>
      </c>
      <c r="AA30">
        <f t="shared" si="10"/>
        <v>51.1</v>
      </c>
      <c r="AB30">
        <f t="shared" si="10"/>
        <v>49.3</v>
      </c>
      <c r="AE30">
        <f t="shared" si="11"/>
        <v>100</v>
      </c>
      <c r="AF30">
        <f t="shared" si="11"/>
        <v>66.5</v>
      </c>
      <c r="AG30">
        <f t="shared" si="11"/>
        <v>55.6</v>
      </c>
      <c r="AH30">
        <f t="shared" si="11"/>
        <v>51.1</v>
      </c>
      <c r="AI30">
        <f t="shared" si="11"/>
        <v>49.3</v>
      </c>
      <c r="AJ30">
        <f t="shared" si="11"/>
        <v>48.5</v>
      </c>
      <c r="AM30">
        <f t="shared" si="12"/>
        <v>100</v>
      </c>
      <c r="AN30">
        <f t="shared" si="12"/>
        <v>66.5</v>
      </c>
      <c r="AO30">
        <f t="shared" si="12"/>
        <v>55.6</v>
      </c>
      <c r="AP30">
        <f t="shared" si="12"/>
        <v>51.1</v>
      </c>
      <c r="AQ30">
        <f t="shared" si="12"/>
        <v>49.3</v>
      </c>
      <c r="AR30">
        <f t="shared" si="12"/>
        <v>48.5</v>
      </c>
      <c r="AS30">
        <f t="shared" si="12"/>
        <v>48.1</v>
      </c>
      <c r="AV30">
        <f t="shared" si="13"/>
        <v>100</v>
      </c>
      <c r="AW30">
        <f t="shared" si="13"/>
        <v>66.5</v>
      </c>
      <c r="AX30">
        <f t="shared" si="13"/>
        <v>55.6</v>
      </c>
      <c r="AY30">
        <f t="shared" si="13"/>
        <v>51.1</v>
      </c>
      <c r="AZ30">
        <f t="shared" si="13"/>
        <v>49.3</v>
      </c>
      <c r="BA30">
        <f t="shared" si="13"/>
        <v>48.5</v>
      </c>
      <c r="BB30">
        <f t="shared" si="13"/>
        <v>48.1</v>
      </c>
      <c r="BC30">
        <f t="shared" si="13"/>
        <v>47.8</v>
      </c>
    </row>
    <row r="31" spans="4:77" x14ac:dyDescent="0.25">
      <c r="F31">
        <f>F7+F23</f>
        <v>100</v>
      </c>
      <c r="I31">
        <f t="shared" si="7"/>
        <v>100</v>
      </c>
      <c r="J31">
        <f t="shared" si="7"/>
        <v>70.900000000000006</v>
      </c>
      <c r="M31">
        <f t="shared" si="8"/>
        <v>100</v>
      </c>
      <c r="N31">
        <f t="shared" si="8"/>
        <v>70.900000000000006</v>
      </c>
      <c r="O31">
        <f t="shared" si="8"/>
        <v>63.1</v>
      </c>
      <c r="R31">
        <f t="shared" si="9"/>
        <v>100</v>
      </c>
      <c r="S31">
        <f t="shared" si="9"/>
        <v>70.900000000000006</v>
      </c>
      <c r="T31">
        <f t="shared" si="9"/>
        <v>63.1</v>
      </c>
      <c r="U31">
        <f t="shared" si="9"/>
        <v>61.1</v>
      </c>
      <c r="X31">
        <f t="shared" si="10"/>
        <v>100</v>
      </c>
      <c r="Y31">
        <f t="shared" si="10"/>
        <v>70.900000000000006</v>
      </c>
      <c r="Z31">
        <f t="shared" si="10"/>
        <v>63.1</v>
      </c>
      <c r="AA31">
        <f t="shared" si="10"/>
        <v>61.1</v>
      </c>
      <c r="AB31">
        <f t="shared" si="10"/>
        <v>60.5</v>
      </c>
      <c r="AE31">
        <f t="shared" si="11"/>
        <v>100</v>
      </c>
      <c r="AF31">
        <f t="shared" si="11"/>
        <v>70.900000000000006</v>
      </c>
      <c r="AG31">
        <f t="shared" si="11"/>
        <v>63.1</v>
      </c>
      <c r="AH31">
        <f t="shared" si="11"/>
        <v>61.1</v>
      </c>
      <c r="AI31">
        <f t="shared" si="11"/>
        <v>60.5</v>
      </c>
      <c r="AJ31">
        <f t="shared" si="11"/>
        <v>60.2</v>
      </c>
      <c r="AM31">
        <f t="shared" si="12"/>
        <v>100</v>
      </c>
      <c r="AN31">
        <f t="shared" si="12"/>
        <v>70.900000000000006</v>
      </c>
      <c r="AO31">
        <f t="shared" si="12"/>
        <v>63.1</v>
      </c>
      <c r="AP31">
        <f t="shared" si="12"/>
        <v>61.1</v>
      </c>
      <c r="AQ31">
        <f t="shared" si="12"/>
        <v>60.5</v>
      </c>
      <c r="AR31">
        <f t="shared" si="12"/>
        <v>60.2</v>
      </c>
      <c r="AS31">
        <f t="shared" si="12"/>
        <v>60.1</v>
      </c>
      <c r="AV31">
        <f t="shared" si="13"/>
        <v>100</v>
      </c>
      <c r="AW31">
        <f t="shared" si="13"/>
        <v>70.900000000000006</v>
      </c>
      <c r="AX31">
        <f t="shared" si="13"/>
        <v>63.1</v>
      </c>
      <c r="AY31">
        <f t="shared" si="13"/>
        <v>61.1</v>
      </c>
      <c r="AZ31">
        <f t="shared" si="13"/>
        <v>60.5</v>
      </c>
      <c r="BA31">
        <f t="shared" si="13"/>
        <v>60.2</v>
      </c>
      <c r="BB31">
        <f t="shared" si="13"/>
        <v>60.1</v>
      </c>
      <c r="BC31">
        <f t="shared" si="13"/>
        <v>60.1</v>
      </c>
    </row>
    <row r="33" spans="2:56" x14ac:dyDescent="0.25">
      <c r="AU33" s="2" t="s">
        <v>17</v>
      </c>
      <c r="AV33" s="2"/>
      <c r="AW33" s="2"/>
      <c r="AX33" s="2"/>
      <c r="AY33" s="2"/>
      <c r="AZ33" s="2"/>
      <c r="BA33" s="2"/>
      <c r="BB33" s="2"/>
      <c r="BC33" s="2"/>
      <c r="BD33" s="2"/>
    </row>
    <row r="34" spans="2:56" x14ac:dyDescent="0.25">
      <c r="AU34" t="s">
        <v>16</v>
      </c>
      <c r="AV34" t="s">
        <v>3</v>
      </c>
      <c r="AW34" t="s">
        <v>4</v>
      </c>
      <c r="AX34" t="s">
        <v>5</v>
      </c>
      <c r="AY34" t="s">
        <v>6</v>
      </c>
      <c r="AZ34" t="s">
        <v>7</v>
      </c>
      <c r="BA34" t="s">
        <v>8</v>
      </c>
      <c r="BB34" t="s">
        <v>9</v>
      </c>
      <c r="BC34" t="s">
        <v>10</v>
      </c>
      <c r="BD34" t="s">
        <v>11</v>
      </c>
    </row>
    <row r="35" spans="2:56" x14ac:dyDescent="0.25">
      <c r="AU35">
        <v>0.05</v>
      </c>
      <c r="AW35">
        <f>AV27-AW27</f>
        <v>35.900000000000006</v>
      </c>
      <c r="AX35">
        <f>AW27-AX27</f>
        <v>12.399999999999991</v>
      </c>
      <c r="AY35">
        <f t="shared" ref="AY35:BC35" si="14">AX27-AY27</f>
        <v>5.8000000000000043</v>
      </c>
      <c r="AZ35">
        <f t="shared" si="14"/>
        <v>2.2999999999999972</v>
      </c>
      <c r="BA35">
        <f t="shared" si="14"/>
        <v>1.1000000000000014</v>
      </c>
      <c r="BB35">
        <f t="shared" si="14"/>
        <v>0.60000000000000142</v>
      </c>
      <c r="BC35">
        <f t="shared" si="14"/>
        <v>0.39999999999999858</v>
      </c>
    </row>
    <row r="36" spans="2:56" x14ac:dyDescent="0.25">
      <c r="AU36">
        <v>0.15</v>
      </c>
      <c r="AW36">
        <f t="shared" ref="AW36:AZ36" si="15">AV28-AW28</f>
        <v>35.599999999999994</v>
      </c>
      <c r="AX36">
        <f t="shared" si="15"/>
        <v>12.200000000000003</v>
      </c>
      <c r="AY36">
        <f t="shared" si="15"/>
        <v>5.6000000000000014</v>
      </c>
      <c r="AZ36">
        <f t="shared" si="15"/>
        <v>2.3000000000000043</v>
      </c>
      <c r="BA36">
        <f t="shared" ref="BA36:BC36" si="16">AZ28-BA28</f>
        <v>1</v>
      </c>
      <c r="BB36">
        <f t="shared" si="16"/>
        <v>0.59999999999999432</v>
      </c>
      <c r="BC36">
        <f t="shared" si="16"/>
        <v>0.40000000000000568</v>
      </c>
    </row>
    <row r="37" spans="2:56" x14ac:dyDescent="0.25">
      <c r="AU37">
        <v>0.5</v>
      </c>
      <c r="AW37">
        <f t="shared" ref="AW37:AZ37" si="17">AV29-AW29</f>
        <v>34.799999999999997</v>
      </c>
      <c r="AX37">
        <f t="shared" si="17"/>
        <v>11.600000000000001</v>
      </c>
      <c r="AY37">
        <f t="shared" si="17"/>
        <v>5</v>
      </c>
      <c r="AZ37">
        <f t="shared" si="17"/>
        <v>1.8000000000000043</v>
      </c>
      <c r="BA37">
        <f t="shared" ref="BA37:BC37" si="18">AZ29-BA29</f>
        <v>1.0999999999999943</v>
      </c>
      <c r="BB37">
        <f t="shared" si="18"/>
        <v>0.5</v>
      </c>
      <c r="BC37">
        <f t="shared" si="18"/>
        <v>0.40000000000000568</v>
      </c>
    </row>
    <row r="38" spans="2:56" x14ac:dyDescent="0.25">
      <c r="AU38">
        <v>1</v>
      </c>
      <c r="AW38">
        <f t="shared" ref="AW38:AZ38" si="19">AV30-AW30</f>
        <v>33.5</v>
      </c>
      <c r="AX38">
        <f t="shared" si="19"/>
        <v>10.899999999999999</v>
      </c>
      <c r="AY38">
        <f t="shared" si="19"/>
        <v>4.5</v>
      </c>
      <c r="AZ38">
        <f t="shared" si="19"/>
        <v>1.8000000000000043</v>
      </c>
      <c r="BA38">
        <f t="shared" ref="BA38:BC38" si="20">AZ30-BA30</f>
        <v>0.79999999999999716</v>
      </c>
      <c r="BB38">
        <f t="shared" si="20"/>
        <v>0.39999999999999858</v>
      </c>
      <c r="BC38">
        <f t="shared" si="20"/>
        <v>0.30000000000000426</v>
      </c>
    </row>
    <row r="39" spans="2:56" x14ac:dyDescent="0.25">
      <c r="AU39">
        <v>5</v>
      </c>
      <c r="AW39">
        <f t="shared" ref="AW39:AZ39" si="21">AV31-AW31</f>
        <v>29.099999999999994</v>
      </c>
      <c r="AX39">
        <f t="shared" si="21"/>
        <v>7.8000000000000043</v>
      </c>
      <c r="AY39">
        <f t="shared" si="21"/>
        <v>2</v>
      </c>
      <c r="AZ39">
        <f t="shared" si="21"/>
        <v>0.60000000000000142</v>
      </c>
      <c r="BA39">
        <f t="shared" ref="BA39:BC39" si="22">AZ31-BA31</f>
        <v>0.29999999999999716</v>
      </c>
      <c r="BB39">
        <f t="shared" si="22"/>
        <v>0.10000000000000142</v>
      </c>
      <c r="BC39">
        <f t="shared" si="22"/>
        <v>0</v>
      </c>
    </row>
    <row r="40" spans="2:56" x14ac:dyDescent="0.25">
      <c r="AV40" s="2" t="s">
        <v>18</v>
      </c>
      <c r="AW40" s="2"/>
      <c r="AX40" s="2"/>
      <c r="AY40" s="2"/>
      <c r="AZ40" s="2"/>
      <c r="BA40" s="2"/>
      <c r="BB40" s="2"/>
      <c r="BC40" s="2"/>
      <c r="BD40" s="2"/>
    </row>
    <row r="41" spans="2:56" x14ac:dyDescent="0.25">
      <c r="AV41">
        <f>((AV27-AV27)/AV27)*100</f>
        <v>0</v>
      </c>
      <c r="AW41">
        <f>((AV27-AW27)/AV27)*100</f>
        <v>35.900000000000006</v>
      </c>
      <c r="AX41">
        <f>((AW27-AX27)/AW27)*100</f>
        <v>19.344773790951628</v>
      </c>
      <c r="AY41">
        <f>((AX27-AY27)/AX27)*100</f>
        <v>11.218568665377184</v>
      </c>
      <c r="AZ41">
        <f t="shared" ref="AZ41:BB41" si="23">((AY27-AZ27)/AY27)*100</f>
        <v>5.0108932461873579</v>
      </c>
      <c r="BA41">
        <f t="shared" si="23"/>
        <v>2.5229357798165171</v>
      </c>
      <c r="BB41">
        <f t="shared" si="23"/>
        <v>1.4117647058823564</v>
      </c>
      <c r="BC41">
        <f>((BB27-BC27)/BB27)*100</f>
        <v>0.95465393794749065</v>
      </c>
    </row>
    <row r="42" spans="2:56" x14ac:dyDescent="0.25">
      <c r="AV42">
        <f t="shared" ref="AV42:AV45" si="24">((AV28-AV28)/AV28)*100</f>
        <v>0</v>
      </c>
      <c r="AW42">
        <f t="shared" ref="AW42:BC42" si="25">((AV28-AW28)/AV28)*100</f>
        <v>35.599999999999994</v>
      </c>
      <c r="AX42">
        <f t="shared" si="25"/>
        <v>18.94409937888199</v>
      </c>
      <c r="AY42">
        <f t="shared" si="25"/>
        <v>10.727969348659006</v>
      </c>
      <c r="AZ42">
        <f t="shared" si="25"/>
        <v>4.9356223175965752</v>
      </c>
      <c r="BA42">
        <f t="shared" si="25"/>
        <v>2.2573363431151243</v>
      </c>
      <c r="BB42">
        <f t="shared" si="25"/>
        <v>1.3856812933025273</v>
      </c>
      <c r="BC42">
        <f t="shared" si="25"/>
        <v>0.93676814988291712</v>
      </c>
    </row>
    <row r="43" spans="2:56" x14ac:dyDescent="0.25">
      <c r="B43">
        <v>0.05</v>
      </c>
      <c r="C43">
        <v>2.4</v>
      </c>
      <c r="AV43">
        <f t="shared" si="24"/>
        <v>0</v>
      </c>
      <c r="AW43">
        <f t="shared" ref="AW43:BC43" si="26">((AV29-AW29)/AV29)*100</f>
        <v>34.799999999999997</v>
      </c>
      <c r="AX43">
        <f t="shared" si="26"/>
        <v>17.791411042944787</v>
      </c>
      <c r="AY43">
        <f t="shared" si="26"/>
        <v>9.3283582089552226</v>
      </c>
      <c r="AZ43">
        <f t="shared" si="26"/>
        <v>3.7037037037037126</v>
      </c>
      <c r="BA43">
        <f t="shared" si="26"/>
        <v>2.3504273504273381</v>
      </c>
      <c r="BB43">
        <f t="shared" si="26"/>
        <v>1.0940919037199124</v>
      </c>
      <c r="BC43">
        <f t="shared" si="26"/>
        <v>0.88495575221240186</v>
      </c>
    </row>
    <row r="44" spans="2:56" x14ac:dyDescent="0.25">
      <c r="B44">
        <v>0.15</v>
      </c>
      <c r="C44">
        <v>2</v>
      </c>
      <c r="AV44">
        <f t="shared" si="24"/>
        <v>0</v>
      </c>
      <c r="AW44">
        <f t="shared" ref="AW44:BC44" si="27">((AV30-AW30)/AV30)*100</f>
        <v>33.5</v>
      </c>
      <c r="AX44">
        <f t="shared" si="27"/>
        <v>16.390977443609021</v>
      </c>
      <c r="AY44">
        <f t="shared" si="27"/>
        <v>8.0935251798561154</v>
      </c>
      <c r="AZ44">
        <f t="shared" si="27"/>
        <v>3.5225048923679143</v>
      </c>
      <c r="BA44">
        <f t="shared" si="27"/>
        <v>1.6227180527383311</v>
      </c>
      <c r="BB44">
        <f t="shared" si="27"/>
        <v>0.82474226804123418</v>
      </c>
      <c r="BC44">
        <f t="shared" si="27"/>
        <v>0.62370062370063262</v>
      </c>
    </row>
    <row r="45" spans="2:56" x14ac:dyDescent="0.25">
      <c r="B45">
        <v>0.5</v>
      </c>
      <c r="C45">
        <v>1.3</v>
      </c>
      <c r="AV45">
        <f t="shared" si="24"/>
        <v>0</v>
      </c>
      <c r="AW45">
        <f t="shared" ref="AW45:BC45" si="28">((AV31-AW31)/AV31)*100</f>
        <v>29.099999999999994</v>
      </c>
      <c r="AX45">
        <f t="shared" si="28"/>
        <v>11.001410437235549</v>
      </c>
      <c r="AY45">
        <f t="shared" si="28"/>
        <v>3.1695721077654517</v>
      </c>
      <c r="AZ45">
        <f t="shared" si="28"/>
        <v>0.98199672667757998</v>
      </c>
      <c r="BA45">
        <f t="shared" si="28"/>
        <v>0.49586776859503656</v>
      </c>
      <c r="BB45">
        <f t="shared" si="28"/>
        <v>0.16611295681063357</v>
      </c>
      <c r="BC45">
        <f t="shared" si="28"/>
        <v>0</v>
      </c>
    </row>
    <row r="46" spans="2:56" x14ac:dyDescent="0.25">
      <c r="B46">
        <v>1</v>
      </c>
      <c r="C46">
        <v>0.8</v>
      </c>
      <c r="AV46" s="2" t="s">
        <v>19</v>
      </c>
      <c r="AW46" s="2"/>
      <c r="AX46" s="2"/>
      <c r="AY46" s="2"/>
      <c r="AZ46" s="2"/>
      <c r="BA46" s="2"/>
      <c r="BB46" s="2"/>
      <c r="BC46" s="2"/>
    </row>
    <row r="47" spans="2:56" x14ac:dyDescent="0.25">
      <c r="B47">
        <v>5</v>
      </c>
      <c r="C47">
        <v>0.1</v>
      </c>
      <c r="AV47">
        <f>((100-AV3)/100)*100</f>
        <v>3</v>
      </c>
      <c r="AW47">
        <f>((AV3-AW3)/AV3)*100</f>
        <v>37.113402061855673</v>
      </c>
      <c r="AX47">
        <f t="shared" ref="AX47:BC47" si="29">((AW3-AX3)/AW3)*100</f>
        <v>20.000000000000004</v>
      </c>
      <c r="AY47">
        <f t="shared" si="29"/>
        <v>11.475409836065563</v>
      </c>
      <c r="AZ47">
        <f t="shared" si="29"/>
        <v>5.0925925925925988</v>
      </c>
      <c r="BA47">
        <f t="shared" si="29"/>
        <v>2.1951219512195088</v>
      </c>
      <c r="BB47">
        <f t="shared" si="29"/>
        <v>0.99750623441396158</v>
      </c>
      <c r="BC47">
        <f t="shared" si="29"/>
        <v>-0.25188916876572875</v>
      </c>
    </row>
    <row r="48" spans="2:56" x14ac:dyDescent="0.25">
      <c r="AV48">
        <f t="shared" ref="AV48:AV51" si="30">((100-AV4)/100)*100</f>
        <v>2.5</v>
      </c>
      <c r="AW48">
        <f t="shared" ref="AW48:BC50" si="31">((AV4-AW4)/AV4)*100</f>
        <v>36.820512820512818</v>
      </c>
      <c r="AX48">
        <f t="shared" si="31"/>
        <v>19.480519480519483</v>
      </c>
      <c r="AY48">
        <f t="shared" si="31"/>
        <v>11.088709677419354</v>
      </c>
      <c r="AZ48">
        <f t="shared" si="31"/>
        <v>4.7619047619047654</v>
      </c>
      <c r="BA48">
        <f t="shared" si="31"/>
        <v>2.1428571428571392</v>
      </c>
      <c r="BB48">
        <f t="shared" si="31"/>
        <v>0.97323600973235669</v>
      </c>
      <c r="BC48">
        <f t="shared" si="31"/>
        <v>-0.24570024570023172</v>
      </c>
    </row>
    <row r="49" spans="48:55" x14ac:dyDescent="0.25">
      <c r="AV49">
        <f t="shared" si="30"/>
        <v>1.5999999999999945</v>
      </c>
      <c r="AW49">
        <f t="shared" si="31"/>
        <v>35.670731707317074</v>
      </c>
      <c r="AX49">
        <f t="shared" si="31"/>
        <v>18.167456556082147</v>
      </c>
      <c r="AY49">
        <f t="shared" si="31"/>
        <v>9.8455598455598352</v>
      </c>
      <c r="AZ49">
        <f t="shared" si="31"/>
        <v>4.0685224839400549</v>
      </c>
      <c r="BA49">
        <f t="shared" si="31"/>
        <v>1.7857142857142794</v>
      </c>
      <c r="BB49">
        <f t="shared" si="31"/>
        <v>0.90909090909090595</v>
      </c>
      <c r="BC49">
        <f t="shared" si="31"/>
        <v>0</v>
      </c>
    </row>
    <row r="50" spans="48:55" x14ac:dyDescent="0.25">
      <c r="AV50">
        <f t="shared" si="30"/>
        <v>1</v>
      </c>
      <c r="AW50">
        <f t="shared" si="31"/>
        <v>34.141414141414138</v>
      </c>
      <c r="AX50">
        <f t="shared" si="31"/>
        <v>16.717791411042953</v>
      </c>
      <c r="AY50">
        <f t="shared" si="31"/>
        <v>8.4714548802946492</v>
      </c>
      <c r="AZ50">
        <f t="shared" si="31"/>
        <v>3.420523138833004</v>
      </c>
      <c r="BA50">
        <f t="shared" si="31"/>
        <v>1.4583333333333393</v>
      </c>
      <c r="BB50">
        <f t="shared" si="31"/>
        <v>0.63424947145876776</v>
      </c>
      <c r="BC50">
        <f t="shared" si="31"/>
        <v>0.21276595744681154</v>
      </c>
    </row>
    <row r="51" spans="48:55" x14ac:dyDescent="0.25">
      <c r="AV51">
        <f t="shared" si="30"/>
        <v>9.9999999999994316E-2</v>
      </c>
      <c r="AW51">
        <f>((AV7-AW7)/AV7)*100</f>
        <v>29.12912912912914</v>
      </c>
      <c r="AX51">
        <f t="shared" ref="AX51:BC51" si="32">((AW7-AX7)/AW7)*100</f>
        <v>11.01694915254237</v>
      </c>
      <c r="AY51">
        <f t="shared" si="32"/>
        <v>3.1746031746031744</v>
      </c>
      <c r="AZ51">
        <f t="shared" si="32"/>
        <v>0.98360655737705149</v>
      </c>
      <c r="BA51">
        <f t="shared" si="32"/>
        <v>0.49668874172184962</v>
      </c>
      <c r="BB51">
        <f t="shared" si="32"/>
        <v>0.33277870216306632</v>
      </c>
      <c r="BC51">
        <f t="shared" si="32"/>
        <v>-0.16694490818030286</v>
      </c>
    </row>
  </sheetData>
  <mergeCells count="7">
    <mergeCell ref="AV40:BD40"/>
    <mergeCell ref="AV46:BC46"/>
    <mergeCell ref="D1:BD1"/>
    <mergeCell ref="D9:BD9"/>
    <mergeCell ref="D17:BD17"/>
    <mergeCell ref="D25:BD25"/>
    <mergeCell ref="AU33:BD3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Thoumine</dc:creator>
  <cp:lastModifiedBy>Matt Thoumine</cp:lastModifiedBy>
  <dcterms:created xsi:type="dcterms:W3CDTF">2021-08-04T10:48:29Z</dcterms:created>
  <dcterms:modified xsi:type="dcterms:W3CDTF">2021-09-08T17:40:44Z</dcterms:modified>
</cp:coreProperties>
</file>