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t\Desktop\Projects\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E72" i="1" l="1"/>
  <c r="E73" i="1"/>
  <c r="E74" i="1"/>
  <c r="E71" i="1"/>
  <c r="B72" i="1"/>
  <c r="B73" i="1"/>
  <c r="B74" i="1"/>
  <c r="B71" i="1"/>
  <c r="G48" i="1"/>
  <c r="G45" i="1"/>
  <c r="G49" i="1"/>
  <c r="E39" i="1"/>
  <c r="G38" i="1"/>
  <c r="G37" i="1"/>
  <c r="F37" i="1"/>
  <c r="G35" i="1"/>
  <c r="E34" i="1"/>
  <c r="E35" i="1"/>
  <c r="D34" i="1"/>
  <c r="F38" i="1" s="1"/>
  <c r="D35" i="1"/>
  <c r="F35" i="1" s="1"/>
  <c r="D36" i="1"/>
  <c r="E40" i="1" s="1"/>
  <c r="D33" i="1"/>
  <c r="G33" i="1" s="1"/>
  <c r="G34" i="1" l="1"/>
  <c r="F39" i="1"/>
  <c r="F33" i="1"/>
  <c r="E37" i="1"/>
  <c r="F40" i="1"/>
  <c r="E36" i="1"/>
  <c r="F34" i="1"/>
  <c r="E38" i="1"/>
  <c r="G40" i="1"/>
  <c r="G36" i="1"/>
  <c r="F36" i="1"/>
  <c r="E33" i="1"/>
</calcChain>
</file>

<file path=xl/sharedStrings.xml><?xml version="1.0" encoding="utf-8"?>
<sst xmlns="http://schemas.openxmlformats.org/spreadsheetml/2006/main" count="132" uniqueCount="130">
  <si>
    <t>Image to sound processor</t>
  </si>
  <si>
    <t>Factors affecting sound:</t>
  </si>
  <si>
    <t>Resolution</t>
  </si>
  <si>
    <t>Distance</t>
  </si>
  <si>
    <t>Whole image or select area</t>
  </si>
  <si>
    <t>Color</t>
  </si>
  <si>
    <t>Brightness</t>
  </si>
  <si>
    <t>Filtering:</t>
  </si>
  <si>
    <t>Overall filter: increase/ decrease image</t>
  </si>
  <si>
    <t>Pathfilling through resolution</t>
  </si>
  <si>
    <t>Hilbert curve</t>
  </si>
  <si>
    <t>Ratio</t>
  </si>
  <si>
    <t>Can filter based on preferences on:</t>
  </si>
  <si>
    <t xml:space="preserve">color/hue, </t>
  </si>
  <si>
    <t>use HSL instead of RGB</t>
  </si>
  <si>
    <t>https://www.youtube.com/watch?v=3s7h2MHQtxc</t>
  </si>
  <si>
    <t>Sound quality:</t>
  </si>
  <si>
    <t>Bits:</t>
  </si>
  <si>
    <t>Hz:</t>
  </si>
  <si>
    <t>Bits/sec</t>
  </si>
  <si>
    <t>2.5 min</t>
  </si>
  <si>
    <t>3.0 min</t>
  </si>
  <si>
    <t>3.5 min</t>
  </si>
  <si>
    <t>Inspiration</t>
  </si>
  <si>
    <t>Basically, a sound is a mixture of signals (16 or 24 bit) in digital that are converted</t>
  </si>
  <si>
    <t>Goal</t>
  </si>
  <si>
    <t>Mega Bytes:</t>
  </si>
  <si>
    <t>over to analog sound. Goal is 24 bit 44,800 quality</t>
  </si>
  <si>
    <t>This software development can serve two purposes:</t>
  </si>
  <si>
    <t>Potential: can use to detect depth to objects</t>
  </si>
  <si>
    <t>1) Act as an eye for blind people. The sound will vary in pitch and magnitude over a short duration to describe a scene. The resolution and specifics can be decided later</t>
  </si>
  <si>
    <t xml:space="preserve">2) Share/transfer sound files through images. Kind of like a QR code. A person can send an image or construct a "random" picture from a file and send it. </t>
  </si>
  <si>
    <t>Potential: lots of options. Only people with the application and read the sound file</t>
  </si>
  <si>
    <t>Could hide a sound message in an image (alternate pixels?), or have user-specific algorithms for creating/reading image</t>
  </si>
  <si>
    <t>Song size: (uncompressed, bits)</t>
  </si>
  <si>
    <t>Conversion of ColorBits (pixels or group of pixels) to a 16 bit (2 Byte) number</t>
  </si>
  <si>
    <t xml:space="preserve">Potential sound frame number: </t>
  </si>
  <si>
    <t xml:space="preserve">pow(2,24) </t>
  </si>
  <si>
    <t xml:space="preserve">Potential variations of colors in RGB: </t>
  </si>
  <si>
    <t xml:space="preserve"> pow(256,3) =</t>
  </si>
  <si>
    <t>pow(2,16)</t>
  </si>
  <si>
    <t xml:space="preserve">Eh, look at that. The number of colors in RGB land equal the number of sound </t>
  </si>
  <si>
    <t xml:space="preserve"> −8,388,608 to +8,388,607</t>
  </si>
  <si>
    <t>−32,768 to +32,767</t>
  </si>
  <si>
    <t>BASIC CALCULATIONS AND INFO:</t>
  </si>
  <si>
    <t xml:space="preserve">R will be bits 24-17, G will be bits 16-9, B will be bits 8-1. </t>
  </si>
  <si>
    <t>So, there needs to be a way to link RGB values to a unique number. There are several ways to do this, but one way is to use the color bytes.</t>
  </si>
  <si>
    <t>There is also a possibility to use lower quality (16 bit) sound and condensing multiple 'sound frames' into one color. However, that will only be done if necessary</t>
  </si>
  <si>
    <t>IMAGE SIZE</t>
  </si>
  <si>
    <t>Eventually, convert to MP3 format and back</t>
  </si>
  <si>
    <t>Of course, the image size will depend if the sound is encoded in MP3 or some other memory-saving format</t>
  </si>
  <si>
    <t>For now, we will estimate the image size using uncompressed data</t>
  </si>
  <si>
    <t>(estimate)</t>
  </si>
  <si>
    <t>Basically, the size of the image depends on the number of pixels (the number of sound frames)</t>
  </si>
  <si>
    <t xml:space="preserve">From an above table: </t>
  </si>
  <si>
    <t>Bits. 3.5 min</t>
  </si>
  <si>
    <t>Lenth of square image side:</t>
  </si>
  <si>
    <t>…. In short, we need to eventually condense the sound :/</t>
  </si>
  <si>
    <t>There are other ways to convert, but this way is pretty simple. Who knows about the results yet</t>
  </si>
  <si>
    <t>Program can: keep a set width or height of an image and adjust width/length</t>
  </si>
  <si>
    <t>To start, the application will not care about memory (everyone has 2TB of memory, right??)</t>
  </si>
  <si>
    <t>Stuff to do</t>
  </si>
  <si>
    <t>1) Research spacefilling curves. Develop algorithm for producing curve</t>
  </si>
  <si>
    <t>start off with square shape, then go to rectangular</t>
  </si>
  <si>
    <t>be able to adjust resolution based on size and shape</t>
  </si>
  <si>
    <t>add class methods for calculating distance and stuff like that</t>
  </si>
  <si>
    <t>2) Add conversion process</t>
  </si>
  <si>
    <t>RGB -&gt; value. Use bit manipulation</t>
  </si>
  <si>
    <t>value -&gt; RGB</t>
  </si>
  <si>
    <t>3) Add image. (maybe have a conversion to specific file type?)</t>
  </si>
  <si>
    <t>connect image to spacefilling algorithm</t>
  </si>
  <si>
    <t>connect conversion process</t>
  </si>
  <si>
    <t>4) add output types.</t>
  </si>
  <si>
    <t>can be image or unprocessed sound</t>
  </si>
  <si>
    <t>5) add conersion from unprocessed sound to mp3</t>
  </si>
  <si>
    <t>6) add options</t>
  </si>
  <si>
    <t>filters</t>
  </si>
  <si>
    <t>sliders</t>
  </si>
  <si>
    <t>multiple images</t>
  </si>
  <si>
    <t>….</t>
  </si>
  <si>
    <t>make sound off of screen capture</t>
  </si>
  <si>
    <t>keys</t>
  </si>
  <si>
    <t>Potentials</t>
  </si>
  <si>
    <t>Movement</t>
  </si>
  <si>
    <t>Adjust balance</t>
  </si>
  <si>
    <t>Could take color to spectrum of sin waves and merge frequencies</t>
  </si>
  <si>
    <t>Notes of Project Structure:</t>
  </si>
  <si>
    <t>modular, to edit paths, conversion type, etc</t>
  </si>
  <si>
    <t>Core</t>
  </si>
  <si>
    <t>Plugins</t>
  </si>
  <si>
    <t>Applications</t>
  </si>
  <si>
    <t>etc</t>
  </si>
  <si>
    <t>PathWeaver</t>
  </si>
  <si>
    <t>point, color, width</t>
  </si>
  <si>
    <t>iterator</t>
  </si>
  <si>
    <t>Members:</t>
  </si>
  <si>
    <t>image? No, not for parent class</t>
  </si>
  <si>
    <t>width/height (max values)</t>
  </si>
  <si>
    <t xml:space="preserve">by points: </t>
  </si>
  <si>
    <t>image to sound --&gt; gets color from point (/region)</t>
  </si>
  <si>
    <t>sount to image --&gt; sets color of point (pixel in image)</t>
  </si>
  <si>
    <t>PathAlgorithm</t>
  </si>
  <si>
    <t xml:space="preserve"> Hilbert Curve</t>
  </si>
  <si>
    <t>Unique Key/path</t>
  </si>
  <si>
    <t xml:space="preserve">sparadic </t>
  </si>
  <si>
    <t>by row/column</t>
  </si>
  <si>
    <t>by preset regions/ratios</t>
  </si>
  <si>
    <t>Color to Number:</t>
  </si>
  <si>
    <t>by RGB value or Hue???</t>
  </si>
  <si>
    <t>Conversion Helpers</t>
  </si>
  <si>
    <t>Number to Color:</t>
  </si>
  <si>
    <t>Raw values</t>
  </si>
  <si>
    <t>by region. Image extension: (Corner1, Corner2, conversiontType?)</t>
  </si>
  <si>
    <t>Sound &lt;--&gt; Value</t>
  </si>
  <si>
    <t>Use rawvalues as sound bits (process?)</t>
  </si>
  <si>
    <t>Sin wave spectrum</t>
  </si>
  <si>
    <t>custom spectrum? (use alpha values)?</t>
  </si>
  <si>
    <t>Other???</t>
  </si>
  <si>
    <t>Output</t>
  </si>
  <si>
    <t xml:space="preserve">Image -&gt; .jpg / .png </t>
  </si>
  <si>
    <t>Sound-&gt; .wav / .mp3</t>
  </si>
  <si>
    <t>Actions: play sound, display image, save files</t>
  </si>
  <si>
    <t>Structure</t>
  </si>
  <si>
    <t>get image/sound</t>
  </si>
  <si>
    <t>create PathWeaver(type too)</t>
  </si>
  <si>
    <t>enter loop/iterator</t>
  </si>
  <si>
    <t>get pixel/region --&gt; output sound bit/wave</t>
  </si>
  <si>
    <t>OR get sound bit --&gt; output to region/pixel</t>
  </si>
  <si>
    <t>post process?</t>
  </si>
  <si>
    <t>output/save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</si>
</sst>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5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3" borderId="3" xfId="0" applyFill="1" applyBorder="1"/>
    <xf numFmtId="0" fontId="0" fillId="0" borderId="0" xfId="0" applyAlignment="1">
      <alignment horizontal="right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5" fillId="0" borderId="0" xfId="0" applyFont="1"/>
    <xf numFmtId="0" fontId="4" fillId="7" borderId="2" xfId="0" applyFont="1" applyFill="1" applyBorder="1"/>
    <xf numFmtId="0" fontId="0" fillId="7" borderId="2" xfId="0" applyFill="1" applyBorder="1"/>
    <xf numFmtId="0" fontId="0" fillId="8" borderId="2" xfId="0" applyFill="1" applyBorder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</xdr:colOff>
      <xdr:row>54</xdr:row>
      <xdr:rowOff>28576</xdr:rowOff>
    </xdr:from>
    <xdr:to>
      <xdr:col>19</xdr:col>
      <xdr:colOff>419100</xdr:colOff>
      <xdr:row>56</xdr:row>
      <xdr:rowOff>66676</xdr:rowOff>
    </xdr:to>
    <xdr:pic>
      <xdr:nvPicPr>
        <xdr:cNvPr id="5" name="Picture 4" descr="http://www.wallpapermaven.com/cat/abstract/download/Rainbow-1920x1440-19.jpg">
          <a:extLst>
            <a:ext uri="{FF2B5EF4-FFF2-40B4-BE49-F238E27FC236}">
              <a16:creationId xmlns:a16="http://schemas.microsoft.com/office/drawing/2014/main" id="{B664410F-F349-4A11-8D53-BFB45AAD4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475" y="10467976"/>
          <a:ext cx="121666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3s7h2MHQtx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tabSelected="1" workbookViewId="0">
      <selection activeCell="J112" sqref="J112"/>
    </sheetView>
  </sheetViews>
  <sheetFormatPr defaultRowHeight="15" x14ac:dyDescent="0.25"/>
  <cols>
    <col min="2" max="2" width="10" bestFit="1" customWidth="1"/>
    <col min="4" max="4" width="11.42578125" customWidth="1"/>
    <col min="5" max="5" width="13.7109375" customWidth="1"/>
    <col min="6" max="6" width="11.28515625" customWidth="1"/>
    <col min="7" max="7" width="11.140625" customWidth="1"/>
    <col min="9" max="9" width="9.140625" customWidth="1"/>
  </cols>
  <sheetData>
    <row r="1" spans="2:21" x14ac:dyDescent="0.25">
      <c r="I1" t="s">
        <v>23</v>
      </c>
    </row>
    <row r="2" spans="2:21" x14ac:dyDescent="0.25">
      <c r="B2" t="s">
        <v>0</v>
      </c>
      <c r="F2" t="s">
        <v>14</v>
      </c>
      <c r="I2" s="24" t="s">
        <v>15</v>
      </c>
    </row>
    <row r="4" spans="2:21" ht="18.75" x14ac:dyDescent="0.3">
      <c r="B4" s="1" t="s">
        <v>1</v>
      </c>
      <c r="F4" s="4" t="s">
        <v>9</v>
      </c>
    </row>
    <row r="5" spans="2:21" x14ac:dyDescent="0.25">
      <c r="F5" t="s">
        <v>10</v>
      </c>
    </row>
    <row r="6" spans="2:21" x14ac:dyDescent="0.25">
      <c r="B6" t="s">
        <v>2</v>
      </c>
      <c r="F6" t="s">
        <v>11</v>
      </c>
    </row>
    <row r="7" spans="2:21" ht="15.75" thickBot="1" x14ac:dyDescent="0.3">
      <c r="F7" t="s">
        <v>81</v>
      </c>
    </row>
    <row r="8" spans="2:21" x14ac:dyDescent="0.25">
      <c r="B8" t="s">
        <v>3</v>
      </c>
      <c r="F8" s="11" t="s">
        <v>28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</row>
    <row r="9" spans="2:21" x14ac:dyDescent="0.25">
      <c r="F9" s="14" t="s">
        <v>30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</row>
    <row r="10" spans="2:21" x14ac:dyDescent="0.25">
      <c r="B10" t="s">
        <v>4</v>
      </c>
      <c r="F10" s="14" t="s">
        <v>29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6"/>
    </row>
    <row r="11" spans="2:21" x14ac:dyDescent="0.25">
      <c r="F11" s="14" t="s">
        <v>31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6"/>
    </row>
    <row r="12" spans="2:21" x14ac:dyDescent="0.25">
      <c r="B12" t="s">
        <v>5</v>
      </c>
      <c r="F12" s="14" t="s">
        <v>32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6"/>
    </row>
    <row r="13" spans="2:21" ht="15.75" thickBot="1" x14ac:dyDescent="0.3">
      <c r="F13" s="17" t="s">
        <v>33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9"/>
    </row>
    <row r="14" spans="2:21" x14ac:dyDescent="0.25">
      <c r="B14" t="s">
        <v>6</v>
      </c>
    </row>
    <row r="16" spans="2:21" s="3" customFormat="1" x14ac:dyDescent="0.25"/>
    <row r="18" spans="2:7" ht="21" x14ac:dyDescent="0.35">
      <c r="B18" s="2" t="s">
        <v>7</v>
      </c>
    </row>
    <row r="19" spans="2:7" x14ac:dyDescent="0.25">
      <c r="G19" t="s">
        <v>49</v>
      </c>
    </row>
    <row r="20" spans="2:7" x14ac:dyDescent="0.25">
      <c r="B20" t="s">
        <v>8</v>
      </c>
    </row>
    <row r="22" spans="2:7" x14ac:dyDescent="0.25">
      <c r="B22" t="s">
        <v>12</v>
      </c>
    </row>
    <row r="23" spans="2:7" x14ac:dyDescent="0.25">
      <c r="B23" t="s">
        <v>13</v>
      </c>
    </row>
    <row r="27" spans="2:7" s="5" customFormat="1" x14ac:dyDescent="0.25"/>
    <row r="29" spans="2:7" x14ac:dyDescent="0.25">
      <c r="B29" s="4" t="s">
        <v>44</v>
      </c>
    </row>
    <row r="31" spans="2:7" x14ac:dyDescent="0.25">
      <c r="B31" s="6" t="s">
        <v>16</v>
      </c>
      <c r="C31" s="6"/>
      <c r="D31" s="8" t="s">
        <v>19</v>
      </c>
      <c r="E31" s="7" t="s">
        <v>34</v>
      </c>
      <c r="F31" s="7"/>
      <c r="G31" s="7"/>
    </row>
    <row r="32" spans="2:7" x14ac:dyDescent="0.25">
      <c r="B32" s="6" t="s">
        <v>17</v>
      </c>
      <c r="C32" s="6" t="s">
        <v>18</v>
      </c>
      <c r="D32" s="8"/>
      <c r="E32" s="7" t="s">
        <v>20</v>
      </c>
      <c r="F32" s="7" t="s">
        <v>21</v>
      </c>
      <c r="G32" s="7" t="s">
        <v>22</v>
      </c>
    </row>
    <row r="33" spans="1:15" x14ac:dyDescent="0.25">
      <c r="B33" s="6">
        <v>16</v>
      </c>
      <c r="C33" s="6">
        <v>44100</v>
      </c>
      <c r="D33" s="8">
        <f>B33*C33</f>
        <v>705600</v>
      </c>
      <c r="E33" s="7">
        <f>150*D33</f>
        <v>105840000</v>
      </c>
      <c r="F33" s="7">
        <f>180*D33</f>
        <v>127008000</v>
      </c>
      <c r="G33" s="7">
        <f>D33*210</f>
        <v>148176000</v>
      </c>
    </row>
    <row r="34" spans="1:15" x14ac:dyDescent="0.25">
      <c r="B34" s="6">
        <v>16</v>
      </c>
      <c r="C34" s="6">
        <v>48000</v>
      </c>
      <c r="D34" s="8">
        <f t="shared" ref="D34:D36" si="0">B34*C34</f>
        <v>768000</v>
      </c>
      <c r="E34" s="7">
        <f t="shared" ref="E34:E36" si="1">150*D34</f>
        <v>115200000</v>
      </c>
      <c r="F34" s="7">
        <f t="shared" ref="F34:F36" si="2">180*D34</f>
        <v>138240000</v>
      </c>
      <c r="G34" s="7">
        <f t="shared" ref="G34:G36" si="3">D34*210</f>
        <v>161280000</v>
      </c>
      <c r="I34" t="s">
        <v>24</v>
      </c>
    </row>
    <row r="35" spans="1:15" x14ac:dyDescent="0.25">
      <c r="B35" s="6">
        <v>24</v>
      </c>
      <c r="C35" s="6">
        <v>44100</v>
      </c>
      <c r="D35" s="8">
        <f t="shared" si="0"/>
        <v>1058400</v>
      </c>
      <c r="E35" s="7">
        <f t="shared" si="1"/>
        <v>158760000</v>
      </c>
      <c r="F35" s="7">
        <f t="shared" si="2"/>
        <v>190512000</v>
      </c>
      <c r="G35" s="7">
        <f t="shared" si="3"/>
        <v>222264000</v>
      </c>
      <c r="I35" t="s">
        <v>27</v>
      </c>
    </row>
    <row r="36" spans="1:15" ht="15.75" thickBot="1" x14ac:dyDescent="0.3">
      <c r="A36" t="s">
        <v>25</v>
      </c>
      <c r="B36" s="6">
        <v>24</v>
      </c>
      <c r="C36" s="6">
        <v>48000</v>
      </c>
      <c r="D36" s="8">
        <f t="shared" si="0"/>
        <v>1152000</v>
      </c>
      <c r="E36" s="9">
        <f t="shared" si="1"/>
        <v>172800000</v>
      </c>
      <c r="F36" s="9">
        <f t="shared" si="2"/>
        <v>207360000</v>
      </c>
      <c r="G36" s="9">
        <f t="shared" si="3"/>
        <v>241920000</v>
      </c>
    </row>
    <row r="37" spans="1:15" x14ac:dyDescent="0.25">
      <c r="D37" s="10" t="s">
        <v>26</v>
      </c>
      <c r="E37" s="7">
        <f>150*D33/8000000</f>
        <v>13.23</v>
      </c>
      <c r="F37" s="7">
        <f>180*D33/8000000</f>
        <v>15.875999999999999</v>
      </c>
      <c r="G37" s="7">
        <f>D33*210/8000000</f>
        <v>18.521999999999998</v>
      </c>
    </row>
    <row r="38" spans="1:15" x14ac:dyDescent="0.25">
      <c r="D38" t="s">
        <v>52</v>
      </c>
      <c r="E38" s="7">
        <f>150*D34/8000000</f>
        <v>14.4</v>
      </c>
      <c r="F38" s="7">
        <f>180*D34/8000000</f>
        <v>17.28</v>
      </c>
      <c r="G38" s="7">
        <f>D34*210/8000000</f>
        <v>20.16</v>
      </c>
    </row>
    <row r="39" spans="1:15" x14ac:dyDescent="0.25">
      <c r="E39" s="7">
        <f>150*D35/8000000</f>
        <v>19.844999999999999</v>
      </c>
      <c r="F39" s="7">
        <f>180*D35/8000000</f>
        <v>23.814</v>
      </c>
      <c r="G39" s="8">
        <f>D35*210/8000000</f>
        <v>27.783000000000001</v>
      </c>
    </row>
    <row r="40" spans="1:15" x14ac:dyDescent="0.25">
      <c r="E40" s="7">
        <f>150*D36/8000000</f>
        <v>21.6</v>
      </c>
      <c r="F40" s="7">
        <f>180*D36/8000000</f>
        <v>25.92</v>
      </c>
      <c r="G40" s="7">
        <f>D36*210/8000000</f>
        <v>30.24</v>
      </c>
    </row>
    <row r="43" spans="1:15" x14ac:dyDescent="0.25">
      <c r="B43" s="21" t="s">
        <v>35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x14ac:dyDescent="0.25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5" x14ac:dyDescent="0.25">
      <c r="B45" s="22" t="s">
        <v>38</v>
      </c>
      <c r="C45" s="22"/>
      <c r="D45" s="22"/>
      <c r="E45" s="22"/>
      <c r="F45" s="22" t="s">
        <v>39</v>
      </c>
      <c r="G45" s="23">
        <f>POWER(256,3)</f>
        <v>16777216</v>
      </c>
      <c r="H45" s="22"/>
      <c r="I45" s="22"/>
      <c r="J45" s="22"/>
      <c r="K45" s="22"/>
      <c r="L45" s="22"/>
      <c r="M45" s="22"/>
      <c r="N45" s="22"/>
      <c r="O45" s="22"/>
    </row>
    <row r="46" spans="1:15" x14ac:dyDescent="0.25">
      <c r="B46" s="22"/>
      <c r="C46" s="22"/>
      <c r="D46" s="22"/>
      <c r="E46" s="22"/>
      <c r="F46" s="22"/>
      <c r="G46" s="22"/>
      <c r="H46" s="22" t="s">
        <v>41</v>
      </c>
      <c r="I46" s="22"/>
      <c r="J46" s="22"/>
      <c r="K46" s="22"/>
      <c r="L46" s="22"/>
      <c r="M46" s="22"/>
      <c r="N46" s="22"/>
      <c r="O46" s="22"/>
    </row>
    <row r="47" spans="1:15" x14ac:dyDescent="0.25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5" x14ac:dyDescent="0.25">
      <c r="B48" s="22" t="s">
        <v>36</v>
      </c>
      <c r="C48" s="22"/>
      <c r="D48" s="22"/>
      <c r="E48" s="22"/>
      <c r="F48" s="22" t="s">
        <v>37</v>
      </c>
      <c r="G48" s="23">
        <f>POWER(2,24)</f>
        <v>16777216</v>
      </c>
      <c r="H48" s="22"/>
      <c r="I48" s="22" t="s">
        <v>42</v>
      </c>
      <c r="J48" s="22"/>
      <c r="K48" s="22"/>
      <c r="L48" s="22"/>
      <c r="M48" s="22"/>
      <c r="N48" s="22"/>
      <c r="O48" s="22"/>
    </row>
    <row r="49" spans="2:15" x14ac:dyDescent="0.25">
      <c r="B49" s="22"/>
      <c r="C49" s="22"/>
      <c r="D49" s="22"/>
      <c r="E49" s="22"/>
      <c r="F49" s="22" t="s">
        <v>40</v>
      </c>
      <c r="G49" s="22">
        <f>POWER(2,16)</f>
        <v>65536</v>
      </c>
      <c r="H49" s="22"/>
      <c r="I49" s="22" t="s">
        <v>43</v>
      </c>
      <c r="J49" s="22"/>
      <c r="K49" s="22"/>
      <c r="L49" s="22"/>
      <c r="M49" s="22"/>
      <c r="N49" s="22"/>
      <c r="O49" s="22"/>
    </row>
    <row r="51" spans="2:15" x14ac:dyDescent="0.25">
      <c r="B51" t="s">
        <v>46</v>
      </c>
      <c r="I51" s="20"/>
    </row>
    <row r="52" spans="2:15" x14ac:dyDescent="0.25">
      <c r="B52" t="s">
        <v>45</v>
      </c>
    </row>
    <row r="54" spans="2:15" x14ac:dyDescent="0.25">
      <c r="B54" t="s">
        <v>58</v>
      </c>
    </row>
    <row r="58" spans="2:15" x14ac:dyDescent="0.25">
      <c r="B58" t="s">
        <v>47</v>
      </c>
    </row>
    <row r="59" spans="2:15" x14ac:dyDescent="0.25">
      <c r="B59" t="s">
        <v>85</v>
      </c>
    </row>
    <row r="60" spans="2:15" s="5" customFormat="1" x14ac:dyDescent="0.25"/>
    <row r="62" spans="2:15" x14ac:dyDescent="0.25">
      <c r="B62" s="4" t="s">
        <v>48</v>
      </c>
    </row>
    <row r="63" spans="2:15" x14ac:dyDescent="0.25">
      <c r="B63" t="s">
        <v>50</v>
      </c>
    </row>
    <row r="65" spans="2:7" x14ac:dyDescent="0.25">
      <c r="B65" t="s">
        <v>51</v>
      </c>
    </row>
    <row r="67" spans="2:7" x14ac:dyDescent="0.25">
      <c r="B67" t="s">
        <v>53</v>
      </c>
    </row>
    <row r="69" spans="2:7" x14ac:dyDescent="0.25">
      <c r="B69" t="s">
        <v>54</v>
      </c>
      <c r="E69" s="8" t="s">
        <v>56</v>
      </c>
      <c r="F69" s="8"/>
      <c r="G69" t="s">
        <v>57</v>
      </c>
    </row>
    <row r="70" spans="2:7" x14ac:dyDescent="0.25">
      <c r="B70" t="s">
        <v>55</v>
      </c>
      <c r="E70" s="8"/>
      <c r="F70" s="8"/>
    </row>
    <row r="71" spans="2:7" x14ac:dyDescent="0.25">
      <c r="B71" s="7">
        <f>D33*210</f>
        <v>148176000</v>
      </c>
      <c r="E71" s="8">
        <f>_xlfn.CEILING.MATH(SQRT(B71))</f>
        <v>12173</v>
      </c>
      <c r="F71" s="8"/>
    </row>
    <row r="72" spans="2:7" x14ac:dyDescent="0.25">
      <c r="B72" s="7">
        <f>D34*210</f>
        <v>161280000</v>
      </c>
      <c r="E72" s="8">
        <f t="shared" ref="E72:E74" si="4">_xlfn.CEILING.MATH(SQRT(B72))</f>
        <v>12700</v>
      </c>
      <c r="F72" s="8"/>
    </row>
    <row r="73" spans="2:7" x14ac:dyDescent="0.25">
      <c r="B73" s="7">
        <f>D35*210</f>
        <v>222264000</v>
      </c>
      <c r="E73" s="8">
        <f t="shared" si="4"/>
        <v>14909</v>
      </c>
      <c r="F73" s="8"/>
    </row>
    <row r="74" spans="2:7" x14ac:dyDescent="0.25">
      <c r="B74" s="7">
        <f>D36*210</f>
        <v>241920000</v>
      </c>
      <c r="E74" s="8">
        <f t="shared" si="4"/>
        <v>15554</v>
      </c>
      <c r="F74" s="8"/>
    </row>
    <row r="76" spans="2:7" x14ac:dyDescent="0.25">
      <c r="B76" t="s">
        <v>59</v>
      </c>
    </row>
    <row r="78" spans="2:7" x14ac:dyDescent="0.25">
      <c r="B78" t="s">
        <v>60</v>
      </c>
    </row>
    <row r="82" spans="2:10" s="5" customFormat="1" x14ac:dyDescent="0.25"/>
    <row r="84" spans="2:10" x14ac:dyDescent="0.25">
      <c r="B84" s="4" t="s">
        <v>61</v>
      </c>
      <c r="J84" s="4" t="s">
        <v>82</v>
      </c>
    </row>
    <row r="85" spans="2:10" x14ac:dyDescent="0.25">
      <c r="J85" t="s">
        <v>3</v>
      </c>
    </row>
    <row r="86" spans="2:10" x14ac:dyDescent="0.25">
      <c r="B86" t="s">
        <v>62</v>
      </c>
      <c r="J86" t="s">
        <v>83</v>
      </c>
    </row>
    <row r="87" spans="2:10" x14ac:dyDescent="0.25">
      <c r="B87" t="s">
        <v>63</v>
      </c>
      <c r="J87" t="s">
        <v>84</v>
      </c>
    </row>
    <row r="88" spans="2:10" x14ac:dyDescent="0.25">
      <c r="B88" t="s">
        <v>64</v>
      </c>
    </row>
    <row r="89" spans="2:10" x14ac:dyDescent="0.25">
      <c r="B89" t="s">
        <v>65</v>
      </c>
    </row>
    <row r="91" spans="2:10" x14ac:dyDescent="0.25">
      <c r="B91" t="s">
        <v>66</v>
      </c>
    </row>
    <row r="92" spans="2:10" x14ac:dyDescent="0.25">
      <c r="B92" t="s">
        <v>67</v>
      </c>
    </row>
    <row r="93" spans="2:10" x14ac:dyDescent="0.25">
      <c r="B93" t="s">
        <v>68</v>
      </c>
    </row>
    <row r="95" spans="2:10" x14ac:dyDescent="0.25">
      <c r="B95" t="s">
        <v>69</v>
      </c>
    </row>
    <row r="96" spans="2:10" x14ac:dyDescent="0.25">
      <c r="B96" t="s">
        <v>70</v>
      </c>
    </row>
    <row r="97" spans="2:11" x14ac:dyDescent="0.25">
      <c r="B97" t="s">
        <v>71</v>
      </c>
    </row>
    <row r="99" spans="2:11" x14ac:dyDescent="0.25">
      <c r="B99" t="s">
        <v>72</v>
      </c>
    </row>
    <row r="100" spans="2:11" x14ac:dyDescent="0.25">
      <c r="B100" t="s">
        <v>73</v>
      </c>
    </row>
    <row r="102" spans="2:11" x14ac:dyDescent="0.25">
      <c r="B102" t="s">
        <v>74</v>
      </c>
    </row>
    <row r="104" spans="2:11" x14ac:dyDescent="0.25">
      <c r="B104" t="s">
        <v>75</v>
      </c>
    </row>
    <row r="105" spans="2:11" x14ac:dyDescent="0.25">
      <c r="B105" t="s">
        <v>76</v>
      </c>
    </row>
    <row r="106" spans="2:11" x14ac:dyDescent="0.25">
      <c r="B106" t="s">
        <v>77</v>
      </c>
    </row>
    <row r="107" spans="2:11" x14ac:dyDescent="0.25">
      <c r="B107" t="s">
        <v>78</v>
      </c>
    </row>
    <row r="108" spans="2:11" x14ac:dyDescent="0.25">
      <c r="B108" t="s">
        <v>79</v>
      </c>
    </row>
    <row r="109" spans="2:11" x14ac:dyDescent="0.25">
      <c r="B109" t="s">
        <v>80</v>
      </c>
    </row>
    <row r="110" spans="2:11" s="5" customFormat="1" x14ac:dyDescent="0.25"/>
    <row r="112" spans="2:11" x14ac:dyDescent="0.25">
      <c r="B112" s="4" t="s">
        <v>86</v>
      </c>
      <c r="G112" t="s">
        <v>88</v>
      </c>
      <c r="K112" s="4" t="s">
        <v>122</v>
      </c>
    </row>
    <row r="113" spans="2:12" x14ac:dyDescent="0.25">
      <c r="B113" t="s">
        <v>87</v>
      </c>
      <c r="G113" t="s">
        <v>89</v>
      </c>
      <c r="K113" t="s">
        <v>123</v>
      </c>
    </row>
    <row r="114" spans="2:12" x14ac:dyDescent="0.25">
      <c r="G114" t="s">
        <v>90</v>
      </c>
      <c r="K114" t="s">
        <v>124</v>
      </c>
    </row>
    <row r="115" spans="2:12" x14ac:dyDescent="0.25">
      <c r="B115" s="4" t="s">
        <v>92</v>
      </c>
      <c r="G115" t="s">
        <v>91</v>
      </c>
      <c r="K115" t="s">
        <v>125</v>
      </c>
    </row>
    <row r="116" spans="2:12" x14ac:dyDescent="0.25">
      <c r="C116" t="s">
        <v>93</v>
      </c>
      <c r="L116" t="s">
        <v>126</v>
      </c>
    </row>
    <row r="117" spans="2:12" x14ac:dyDescent="0.25">
      <c r="L117" t="s">
        <v>127</v>
      </c>
    </row>
    <row r="118" spans="2:12" x14ac:dyDescent="0.25">
      <c r="C118" t="s">
        <v>95</v>
      </c>
      <c r="K118" t="s">
        <v>128</v>
      </c>
    </row>
    <row r="119" spans="2:12" x14ac:dyDescent="0.25">
      <c r="C119" t="s">
        <v>96</v>
      </c>
      <c r="K119" t="s">
        <v>129</v>
      </c>
    </row>
    <row r="120" spans="2:12" x14ac:dyDescent="0.25">
      <c r="C120" t="s">
        <v>97</v>
      </c>
    </row>
    <row r="121" spans="2:12" x14ac:dyDescent="0.25">
      <c r="C121" t="s">
        <v>94</v>
      </c>
      <c r="D121" t="s">
        <v>98</v>
      </c>
    </row>
    <row r="122" spans="2:12" x14ac:dyDescent="0.25">
      <c r="D122" t="s">
        <v>99</v>
      </c>
    </row>
    <row r="123" spans="2:12" x14ac:dyDescent="0.25">
      <c r="D123" t="s">
        <v>100</v>
      </c>
    </row>
    <row r="125" spans="2:12" x14ac:dyDescent="0.25">
      <c r="C125" t="s">
        <v>101</v>
      </c>
    </row>
    <row r="127" spans="2:12" x14ac:dyDescent="0.25">
      <c r="B127" s="4" t="s">
        <v>101</v>
      </c>
    </row>
    <row r="128" spans="2:12" x14ac:dyDescent="0.25">
      <c r="C128" t="s">
        <v>102</v>
      </c>
    </row>
    <row r="129" spans="2:3" x14ac:dyDescent="0.25">
      <c r="C129" t="s">
        <v>103</v>
      </c>
    </row>
    <row r="130" spans="2:3" x14ac:dyDescent="0.25">
      <c r="C130" t="s">
        <v>104</v>
      </c>
    </row>
    <row r="131" spans="2:3" x14ac:dyDescent="0.25">
      <c r="C131" t="s">
        <v>105</v>
      </c>
    </row>
    <row r="132" spans="2:3" x14ac:dyDescent="0.25">
      <c r="C132" t="s">
        <v>106</v>
      </c>
    </row>
    <row r="134" spans="2:3" x14ac:dyDescent="0.25">
      <c r="B134" s="4" t="s">
        <v>109</v>
      </c>
    </row>
    <row r="135" spans="2:3" x14ac:dyDescent="0.25">
      <c r="C135" t="s">
        <v>107</v>
      </c>
    </row>
    <row r="136" spans="2:3" x14ac:dyDescent="0.25">
      <c r="C136" t="s">
        <v>108</v>
      </c>
    </row>
    <row r="137" spans="2:3" x14ac:dyDescent="0.25">
      <c r="C137" t="s">
        <v>116</v>
      </c>
    </row>
    <row r="139" spans="2:3" x14ac:dyDescent="0.25">
      <c r="C139" t="s">
        <v>110</v>
      </c>
    </row>
    <row r="140" spans="2:3" x14ac:dyDescent="0.25">
      <c r="C140" t="s">
        <v>111</v>
      </c>
    </row>
    <row r="141" spans="2:3" x14ac:dyDescent="0.25">
      <c r="C141" t="s">
        <v>112</v>
      </c>
    </row>
    <row r="143" spans="2:3" x14ac:dyDescent="0.25">
      <c r="B143" s="4" t="s">
        <v>113</v>
      </c>
    </row>
    <row r="144" spans="2:3" x14ac:dyDescent="0.25">
      <c r="C144" t="s">
        <v>114</v>
      </c>
    </row>
    <row r="145" spans="2:3" x14ac:dyDescent="0.25">
      <c r="C145" t="s">
        <v>115</v>
      </c>
    </row>
    <row r="146" spans="2:3" x14ac:dyDescent="0.25">
      <c r="C146" t="s">
        <v>117</v>
      </c>
    </row>
    <row r="148" spans="2:3" x14ac:dyDescent="0.25">
      <c r="B148" s="4" t="s">
        <v>118</v>
      </c>
    </row>
    <row r="149" spans="2:3" x14ac:dyDescent="0.25">
      <c r="C149" t="s">
        <v>119</v>
      </c>
    </row>
    <row r="150" spans="2:3" x14ac:dyDescent="0.25">
      <c r="C150" t="s">
        <v>120</v>
      </c>
    </row>
    <row r="151" spans="2:3" x14ac:dyDescent="0.25">
      <c r="C151" t="s">
        <v>121</v>
      </c>
    </row>
  </sheetData>
  <hyperlinks>
    <hyperlink ref="I2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Wipfler</dc:creator>
  <cp:lastModifiedBy>Matt Wipfler</cp:lastModifiedBy>
  <dcterms:created xsi:type="dcterms:W3CDTF">2017-08-19T16:21:45Z</dcterms:created>
  <dcterms:modified xsi:type="dcterms:W3CDTF">2018-04-10T19:42:01Z</dcterms:modified>
</cp:coreProperties>
</file>