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vyamattapalli/Documents/Class_Work/Assignments/Assignment-1/"/>
    </mc:Choice>
  </mc:AlternateContent>
  <xr:revisionPtr revIDLastSave="0" documentId="13_ncr:1_{FB04B292-B80F-1F41-BD9B-40181D48A78F}" xr6:coauthVersionLast="47" xr6:coauthVersionMax="47" xr10:uidLastSave="{00000000-0000-0000-0000-000000000000}"/>
  <bookViews>
    <workbookView xWindow="0" yWindow="500" windowWidth="28800" windowHeight="16240" firstSheet="1" activeTab="5" xr2:uid="{00000000-000D-0000-FFFF-FFFF00000000}"/>
  </bookViews>
  <sheets>
    <sheet name="Parent_Category_stats" sheetId="2" r:id="rId1"/>
    <sheet name="SubCategory_stats" sheetId="4" r:id="rId2"/>
    <sheet name="date_launched_outcomes" sheetId="9" r:id="rId3"/>
    <sheet name="Goal Outcome" sheetId="11" r:id="rId4"/>
    <sheet name="Crowdfunding Full Table" sheetId="1" r:id="rId5"/>
    <sheet name="backers" sheetId="14" r:id="rId6"/>
  </sheets>
  <externalReferences>
    <externalReference r:id="rId7"/>
  </externalReferences>
  <definedNames>
    <definedName name="_xlnm._FilterDatabase" localSheetId="5" hidden="1">backers!$A$1:$D$566</definedName>
    <definedName name="_xlnm._FilterDatabase" localSheetId="4" hidden="1">'Crowdfunding Full Table'!$G$1:$G$1018</definedName>
    <definedName name="_xlnm._FilterDatabase" localSheetId="3" hidden="1">'Goal Outcome'!$E$1:$E$18</definedName>
    <definedName name="ModifiedCrowdFunding">'Crowdfunding Full Table'!$A$1:$T$1001</definedName>
  </definedNames>
  <calcPr calcId="191029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4" l="1"/>
  <c r="B3" i="11"/>
  <c r="B4" i="11"/>
  <c r="H7" i="14"/>
  <c r="H6" i="14"/>
  <c r="G7" i="14"/>
  <c r="G6" i="14"/>
  <c r="G2" i="14"/>
  <c r="H2" i="14"/>
  <c r="O2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I2" i="1"/>
  <c r="H3" i="14"/>
  <c r="G3" i="14"/>
  <c r="H5" i="14"/>
  <c r="G5" i="14"/>
  <c r="G4" i="14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C3" i="11"/>
  <c r="D3" i="11"/>
  <c r="E3" i="11"/>
  <c r="F3" i="11"/>
  <c r="H4" i="11"/>
  <c r="H5" i="11"/>
  <c r="H6" i="11"/>
  <c r="H7" i="11"/>
  <c r="H8" i="11"/>
  <c r="H9" i="11"/>
  <c r="H10" i="11"/>
  <c r="H11" i="11"/>
  <c r="H12" i="11"/>
  <c r="H13" i="11"/>
  <c r="H14" i="11"/>
  <c r="H3" i="11"/>
  <c r="G4" i="11"/>
  <c r="G5" i="11"/>
  <c r="G6" i="11"/>
  <c r="G7" i="11"/>
  <c r="G8" i="11"/>
  <c r="G9" i="11"/>
  <c r="G10" i="11"/>
  <c r="G11" i="11"/>
  <c r="G12" i="11"/>
  <c r="G13" i="11"/>
  <c r="G14" i="11"/>
  <c r="G3" i="11"/>
  <c r="S3" i="1"/>
  <c r="S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<sst xmlns="http://schemas.openxmlformats.org/spreadsheetml/2006/main" count="7062" uniqueCount="2116">
  <si>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</si>
  <si>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</si>
  <si>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</si>
  <si>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</si>
  <si>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</si>
  <si>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</si>
  <si>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</si>
  <si>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</si>
  <si>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</si>
  <si>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</si>
  <si>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</si>
  <si>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</si>
  <si>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</si>
  <si>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</si>
  <si>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</si>
  <si>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</si>
  <si>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</si>
  <si>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</si>
  <si>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</si>
  <si>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</si>
  <si>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</si>
  <si>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</si>
  <si>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</si>
  <si>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</si>
  <si>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</si>
  <si>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</si>
  <si>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</si>
  <si>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</si>
  <si>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</si>
  <si>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</si>
  <si>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</si>
  <si>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</si>
  <si>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</si>
  <si>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</si>
  <si>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</si>
  <si>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</si>
  <si>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</si>
  <si>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</si>
  <si>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</si>
  <si>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</si>
  <si>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</si>
  <si>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</si>
  <si>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</si>
  <si>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</si>
  <si>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</si>
  <si>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</si>
  <si>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</si>
  <si>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</si>
  <si>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</si>
  <si>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</si>
  <si>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</si>
  <si>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</si>
  <si>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</si>
  <si>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</si>
  <si>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</si>
  <si>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</si>
  <si>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</si>
  <si>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</si>
  <si>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</si>
  <si>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</si>
  <si>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</si>
  <si>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</si>
  <si>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</si>
  <si>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</si>
  <si>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</si>
  <si>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</si>
  <si>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</si>
  <si>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</si>
  <si>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</si>
  <si>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</si>
  <si>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</si>
  <si>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</si>
  <si>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</si>
  <si>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</si>
  <si>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</si>
  <si>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</si>
  <si>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</si>
  <si>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</si>
  <si>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</si>
  <si>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</si>
  <si>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</si>
  <si>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</si>
  <si>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</si>
  <si>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</si>
  <si>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</si>
  <si>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</si>
  <si>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</si>
  <si>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</si>
  <si>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</si>
  <si>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</si>
  <si>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</si>
  <si>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</si>
  <si>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</si>
  <si>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</si>
  <si>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</si>
  <si>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</si>
  <si>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</si>
  <si>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</si>
  <si>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</si>
  <si>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</si>
  <si>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</si>
  <si>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</si>
  <si>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</si>
  <si>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</si>
  <si>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</si>
  <si>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</si>
  <si>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</si>
  <si>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</si>
  <si>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</si>
  <si>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</si>
  <si>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</si>
  <si>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</si>
  <si>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</si>
  <si>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</si>
  <si>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</si>
  <si>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</si>
  <si>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</si>
  <si>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</si>
  <si>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</si>
  <si>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</si>
  <si>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</si>
  <si>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</si>
  <si>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</si>
  <si>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</si>
  <si>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</si>
  <si>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</si>
  <si>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</si>
  <si>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</si>
  <si>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</si>
  <si>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</si>
  <si>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</si>
  <si>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</si>
  <si>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</si>
  <si>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</si>
  <si>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</si>
  <si>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</si>
  <si>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</si>
  <si>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</si>
  <si>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</si>
  <si>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</si>
  <si>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</si>
  <si>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</si>
  <si>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</si>
  <si>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</si>
  <si>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</si>
  <si>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</si>
  <si>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</si>
  <si>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</si>
  <si>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</si>
  <si>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</si>
  <si>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</si>
  <si>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</si>
  <si>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</si>
  <si>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</si>
  <si>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</si>
  <si>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</si>
  <si>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</si>
  <si>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</si>
  <si>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</si>
  <si>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</si>
  <si>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</si>
  <si>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</si>
  <si>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</si>
  <si>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</si>
  <si>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</si>
  <si>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</si>
  <si>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</si>
  <si>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</si>
  <si>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</si>
  <si>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</si>
  <si>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</si>
  <si>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</si>
  <si>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</si>
  <si>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</si>
  <si>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</si>
  <si>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</si>
  <si>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</si>
  <si>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</si>
  <si>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</si>
  <si>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</si>
  <si>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</si>
  <si>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</si>
  <si>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</si>
  <si>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</si>
  <si>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</si>
  <si>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</si>
  <si>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</si>
  <si>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</si>
  <si>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</si>
  <si>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</si>
  <si>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</si>
  <si>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</si>
  <si>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</si>
  <si>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</si>
  <si>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</si>
  <si>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</si>
  <si>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</si>
  <si>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</si>
  <si>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</si>
  <si>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</si>
  <si>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</si>
  <si>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</si>
  <si>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</si>
  <si>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</si>
  <si>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</si>
  <si>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</si>
  <si>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</si>
  <si>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</si>
  <si>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</si>
  <si>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</si>
  <si>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</si>
  <si>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</si>
  <si>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</si>
  <si>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</si>
  <si>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</si>
  <si>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</si>
  <si>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</si>
  <si>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</si>
  <si>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</si>
  <si>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</si>
  <si>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</si>
  <si>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</si>
  <si>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</si>
  <si>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</si>
  <si>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</si>
  <si>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</si>
  <si>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</si>
  <si>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</si>
  <si>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</si>
  <si>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</si>
  <si>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</si>
  <si>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</si>
  <si>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</si>
  <si>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</si>
  <si>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</si>
  <si>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</si>
  <si>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</si>
  <si>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</si>
  <si>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</si>
  <si>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</si>
  <si>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</si>
  <si>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</si>
  <si>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</si>
  <si>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</si>
  <si>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</si>
  <si>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</si>
  <si>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</si>
  <si>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</si>
  <si>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</si>
  <si>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</si>
  <si>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</si>
  <si>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</si>
  <si>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</si>
  <si>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</si>
  <si>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</si>
  <si>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</si>
  <si>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</si>
  <si>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</si>
  <si>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</si>
  <si>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</si>
  <si>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</si>
  <si>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</si>
  <si>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</si>
  <si>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</si>
  <si>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</si>
  <si>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</si>
  <si>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</si>
  <si>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</si>
  <si>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</si>
  <si>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</si>
  <si>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</si>
  <si>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</si>
  <si>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</si>
  <si>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</si>
  <si>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</si>
  <si>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</si>
  <si>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</si>
  <si>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</si>
  <si>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</si>
  <si>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</si>
  <si>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</si>
  <si>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</si>
  <si>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</si>
  <si>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</si>
  <si>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</si>
  <si>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</si>
  <si>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</si>
  <si>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</si>
  <si>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</si>
  <si>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</si>
  <si>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</si>
  <si>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</si>
  <si>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</si>
  <si>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</si>
  <si>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</si>
  <si>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</si>
  <si>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</si>
  <si>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</si>
  <si>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</si>
  <si>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</si>
  <si>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</si>
  <si>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</si>
  <si>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</si>
  <si>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</si>
  <si>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</si>
  <si>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</si>
  <si>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</si>
  <si>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</si>
  <si>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</si>
  <si>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</si>
  <si>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</si>
  <si>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</si>
  <si>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</si>
  <si>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</si>
  <si>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</si>
  <si>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</si>
  <si>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</si>
  <si>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</si>
  <si>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</si>
  <si>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</si>
  <si>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</si>
  <si>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</si>
  <si>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</si>
  <si>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</si>
  <si>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</si>
  <si>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</si>
  <si>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</si>
  <si>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</si>
  <si>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</si>
  <si>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</si>
  <si>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</si>
  <si>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</si>
  <si>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</si>
  <si>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</si>
  <si>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</si>
  <si>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</si>
  <si>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</si>
  <si>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</si>
  <si>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</si>
  <si>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</si>
  <si>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</si>
  <si>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</si>
  <si>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</si>
  <si>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</si>
  <si>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</si>
  <si>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</si>
  <si>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</si>
  <si>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</si>
  <si>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</si>
  <si>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</si>
  <si>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</si>
  <si>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</si>
  <si>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</si>
  <si>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</si>
  <si>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</si>
  <si>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</si>
  <si>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</si>
  <si>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</si>
  <si>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</si>
  <si>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</si>
  <si>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</si>
  <si>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</si>
  <si>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</si>
  <si>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</si>
  <si>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</si>
  <si>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</si>
  <si>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</si>
  <si>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</si>
  <si>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</si>
  <si>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</si>
  <si>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</si>
  <si>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</si>
  <si>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</si>
  <si>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</si>
  <si>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</si>
  <si>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</si>
  <si>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</si>
  <si>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</si>
  <si>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</si>
  <si>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</si>
  <si>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</si>
  <si>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</si>
  <si>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</si>
  <si>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</si>
  <si>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</si>
  <si>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</si>
  <si>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</si>
  <si>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</si>
  <si>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</si>
  <si>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</si>
  <si>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</si>
  <si>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</si>
  <si>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</si>
  <si>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</si>
  <si>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</si>
  <si>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</si>
  <si>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</si>
  <si>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</si>
  <si>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</si>
  <si>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</si>
  <si>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</si>
  <si>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</si>
  <si>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</si>
  <si>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</si>
  <si>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</si>
  <si>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</si>
  <si>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</si>
  <si>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</si>
  <si>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</si>
  <si>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</si>
  <si>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</si>
  <si>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</si>
  <si>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</si>
  <si>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</si>
  <si>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</si>
  <si>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</si>
  <si>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</si>
  <si>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</si>
  <si>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</si>
  <si>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</si>
  <si>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</si>
  <si>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</si>
  <si>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</si>
  <si>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</si>
  <si>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</si>
  <si>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</si>
  <si>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</si>
  <si>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</si>
  <si>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</si>
  <si>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</si>
  <si>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</si>
  <si>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</si>
  <si>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</si>
  <si>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</si>
  <si>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</si>
  <si>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</si>
  <si>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</si>
  <si>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</si>
  <si>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</si>
  <si>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</si>
  <si>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</si>
  <si>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</si>
  <si>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</si>
  <si>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</si>
  <si>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</si>
  <si>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</si>
  <si>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</si>
  <si>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</si>
  <si>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</si>
  <si>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</si>
  <si>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</si>
  <si>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</si>
  <si>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</si>
  <si>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</si>
  <si>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</si>
  <si>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</si>
  <si>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</si>
  <si>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</si>
  <si>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</si>
  <si>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</si>
  <si>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</si>
  <si>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</si>
  <si>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</si>
  <si>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</si>
  <si>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</si>
  <si>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</si>
  <si>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</si>
  <si>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</si>
  <si>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</si>
  <si>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</si>
  <si>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</si>
  <si>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</si>
  <si>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</si>
  <si>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</si>
  <si>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</si>
  <si>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</si>
  <si>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</si>
  <si>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</si>
  <si>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</si>
  <si>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</si>
  <si>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</si>
  <si>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</si>
  <si>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</si>
  <si>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</si>
  <si>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</si>
  <si>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</si>
  <si>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</si>
  <si>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</si>
  <si>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</si>
  <si>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</si>
  <si>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</si>
  <si>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</si>
  <si>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</si>
  <si>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</si>
  <si>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</si>
  <si>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</si>
  <si>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</si>
  <si>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</si>
  <si>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</si>
  <si>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</si>
  <si>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</si>
  <si>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</si>
  <si>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</si>
  <si>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</si>
  <si>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</si>
  <si>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</si>
  <si>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</si>
  <si>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</si>
  <si>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</si>
  <si>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</si>
  <si>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</si>
  <si>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</si>
  <si>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</si>
  <si>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</si>
  <si>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</si>
  <si>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</si>
  <si>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</si>
  <si>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</si>
  <si>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</si>
  <si>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</si>
  <si>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</si>
  <si>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</si>
  <si>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</si>
  <si>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</si>
  <si>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</si>
  <si>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</si>
  <si>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</si>
  <si>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</si>
  <si>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</si>
  <si>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</si>
  <si>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</si>
  <si>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</si>
  <si>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</si>
  <si>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</si>
  <si>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</si>
  <si>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</si>
  <si>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</si>
  <si>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</si>
  <si>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</si>
  <si>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</si>
  <si>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</si>
  <si>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</si>
  <si>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</si>
  <si>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</si>
  <si>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</si>
  <si>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</si>
  <si>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</si>
  <si>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</si>
  <si>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</si>
  <si>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</si>
  <si>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</si>
  <si>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</si>
  <si>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</si>
  <si>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</si>
  <si>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</si>
  <si>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</si>
  <si>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</si>
  <si>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</si>
  <si>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</si>
  <si>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</si>
  <si>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</si>
  <si>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</si>
  <si>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</si>
  <si>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</si>
  <si>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</si>
  <si>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</si>
  <si>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</si>
  <si>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</si>
  <si>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</si>
  <si>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</si>
  <si>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</si>
  <si>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</si>
  <si>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</si>
  <si>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</si>
  <si>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</si>
  <si>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</si>
  <si>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</si>
  <si>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</si>
  <si>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</si>
  <si>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</si>
  <si>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</si>
  <si>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</si>
  <si>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</si>
  <si>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</si>
  <si>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</si>
  <si>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</si>
  <si>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</si>
  <si>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</si>
  <si>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</si>
  <si>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</si>
  <si>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</si>
  <si>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</si>
  <si>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</si>
  <si>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</si>
  <si>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</si>
  <si>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</si>
  <si>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</si>
  <si>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</si>
  <si>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</si>
  <si>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</si>
  <si>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</si>
  <si>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</si>
  <si>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</si>
  <si>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</si>
  <si>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</si>
  <si>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</si>
  <si>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</si>
  <si>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</si>
  <si>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</si>
  <si>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</si>
  <si>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</si>
  <si>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</si>
  <si>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</si>
  <si>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</si>
  <si>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</si>
  <si>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</si>
  <si>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</si>
  <si>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</si>
  <si>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</si>
  <si>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</si>
  <si>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</si>
  <si>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</si>
  <si>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</si>
  <si>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</si>
  <si>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</si>
  <si>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</si>
  <si>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</si>
  <si>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</si>
  <si>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</si>
  <si>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</si>
  <si>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</si>
  <si>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</si>
  <si>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</si>
  <si>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</si>
  <si>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</si>
  <si>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</si>
  <si>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</si>
  <si>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</si>
  <si>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</si>
  <si>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</si>
  <si>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</si>
  <si>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</si>
  <si>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</si>
  <si>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</si>
  <si>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</si>
  <si>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</si>
  <si>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</si>
  <si>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</si>
  <si>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</si>
  <si>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</si>
  <si>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</si>
  <si>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</si>
  <si>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</si>
  <si>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</si>
  <si>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</si>
  <si>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</si>
  <si>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</si>
  <si>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</si>
  <si>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</si>
  <si>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</si>
  <si>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</si>
  <si>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</si>
  <si>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</si>
  <si>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</si>
  <si>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</si>
  <si>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</si>
  <si>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</si>
  <si>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</si>
  <si>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</si>
  <si>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</si>
  <si>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</si>
  <si>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</si>
  <si>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</si>
  <si>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</si>
  <si>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</si>
  <si>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</si>
  <si>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</si>
  <si>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</si>
  <si>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</si>
  <si>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</si>
  <si>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</si>
  <si>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</si>
  <si>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</si>
  <si>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</si>
  <si>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</si>
  <si>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</si>
  <si>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</si>
  <si>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</si>
  <si>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</si>
  <si>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</si>
  <si>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</si>
  <si>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</si>
  <si>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</si>
  <si>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</si>
  <si>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</si>
  <si>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</si>
  <si>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</si>
  <si>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</si>
  <si>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</si>
  <si>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</si>
  <si>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</si>
  <si>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</si>
  <si>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</si>
  <si>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</si>
  <si>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</si>
  <si>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</si>
  <si>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</si>
  <si>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</si>
  <si>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</si>
  <si>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</si>
  <si>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</si>
  <si>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</si>
  <si>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</si>
  <si>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</si>
  <si>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</si>
  <si>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</si>
  <si>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</si>
  <si>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</si>
  <si>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</si>
  <si>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</si>
  <si>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</si>
  <si>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</si>
  <si>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</si>
  <si>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</si>
  <si>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</si>
  <si>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</si>
  <si>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</si>
  <si>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</si>
  <si>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</si>
  <si>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</si>
  <si>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</si>
  <si>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</si>
  <si>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</si>
  <si>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</si>
  <si>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</si>
  <si>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</si>
  <si>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</si>
  <si>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</si>
  <si>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</si>
  <si>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</si>
  <si>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</si>
  <si>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</si>
  <si>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</si>
  <si>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</si>
  <si>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</si>
  <si>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</si>
  <si>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</si>
  <si>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</si>
  <si>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</si>
  <si>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</si>
  <si>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</si>
  <si>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</si>
  <si>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</si>
  <si>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</si>
  <si>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</si>
  <si>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</si>
  <si>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</si>
  <si>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</si>
  <si>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</si>
  <si>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</si>
  <si>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</si>
  <si>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</si>
  <si>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</si>
  <si>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</si>
  <si>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</si>
  <si>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</si>
  <si>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</si>
  <si>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</si>
  <si>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</si>
  <si>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</si>
  <si>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</si>
  <si>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</si>
  <si>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</si>
  <si>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</si>
  <si>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</si>
  <si>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</si>
  <si>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</si>
  <si>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</si>
  <si>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</si>
  <si>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</si>
  <si>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</si>
  <si>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</si>
  <si>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</si>
  <si>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</si>
  <si>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</si>
  <si>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</si>
  <si>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</si>
  <si>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</si>
  <si>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</si>
  <si>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</si>
  <si>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</si>
  <si>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</si>
  <si>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</si>
  <si>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</si>
  <si>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</si>
  <si>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</si>
  <si>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</si>
  <si>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</si>
  <si>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</si>
  <si>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</si>
  <si>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</si>
  <si>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</si>
  <si>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</si>
  <si>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</si>
  <si>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</si>
  <si>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</si>
  <si>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</si>
  <si>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</si>
  <si>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</si>
  <si>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</si>
  <si>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</si>
  <si>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</si>
  <si>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</si>
  <si>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</si>
  <si>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</si>
  <si>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</si>
  <si>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</si>
  <si>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</si>
  <si>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</si>
  <si>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</si>
  <si>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</si>
  <si>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</si>
  <si>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</si>
  <si>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</si>
  <si>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</si>
  <si>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</si>
  <si>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</si>
  <si>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</si>
  <si>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</si>
  <si>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</si>
  <si>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</si>
  <si>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</si>
  <si>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</si>
  <si>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</si>
  <si>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</si>
  <si>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</si>
  <si>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</si>
  <si>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</si>
  <si>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</si>
  <si>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</si>
  <si>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</si>
  <si>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</si>
  <si>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</si>
  <si>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</si>
  <si>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</si>
  <si>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</si>
  <si>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</si>
  <si>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</si>
  <si>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</si>
  <si>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</si>
  <si>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</si>
  <si>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</si>
  <si>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</si>
  <si>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</si>
  <si>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</si>
  <si>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</si>
  <si>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</si>
  <si>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</si>
  <si>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</si>
  <si>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</si>
  <si>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</si>
  <si>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</si>
  <si>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</si>
  <si>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</si>
  <si>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</si>
  <si>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</si>
  <si>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</si>
  <si>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</si>
  <si>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</si>
  <si>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</si>
  <si>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</si>
  <si>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</si>
  <si>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</si>
  <si>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</si>
  <si>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</si>
  <si>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</si>
  <si>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</si>
  <si>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</si>
  <si>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</si>
  <si>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</si>
  <si>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</si>
  <si>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</si>
  <si>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</si>
  <si>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</si>
  <si>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</si>
  <si>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</si>
  <si>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</si>
  <si>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</si>
  <si>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</si>
  <si>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</si>
  <si>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</si>
  <si>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</si>
  <si>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</si>
  <si>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</si>
  <si>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</si>
  <si>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</si>
  <si>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</si>
  <si>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</si>
  <si>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</si>
  <si>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</si>
  <si>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</si>
  <si>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</si>
  <si>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</si>
  <si>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</si>
  <si>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</si>
  <si>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</si>
  <si>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</si>
  <si>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</si>
  <si>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</si>
  <si>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</si>
  <si>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</si>
  <si>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</si>
  <si>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</si>
  <si>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</si>
  <si>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</si>
  <si>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</si>
  <si>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</si>
  <si>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</si>
  <si>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</si>
  <si>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</si>
  <si>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</si>
  <si>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</si>
  <si>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</si>
  <si>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</si>
  <si>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</si>
  <si>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</si>
  <si>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</si>
  <si>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</si>
  <si>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</si>
  <si>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</si>
  <si>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</si>
  <si>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</si>
  <si>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</si>
  <si>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</si>
  <si>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</si>
  <si>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</si>
  <si>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</si>
  <si>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</si>
  <si>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</si>
  <si>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</si>
  <si>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</si>
  <si>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</si>
  <si>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</si>
  <si>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</si>
  <si>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</si>
  <si>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</si>
  <si>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</si>
  <si>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</si>
  <si>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</si>
  <si>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</si>
  <si>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</si>
  <si>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</si>
  <si>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</si>
  <si>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</si>
  <si>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</si>
  <si>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</si>
  <si>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</si>
  <si>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</si>
  <si>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</si>
  <si>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</si>
  <si>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</si>
  <si>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</si>
  <si>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</si>
  <si>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</si>
  <si>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</si>
  <si>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</si>
  <si>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</si>
  <si>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</si>
  <si>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</si>
  <si>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</si>
  <si>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</si>
  <si>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</si>
  <si>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</si>
  <si>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</si>
  <si>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</si>
  <si>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</si>
  <si>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</si>
  <si>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</si>
  <si>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</si>
  <si>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</si>
  <si>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</si>
  <si>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</si>
  <si>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</si>
  <si>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</si>
  <si>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</si>
  <si>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</si>
  <si>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</si>
  <si>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</si>
  <si>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</si>
  <si>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</si>
  <si>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</si>
  <si>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</si>
  <si>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</si>
  <si>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</si>
  <si>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</si>
  <si>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</si>
  <si>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</si>
  <si>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</si>
  <si>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</si>
  <si>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</si>
  <si>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</si>
  <si>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</si>
  <si>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</si>
  <si>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</si>
  <si>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</si>
  <si>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</si>
  <si>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</si>
  <si>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</si>
  <si>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</si>
  <si>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</si>
  <si>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</si>
  <si>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</si>
  <si>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</si>
  <si>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</si>
  <si>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</si>
  <si>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</si>
  <si>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</si>
  <si>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</si>
  <si>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</si>
  <si>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</si>
  <si>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</si>
  <si>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</si>
  <si>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</si>
  <si>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</si>
  <si>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</si>
  <si>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</si>
  <si>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</si>
  <si>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</si>
  <si>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</si>
  <si>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</si>
  <si>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</si>
  <si>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</si>
  <si>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</si>
  <si>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</si>
  <si>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</si>
  <si>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</si>
  <si>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</si>
  <si>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</si>
  <si>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</si>
  <si>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</si>
  <si>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</si>
  <si>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</si>
  <si>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</si>
  <si>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</si>
  <si>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</si>
  <si>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</si>
  <si>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</si>
  <si>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</si>
  <si>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</si>
  <si>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</si>
  <si>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</si>
  <si>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</si>
  <si>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</si>
  <si>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</si>
  <si>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</si>
  <si>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</si>
  <si>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</si>
  <si>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</si>
  <si>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</si>
  <si>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</si>
  <si>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</si>
  <si>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</si>
  <si>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</si>
  <si>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</si>
  <si>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</si>
  <si>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</si>
  <si>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</si>
  <si>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</si>
  <si>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</si>
  <si>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</si>
  <si>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</si>
  <si>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</si>
  <si>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</si>
  <si>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</si>
  <si>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</si>
  <si>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</si>
  <si>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</si>
  <si>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</si>
  <si>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</si>
  <si>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</si>
  <si>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</si>
  <si>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</si>
  <si>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</si>
  <si>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</si>
  <si>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</si>
  <si>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</si>
  <si>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</si>
  <si>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</si>
  <si>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</si>
  <si>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</si>
  <si>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</si>
  <si>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</si>
  <si>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</si>
  <si>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</si>
  <si>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</si>
  <si>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</si>
  <si>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</si>
  <si>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</si>
  <si>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</si>
  <si>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</si>
  <si>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</si>
  <si>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</si>
  <si>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</si>
  <si>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</si>
  <si>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</si>
  <si>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</si>
  <si>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</si>
  <si>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</si>
  <si>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</si>
  <si>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</si>
  <si>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</si>
  <si>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</si>
  <si>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</si>
  <si>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</si>
  <si>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</si>
  <si>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</si>
  <si>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</si>
  <si>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</si>
  <si>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</si>
  <si>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</si>
  <si>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</si>
  <si>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</si>
  <si>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</si>
  <si>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</si>
  <si>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</si>
  <si>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</si>
  <si>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</si>
  <si>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</si>
  <si>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</si>
  <si>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</si>
  <si>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</si>
  <si>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</si>
  <si>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</si>
  <si>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</si>
  <si>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</si>
  <si>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</si>
  <si>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</si>
  <si>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</si>
  <si>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</si>
  <si>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</si>
  <si>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</si>
  <si>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</si>
  <si>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</si>
  <si>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</si>
  <si>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</si>
  <si>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</si>
  <si>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</si>
  <si>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</si>
  <si>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</si>
  <si>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</si>
  <si>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</si>
  <si>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</si>
  <si>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</si>
  <si>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</si>
  <si>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</si>
  <si>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</si>
  <si>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</si>
  <si>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</si>
  <si>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</si>
  <si>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</si>
  <si>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</si>
  <si>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</si>
  <si>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</si>
  <si>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</si>
  <si>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</si>
  <si>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</si>
  <si>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</si>
  <si>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</si>
  <si>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</si>
  <si>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</si>
  <si>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</si>
  <si>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</si>
  <si>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</si>
  <si>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</si>
  <si>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</si>
  <si>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</si>
  <si>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</si>
  <si>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</si>
  <si>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</si>
  <si>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</si>
  <si>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</si>
  <si>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</si>
  <si>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</si>
  <si>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</si>
  <si>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</si>
  <si>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</si>
  <si>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</si>
  <si>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</si>
  <si>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</si>
  <si>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</si>
  <si>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</si>
  <si>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</si>
  <si>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</si>
  <si>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</si>
  <si>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</si>
  <si>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</si>
  <si>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</si>
  <si>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</si>
  <si>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</si>
  <si>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</si>
  <si>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</si>
  <si>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</si>
  <si>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</si>
  <si>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</si>
  <si>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</si>
  <si>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</si>
  <si>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</si>
  <si>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</si>
  <si>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</si>
  <si>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</si>
  <si>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</si>
  <si>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</si>
  <si>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</si>
  <si>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</si>
  <si>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</si>
  <si>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</si>
  <si>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</si>
  <si>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</si>
  <si>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</si>
  <si>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</si>
  <si>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</si>
  <si>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</si>
  <si>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</si>
  <si>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</si>
  <si>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</si>
  <si>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</si>
  <si>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</si>
  <si>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</si>
  <si>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</si>
  <si>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</si>
  <si>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</si>
  <si>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</si>
  <si>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</si>
  <si>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</si>
  <si>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</si>
  <si>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</si>
  <si>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</si>
  <si>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</si>
  <si>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</si>
  <si>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</si>
  <si>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</si>
  <si>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</si>
  <si>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</si>
  <si>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</si>
  <si>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</si>
  <si>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</si>
  <si>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</si>
  <si>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</si>
  <si>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</si>
  <si>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</si>
  <si>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</si>
  <si>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</si>
  <si>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</si>
  <si>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</si>
  <si>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</si>
  <si>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</si>
  <si>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</si>
  <si>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</si>
  <si>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</si>
  <si>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</si>
  <si>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</si>
  <si>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</si>
  <si>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</si>
  <si>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</si>
  <si>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</si>
  <si>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</si>
  <si>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</si>
  <si>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</si>
  <si>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</si>
  <si>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</si>
  <si>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</si>
  <si>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</si>
  <si>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</si>
  <si>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</si>
  <si>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</si>
  <si>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</si>
  <si>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</si>
  <si>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</si>
  <si>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</si>
  <si>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</si>
  <si>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</si>
  <si>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</si>
  <si>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</si>
  <si>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</si>
  <si>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</si>
  <si>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</si>
  <si>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</si>
  <si>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</si>
  <si>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</si>
  <si>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</si>
  <si>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</si>
  <si>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</si>
  <si>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</si>
  <si>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</si>
  <si>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</si>
  <si>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</si>
  <si>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</si>
  <si>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</si>
  <si>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</si>
  <si>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</si>
  <si>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</si>
  <si>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</si>
  <si>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</si>
  <si>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</si>
  <si>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</si>
  <si>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</si>
  <si>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</si>
  <si>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</si>
  <si>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</si>
  <si>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</si>
  <si>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</si>
  <si>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</si>
  <si>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</si>
  <si>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</si>
  <si>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</si>
  <si>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</si>
  <si>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</si>
  <si>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</si>
  <si>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</si>
  <si>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</si>
  <si>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</si>
  <si>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</si>
  <si>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</si>
  <si>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</si>
  <si>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</si>
  <si>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</si>
  <si>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</si>
  <si>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</si>
  <si>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</si>
  <si>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</si>
  <si>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</si>
  <si>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</si>
  <si>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</si>
  <si>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</si>
  <si>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</si>
  <si>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</si>
  <si>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</si>
  <si>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</si>
  <si>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</si>
  <si>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</si>
  <si>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</si>
  <si>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</si>
  <si>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</si>
  <si>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</si>
  <si>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</si>
  <si>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</si>
  <si>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</si>
  <si>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</si>
  <si>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</si>
  <si>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</si>
  <si>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</si>
  <si>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</si>
  <si>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</si>
  <si>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</si>
  <si>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</si>
  <si>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</si>
  <si>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</si>
  <si>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</si>
  <si>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</si>
  <si>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</si>
  <si>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</si>
  <si>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</si>
  <si>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</si>
  <si>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</si>
  <si>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</si>
  <si>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</si>
  <si>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</si>
  <si>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</si>
  <si>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</si>
  <si>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</si>
  <si>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</si>
  <si>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</si>
  <si>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</si>
  <si>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</si>
  <si>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</si>
  <si>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</si>
  <si>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</si>
  <si>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</si>
  <si>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</si>
  <si>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</si>
  <si>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</si>
  <si>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</si>
  <si>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</si>
  <si>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</si>
  <si>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</si>
  <si>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</si>
  <si>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</si>
  <si>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</si>
  <si>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</si>
  <si>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</si>
  <si>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</si>
  <si>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</si>
  <si>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</si>
  <si>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</si>
  <si>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</si>
  <si>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</si>
  <si>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</si>
  <si>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</si>
  <si>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</si>
  <si>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</si>
  <si>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</si>
  <si>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</si>
  <si>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</si>
  <si>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</si>
  <si>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</si>
  <si>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</si>
  <si>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</si>
  <si>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</si>
  <si>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</si>
  <si>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</si>
  <si>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</si>
  <si>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</si>
  <si>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</si>
  <si>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</si>
  <si>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</si>
  <si>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</si>
  <si>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</si>
  <si>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</si>
  <si>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</si>
  <si>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</si>
  <si>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</si>
  <si>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</si>
  <si>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</si>
  <si>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</si>
  <si>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</si>
  <si>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</si>
  <si>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</si>
  <si>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</si>
  <si>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</si>
  <si>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</si>
  <si>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</si>
  <si>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</si>
  <si>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</si>
  <si>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</si>
  <si>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</si>
  <si>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</si>
  <si>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</si>
  <si>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</si>
  <si>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</si>
  <si>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</si>
  <si>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</si>
  <si>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</si>
  <si>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</si>
  <si>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</si>
  <si>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</si>
  <si>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</si>
  <si>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</si>
  <si>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</si>
  <si>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</si>
  <si>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</si>
  <si>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</si>
  <si>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</si>
  <si>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</si>
  <si>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</si>
  <si>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</si>
  <si>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</si>
  <si>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</si>
  <si>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</si>
  <si>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</si>
  <si>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</si>
  <si>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</si>
  <si>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</si>
  <si>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</si>
  <si>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</si>
  <si>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</si>
  <si>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</si>
  <si>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</si>
  <si>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</si>
  <si>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</si>
  <si>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</si>
  <si>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</si>
  <si>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</si>
  <si>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</si>
  <si>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</si>
  <si>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</si>
  <si>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</si>
  <si>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</si>
  <si>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</si>
  <si>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</si>
  <si>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</si>
  <si>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</si>
  <si>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</si>
  <si>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</si>
  <si>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</si>
  <si>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</si>
  <si>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</si>
  <si>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</si>
  <si>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</si>
  <si>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</si>
  <si>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</si>
  <si>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</si>
  <si>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</si>
  <si>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</si>
  <si>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</si>
  <si>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</si>
  <si>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</si>
  <si>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</si>
  <si>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</si>
  <si>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</si>
  <si>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</si>
  <si>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</si>
  <si>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</si>
  <si>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</si>
  <si>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</si>
  <si>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</si>
  <si>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</si>
  <si>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</si>
  <si>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</si>
  <si>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</si>
  <si>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</si>
  <si>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</si>
  <si>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</si>
  <si>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</si>
  <si>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</si>
  <si>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</si>
  <si>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</si>
  <si>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</si>
  <si>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</si>
  <si>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</si>
  <si>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</si>
  <si>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</si>
  <si>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</si>
  <si>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</si>
  <si>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</si>
  <si>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</si>
  <si>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</si>
  <si>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</si>
  <si>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</si>
  <si>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</si>
  <si>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</si>
  <si>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</si>
  <si>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</si>
  <si>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</si>
  <si>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</si>
  <si>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</si>
  <si>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</si>
  <si>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</si>
  <si>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</si>
  <si>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</si>
  <si>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</si>
  <si>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</si>
  <si>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</si>
  <si>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</si>
  <si>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</si>
  <si>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</si>
  <si>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</si>
  <si>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</si>
  <si>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</si>
  <si>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</si>
  <si>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</si>
  <si>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</si>
  <si>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</si>
  <si>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</si>
  <si>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</si>
  <si>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</si>
  <si>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</si>
  <si>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</si>
  <si>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</si>
  <si>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</si>
  <si>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</si>
  <si>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</si>
  <si>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</si>
  <si>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</si>
  <si>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</si>
  <si>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</si>
  <si>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</si>
  <si>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</si>
  <si>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</si>
  <si>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</si>
  <si>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</si>
  <si>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</si>
  <si>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</si>
  <si>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</si>
  <si>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</si>
  <si>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</si>
  <si>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</si>
  <si>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</si>
  <si>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</si>
  <si>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</si>
  <si>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</si>
  <si>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</si>
  <si>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</si>
  <si>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</si>
  <si>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</si>
  <si>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</si>
  <si>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</si>
  <si>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</si>
  <si>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</si>
  <si>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</si>
  <si>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</si>
  <si>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</si>
  <si>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</si>
  <si>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</si>
  <si>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</si>
  <si>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</si>
  <si>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</si>
  <si>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</si>
  <si>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</si>
  <si>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</si>
  <si>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</si>
  <si>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</si>
  <si>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</si>
  <si>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</si>
  <si>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</si>
  <si>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</si>
  <si>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</si>
  <si>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</si>
  <si>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</si>
  <si>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</si>
  <si>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</si>
  <si>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</si>
  <si>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</si>
  <si>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</si>
  <si>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</si>
  <si>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</si>
  <si>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</si>
  <si>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</si>
  <si>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</si>
  <si>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</si>
  <si>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</si>
  <si>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</si>
  <si>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</si>
  <si>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</si>
  <si>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</si>
  <si>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</si>
  <si>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</si>
  <si>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</si>
  <si>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</si>
  <si>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</si>
  <si>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</si>
  <si>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</si>
  <si>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</si>
  <si>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</si>
  <si>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</si>
  <si>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</si>
  <si>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</si>
  <si>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</si>
  <si>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</si>
  <si>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</si>
  <si>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</si>
  <si>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</si>
  <si>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</si>
  <si>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</si>
  <si>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</si>
  <si>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</si>
  <si>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</si>
  <si>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</si>
  <si>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</si>
  <si>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</si>
  <si>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</si>
  <si>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</si>
  <si>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</si>
  <si>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</si>
  <si>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</si>
  <si>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</si>
  <si>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</si>
  <si>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</si>
  <si>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</si>
  <si>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</si>
  <si>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</si>
  <si>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</si>
  <si>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</si>
  <si>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</si>
  <si>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</si>
  <si>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</si>
  <si>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</si>
  <si>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</si>
  <si>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</si>
  <si>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</si>
  <si>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</si>
  <si>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</si>
  <si>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</si>
  <si>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</si>
  <si>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</si>
  <si>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</si>
  <si>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</si>
  <si>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</si>
  <si>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</si>
  <si>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</si>
  <si>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</si>
  <si>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</si>
  <si>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</si>
  <si>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</si>
  <si>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</si>
  <si>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</si>
  <si>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</si>
  <si>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</si>
  <si>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</si>
  <si>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</si>
  <si>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</si>
  <si>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</si>
  <si>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</si>
  <si>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</si>
  <si>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</si>
  <si>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</si>
  <si>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</si>
  <si>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</si>
  <si>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</si>
  <si>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</si>
  <si>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</si>
  <si>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</si>
  <si>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</si>
  <si>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</si>
  <si>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</si>
  <si>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</si>
  <si>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</si>
  <si>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</si>
  <si>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</si>
  <si>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</si>
  <si>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</si>
  <si>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</si>
  <si>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</si>
  <si>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</si>
  <si>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</si>
  <si>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</si>
  <si>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</si>
  <si>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</si>
  <si>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</si>
  <si>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</si>
  <si>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</si>
  <si>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</si>
  <si>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</si>
  <si>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</si>
  <si>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</si>
  <si>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</si>
  <si>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</si>
  <si>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</si>
  <si>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</si>
  <si>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</si>
  <si>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</si>
  <si>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</si>
  <si>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</si>
  <si>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</si>
  <si>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</si>
  <si>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</si>
  <si>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</si>
  <si>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</si>
  <si>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</si>
  <si>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</si>
  <si>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</si>
  <si>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</si>
  <si>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</si>
  <si>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</si>
  <si>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</si>
  <si>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</si>
  <si>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</si>
  <si>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</si>
  <si>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</si>
  <si>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</si>
  <si>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</si>
  <si>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</si>
  <si>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</si>
  <si>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</si>
  <si>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</si>
  <si>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</si>
  <si>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</si>
  <si>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</si>
  <si>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</si>
  <si>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</si>
  <si>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</si>
  <si>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</si>
  <si>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</si>
  <si>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</si>
  <si>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</si>
  <si>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</si>
  <si>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</si>
  <si>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</si>
  <si>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</si>
  <si>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</si>
  <si>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</si>
  <si>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</si>
  <si>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</si>
  <si>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</si>
  <si>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</si>
  <si>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</si>
  <si>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</si>
  <si>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</si>
  <si>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</si>
  <si>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</si>
  <si>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</si>
  <si>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</si>
  <si>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</si>
  <si>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</si>
  <si>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</si>
  <si>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</si>
  <si>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</si>
  <si>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</si>
  <si>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</si>
  <si>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</si>
  <si>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</si>
  <si>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</si>
  <si>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</si>
  <si>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</si>
  <si>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</si>
  <si>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</si>
  <si>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</si>
  <si>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</si>
  <si>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</si>
  <si>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</si>
  <si>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</si>
  <si>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</si>
  <si>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</si>
  <si>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</si>
  <si>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</si>
  <si>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</si>
  <si>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</si>
  <si>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</si>
  <si>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</si>
  <si>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</si>
  <si>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</si>
  <si>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</si>
  <si>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</si>
  <si>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</si>
  <si>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</si>
  <si>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</si>
  <si>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</si>
  <si>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</si>
  <si>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</si>
  <si>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</si>
  <si>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</si>
  <si>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</si>
  <si>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</si>
  <si>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</si>
  <si>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</si>
  <si>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</si>
  <si>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</si>
  <si>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</si>
  <si>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</si>
  <si>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</si>
  <si>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</si>
  <si>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</si>
  <si>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</si>
  <si>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</si>
  <si>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</si>
  <si>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</si>
  <si>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</si>
  <si>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</si>
  <si>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</si>
  <si>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</si>
  <si>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</si>
  <si>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</si>
  <si>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</si>
  <si>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</si>
  <si>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</si>
  <si>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</si>
  <si>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</si>
  <si>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</si>
  <si>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</si>
  <si>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</si>
  <si>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</si>
  <si>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</si>
  <si>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</si>
  <si>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</si>
  <si>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</si>
  <si>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</si>
  <si>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</si>
  <si>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</si>
  <si>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</si>
  <si>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</si>
  <si>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</si>
  <si>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</si>
  <si>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</si>
  <si>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</si>
  <si>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</si>
  <si>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</si>
  <si>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</si>
  <si>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</si>
  <si>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</si>
  <si>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</si>
  <si>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</si>
  <si>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</si>
  <si>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</si>
  <si>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</si>
  <si>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</si>
  <si>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</si>
  <si>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</si>
  <si>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</si>
  <si>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</si>
  <si>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</si>
  <si>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</si>
  <si>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</si>
  <si>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</si>
  <si>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</si>
  <si>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</si>
  <si>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</si>
  <si>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</si>
  <si>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</si>
  <si>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</si>
  <si>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</si>
  <si>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</si>
  <si>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</si>
  <si>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</si>
  <si>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</si>
  <si>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</si>
  <si>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</si>
  <si>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</si>
  <si>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</si>
  <si>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</si>
  <si>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</si>
  <si>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</si>
  <si>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</si>
  <si>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</si>
  <si>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</si>
  <si>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</si>
  <si>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</si>
  <si>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</si>
  <si>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</si>
  <si>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</si>
  <si>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</si>
  <si>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</si>
  <si>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</si>
  <si>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</si>
  <si>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</si>
  <si>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</si>
  <si>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</si>
  <si>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</si>
  <si>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</si>
  <si>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</si>
  <si>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</si>
  <si>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</si>
  <si>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</si>
  <si>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</si>
  <si>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</si>
  <si>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</si>
  <si>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</si>
  <si>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</si>
  <si>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</si>
  <si>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</si>
  <si>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</si>
  <si>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</si>
  <si>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</si>
  <si>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</si>
  <si>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</si>
  <si>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</si>
  <si>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</si>
  <si>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</si>
  <si>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</si>
  <si>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</si>
  <si>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</si>
  <si>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</si>
  <si>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</si>
  <si>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</si>
  <si>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</si>
  <si>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</si>
  <si>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</si>
  <si>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</si>
  <si>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</si>
  <si>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</si>
  <si>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</si>
  <si>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</si>
  <si>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</si>
  <si>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</si>
  <si>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</si>
  <si>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</si>
  <si>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</si>
  <si>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</si>
  <si>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</si>
  <si>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</si>
  <si>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</si>
  <si>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</si>
  <si>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</si>
  <si>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</si>
  <si>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</si>
  <si>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</si>
  <si>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</si>
  <si>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</si>
  <si>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</si>
  <si>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</si>
  <si>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</si>
  <si>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</si>
  <si>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</si>
  <si>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</si>
  <si>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</si>
  <si>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</si>
  <si>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</si>
  <si>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</si>
  <si>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</si>
  <si>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</si>
  <si>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</si>
  <si>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</si>
  <si>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</si>
  <si>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</si>
  <si>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</si>
  <si>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</si>
  <si>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</si>
  <si>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</si>
  <si>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</si>
  <si>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</si>
  <si>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</si>
  <si>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</si>
  <si>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</si>
  <si>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</si>
  <si>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</si>
  <si>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</si>
  <si>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</si>
  <si>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</si>
  <si>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</si>
  <si>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</si>
  <si>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</si>
  <si>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</si>
  <si>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</si>
  <si>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</si>
  <si>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</si>
  <si>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</si>
  <si>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</si>
  <si>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</si>
  <si>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</si>
  <si>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</si>
  <si>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</si>
  <si>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</si>
  <si>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</si>
  <si>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</si>
  <si>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</si>
  <si>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</si>
  <si>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</si>
  <si>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</si>
  <si>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</si>
  <si>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</si>
  <si>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</si>
  <si>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</si>
  <si>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</si>
  <si>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</si>
  <si>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</si>
  <si>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</si>
  <si>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</si>
  <si>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</si>
  <si>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</si>
  <si>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</si>
  <si>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</si>
  <si>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</si>
  <si>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</si>
  <si>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</si>
  <si>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</si>
  <si>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</si>
  <si>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</si>
  <si>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</si>
  <si>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</si>
  <si>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</si>
  <si>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</si>
  <si>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</si>
  <si>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</si>
  <si>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</si>
  <si>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</si>
  <si>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</si>
  <si>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</si>
  <si>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</si>
  <si>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</si>
  <si>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</si>
  <si>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</si>
  <si>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</si>
  <si>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</si>
  <si>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</si>
  <si>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</si>
  <si>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</si>
  <si>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</si>
  <si>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</si>
  <si>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</si>
  <si>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</si>
  <si>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</si>
  <si>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</si>
  <si>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</si>
  <si>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</si>
  <si>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</si>
  <si>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</si>
  <si>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</si>
  <si>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</si>
  <si>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outcome</t>
  </si>
  <si>
    <t>(All)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</si>
  <si>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</si>
  <si>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</si>
  <si>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</si>
  <si>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</si>
  <si>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</si>
  <si>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</si>
  <si>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</si>
  <si>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</si>
  <si>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</si>
  <si>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</si>
  <si>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</si>
  <si>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</si>
  <si>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</si>
  <si>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</si>
  <si>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</si>
  <si>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</si>
  <si>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</si>
  <si>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</si>
  <si>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</si>
  <si>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</si>
  <si>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</si>
  <si>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</si>
  <si>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</si>
  <si>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</si>
  <si>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</si>
  <si>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</si>
  <si>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</si>
  <si>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</si>
  <si>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15000 to 19999</t>
  </si>
  <si>
    <t>20000 to 24999</t>
  </si>
  <si>
    <t>25000 to 29999</t>
  </si>
  <si>
    <t>40000 to 44999</t>
  </si>
  <si>
    <t>35000 to 39999</t>
  </si>
  <si>
    <t>30000 to 34999</t>
  </si>
  <si>
    <t>45000 to 49999</t>
  </si>
  <si>
    <t>Greater than or equal to 50000</t>
  </si>
  <si>
    <t>10000 to 14999</t>
  </si>
  <si>
    <t>Failed</t>
  </si>
  <si>
    <t>0 to 999</t>
  </si>
  <si>
    <t>Outcome</t>
  </si>
  <si>
    <t>Bakers_count</t>
  </si>
  <si>
    <t>Mean</t>
  </si>
  <si>
    <t>Median</t>
  </si>
  <si>
    <t>Min</t>
  </si>
  <si>
    <t>Max</t>
  </si>
  <si>
    <t>Standard Dev</t>
  </si>
  <si>
    <t>varience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</si>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</sst>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/>
    <xf numFmtId="9" fontId="0" fillId="0" borderId="0" xfId="42" applyFont="1"/>
    <xf numFmtId="0" fontId="16" fillId="0" borderId="0" xfId="0" applyFont="1"/>
    <xf numFmtId="1" fontId="0" fillId="0" borderId="0" xfId="0" applyNumberFormat="1"/>
    <xf numFmtId="0" fontId="20" fillId="0" borderId="0" xfId="0" applyFont="1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[CrowdfundingBook.xlsx]Parent_Category_stats!PivotTable2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859741847337575E-2"/>
          <c:y val="2.7594405012753686E-2"/>
          <c:w val="0.86893785151856018"/>
          <c:h val="0.93374031007751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Parent_Category_stats!$B$3:$B$4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Parent_Category_stats!$A$5:$A$14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DF4E-B247-0D17C5637DDF}"/>
            </c:ext>
          </c:extLst>
        </c:ser>
        <c:ser>
          <c:idx val="1"/>
          <c:order val="1"/>
          <c:tx>
            <c:strRef>
              <c:f>Parent_Category_stats!$C$3:$C$4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Parent_Category_stats!$A$5:$A$14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A-034C-A131-89206034BE5A}"/>
            </c:ext>
          </c:extLst>
        </c:ser>
        <c:ser>
          <c:idx val="2"/>
          <c:order val="2"/>
          <c:tx>
            <c:strRef>
              <c:f>Parent_Category_stats!$D$3:$D$4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Parent_Category_stats!$A$5:$A$14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A-034C-A131-89206034BE5A}"/>
            </c:ext>
          </c:extLst>
        </c:ser>
        <c:ser>
          <c:idx val="3"/>
          <c:order val="3"/>
          <c:tx>
            <c:strRef>
              <c:f>Parent_Category_stats!$E$3:$E$4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Parent_Category_stats!$A$5:$A$14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Parent_Category_stats!$E$5:$E$14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A-034C-A131-89206034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46800"/>
        <c:axId val="810813904"/>
      </c:barChart>
      <c:catAx>
        <c:axId val="620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3904"/>
        <c:crosses val="autoZero"/>
        <c:auto val="1"/>
        <c:lblAlgn val="ctr"/>
        <c:lblOffset val="100"/>
        <c:noMultiLvlLbl val="0"/>
      </c:catAx>
      <c:valAx>
        <c:axId val="810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43965052313667"/>
          <c:y val="0.34727971123285045"/>
          <c:w val="6.7708484693777368E-2"/>
          <c:h val="9.2079547748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[CrowdfundingBook.xlsx]SubCategory_stats!PivotTable3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59202258808558"/>
          <c:y val="1.3742184333042614E-2"/>
          <c:w val="0.75375492125984256"/>
          <c:h val="0.914418022528160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SubCategory_stats!$B$4:$B$5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2242-B3E8-FCF286171715}"/>
            </c:ext>
          </c:extLst>
        </c:ser>
        <c:ser>
          <c:idx val="1"/>
          <c:order val="1"/>
          <c:tx>
            <c:strRef>
              <c:f>SubCategory_stats!$C$4:$C$5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82E-2242-B3E8-FCF286171715}"/>
            </c:ext>
          </c:extLst>
        </c:ser>
        <c:ser>
          <c:idx val="2"/>
          <c:order val="2"/>
          <c:tx>
            <c:strRef>
              <c:f>SubCategory_stats!$D$4:$D$5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82E-2242-B3E8-FCF286171715}"/>
            </c:ext>
          </c:extLst>
        </c:ser>
        <c:ser>
          <c:idx val="3"/>
          <c:order val="3"/>
          <c:tx>
            <c:strRef>
              <c:f>SubCategory_stats!$E$4:$E$5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82E-2242-B3E8-FCF28617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458400"/>
        <c:axId val="551363024"/>
      </c:barChart>
      <c:catAx>
        <c:axId val="5514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3024"/>
        <c:crosses val="autoZero"/>
        <c:auto val="1"/>
        <c:lblAlgn val="ctr"/>
        <c:lblOffset val="100"/>
        <c:noMultiLvlLbl val="0"/>
      </c:catAx>
      <c:valAx>
        <c:axId val="551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[CrowdfundingBook.xlsx]date_launched_outcomes!PivotTable8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011232861626561E-2"/>
          <c:y val="2.0119119725418938E-2"/>
          <c:w val="0.76775983416085725"/>
          <c:h val="0.8858430717863105"/>
        </c:manualLayout>
      </c:layout>
      <c:lineChart>
        <c:grouping val="standard"/>
        <c:varyColors val="0"/>
        <c:ser>
          <c:idx val="0"/>
          <c:order val="0"/>
          <c:tx>
            <c:strRef>
              <c:f>date_launched_outcomes!$B$4:$B$5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date_launched_outcomes!$A$6:$A$18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date_launched_outcomes!$B$6:$B$18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9-4344-B224-872E0DC842FF}"/>
            </c:ext>
          </c:extLst>
        </c:ser>
        <c:ser>
          <c:idx val="1"/>
          <c:order val="1"/>
          <c:tx>
            <c:strRef>
              <c:f>date_launched_outcomes!$C$4:$C$5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date_launched_outcomes!$A$6:$A$18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date_launched_outcomes!$C$6:$C$18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344-B224-872E0DC842FF}"/>
            </c:ext>
          </c:extLst>
        </c:ser>
        <c:ser>
          <c:idx val="2"/>
          <c:order val="2"/>
          <c:tx>
            <c:strRef>
              <c:f>date_launched_outcomes!$D$4:$D$5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date_launched_outcomes!$A$6:$A$18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date_launched_outcomes!$D$6:$D$18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9-4344-B224-872E0DC8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48800"/>
        <c:axId val="541795360"/>
      </c:lineChart>
      <c:catAx>
        <c:axId val="5419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95360"/>
        <c:crosses val="autoZero"/>
        <c:auto val="1"/>
        <c:lblAlgn val="ctr"/>
        <c:lblOffset val="100"/>
        <c:noMultiLvlLbl val="0"/>
      </c:catAx>
      <c:valAx>
        <c:axId val="541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Outcome'!$A$3:$A$14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8-BB49-8410-AD7BC1E58479}"/>
            </c:ext>
          </c:extLst>
        </c:ser>
        <c:ser>
          <c:idx val="1"/>
          <c:order val="1"/>
          <c:tx>
            <c:strRef>
              <c:f>'Goal Outcome'!$G$2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Outcome'!$A$3:$A$14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8-BB49-8410-AD7BC1E58479}"/>
            </c:ext>
          </c:extLst>
        </c:ser>
        <c:ser>
          <c:idx val="2"/>
          <c:order val="2"/>
          <c:tx>
            <c:strRef>
              <c:f>'Goal Outcome'!$H$2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Outcome'!$A$3:$A$14</c:f>
              <c:strCache>
                <c:ptCount val="12"/>
                <c:pt idx="0">
                  <c:v>0 to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8-BB49-8410-AD7BC1E5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22528"/>
        <c:axId val="541824176"/>
      </c:lineChart>
      <c:catAx>
        <c:axId val="5418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4176"/>
        <c:crosses val="autoZero"/>
        <c:auto val="1"/>
        <c:lblAlgn val="ctr"/>
        <c:lblOffset val="100"/>
        <c:noMultiLvlLbl val="0"/>
      </c:catAx>
      <c:valAx>
        <c:axId val="5418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12700</xdr:rowOff>
    </xdr:from>
    <xdr:to>
      <xdr:col>26</xdr:col>
      <xdr:colOff>165100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D30B1-07C6-FC14-4E5F-31AC4CB1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0</xdr:rowOff>
    </xdr:from>
    <xdr:to>
      <xdr:col>21</xdr:col>
      <xdr:colOff>508000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7069C-AA3D-C8FC-B37B-54D24362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5</xdr:row>
      <xdr:rowOff>88900</xdr:rowOff>
    </xdr:from>
    <xdr:to>
      <xdr:col>8</xdr:col>
      <xdr:colOff>1536700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40EC-F112-E6B5-3273-BF3CF8D4C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16</xdr:row>
      <xdr:rowOff>127000</xdr:rowOff>
    </xdr:from>
    <xdr:to>
      <xdr:col>8</xdr:col>
      <xdr:colOff>114300</xdr:colOff>
      <xdr:row>37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7EC65-DEB6-FEDA-1DE3-5F01174E0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avyamattapalli/Documents/Class_Work/class_activities/UofM-VIRT-DATA-PT-09-2022-U-LOLC/02-VBA-Scripting/2/Activities/06-Stu_Lotto-AdvancedForLoops/Unsolved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6">
          <cell r="O26">
            <v>700</v>
          </cell>
          <cell r="P26">
            <v>399</v>
          </cell>
          <cell r="Q26">
            <v>0.70619469026548676</v>
          </cell>
        </row>
        <row r="27">
          <cell r="O27">
            <v>1400</v>
          </cell>
          <cell r="P27">
            <v>31</v>
          </cell>
          <cell r="Q27">
            <v>0.76106194690265483</v>
          </cell>
        </row>
        <row r="28">
          <cell r="O28">
            <v>2100</v>
          </cell>
          <cell r="P28">
            <v>47</v>
          </cell>
          <cell r="Q28">
            <v>0.84424778761061947</v>
          </cell>
        </row>
        <row r="29">
          <cell r="O29">
            <v>2800</v>
          </cell>
          <cell r="P29">
            <v>41</v>
          </cell>
          <cell r="Q29">
            <v>0.91681415929203536</v>
          </cell>
        </row>
        <row r="30">
          <cell r="O30">
            <v>3500</v>
          </cell>
          <cell r="P30">
            <v>18</v>
          </cell>
          <cell r="Q30">
            <v>0.9486725663716814</v>
          </cell>
        </row>
        <row r="31">
          <cell r="O31">
            <v>4200</v>
          </cell>
          <cell r="P31">
            <v>11</v>
          </cell>
          <cell r="Q31">
            <v>0.96814159292035395</v>
          </cell>
        </row>
        <row r="32">
          <cell r="O32">
            <v>4900</v>
          </cell>
          <cell r="P32">
            <v>5</v>
          </cell>
          <cell r="Q32">
            <v>0.97699115044247786</v>
          </cell>
        </row>
        <row r="33">
          <cell r="O33">
            <v>5800</v>
          </cell>
          <cell r="P33">
            <v>6</v>
          </cell>
          <cell r="Q33">
            <v>0.98761061946902651</v>
          </cell>
        </row>
        <row r="34">
          <cell r="O34">
            <v>6500</v>
          </cell>
          <cell r="P34">
            <v>6</v>
          </cell>
          <cell r="Q34">
            <v>0.99823008849557526</v>
          </cell>
        </row>
        <row r="35">
          <cell r="O35">
            <v>7200</v>
          </cell>
          <cell r="P35">
            <v>0</v>
          </cell>
          <cell r="Q35">
            <v>0.99823008849557526</v>
          </cell>
        </row>
        <row r="36">
          <cell r="O36" t="str">
            <v>More</v>
          </cell>
          <cell r="P36">
            <v>1</v>
          </cell>
          <cell r="Q3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438639467589" createdVersion="8" refreshedVersion="8" minRefreshableVersion="3" recordCount="1000" xr:uid="{FE002736-3DCF-7144-9E8C-AC307770C559}">
  <cacheSource type="worksheet">
    <worksheetSource ref="A1:T1001" sheet="Crowdfunding Full Table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59711145833" createdVersion="8" refreshedVersion="8" minRefreshableVersion="3" recordCount="1000" xr:uid="{56241691-1BBD-CF4D-9861-1E49B2AF7015}">
  <cacheSource type="worksheet">
    <worksheetSource name="Modified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x v="0"/>
    <n v="1450159200"/>
    <b v="0"/>
    <b v="0"/>
    <s v="food/food trucks"/>
    <n v="0"/>
    <x v="0"/>
    <x v="0"/>
    <x v="0"/>
  </r>
  <r>
    <n v="1"/>
    <s v="Odom Inc"/>
    <s v="Managed bottom-line architecture"/>
    <n v="1400"/>
    <n v="14560"/>
    <x v="1"/>
    <n v="158"/>
    <x v="1"/>
    <x v="1"/>
    <x v="1"/>
    <n v="1408597200"/>
    <b v="0"/>
    <b v="1"/>
    <s v="music/rock"/>
    <n v="1040"/>
    <x v="1"/>
    <x v="1"/>
    <x v="1"/>
  </r>
  <r>
    <n v="2"/>
    <s v="Melton, Robinson and Fritz"/>
    <s v="Function-based leadingedge pricing structure"/>
    <n v="108400"/>
    <n v="142523"/>
    <x v="1"/>
    <n v="1425"/>
    <x v="2"/>
    <x v="2"/>
    <x v="2"/>
    <n v="1384840800"/>
    <b v="0"/>
    <b v="0"/>
    <s v="technology/web"/>
    <n v="131.4787822878229"/>
    <x v="2"/>
    <x v="2"/>
    <x v="2"/>
  </r>
  <r>
    <n v="3"/>
    <s v="Mcdonald, Gonzalez and Ross"/>
    <s v="Vision-oriented fresh-thinking conglomeration"/>
    <n v="4200"/>
    <n v="2477"/>
    <x v="0"/>
    <n v="24"/>
    <x v="1"/>
    <x v="1"/>
    <x v="3"/>
    <n v="1568955600"/>
    <b v="0"/>
    <b v="0"/>
    <s v="music/rock"/>
    <n v="58.976190476190467"/>
    <x v="3"/>
    <x v="1"/>
    <x v="1"/>
  </r>
  <r>
    <n v="4"/>
    <s v="Larson-Little"/>
    <s v="Proactive foreground core"/>
    <n v="7600"/>
    <n v="5265"/>
    <x v="0"/>
    <n v="53"/>
    <x v="1"/>
    <x v="1"/>
    <x v="4"/>
    <n v="1548309600"/>
    <b v="0"/>
    <b v="0"/>
    <s v="theater/plays"/>
    <n v="69.276315789473685"/>
    <x v="4"/>
    <x v="3"/>
    <x v="3"/>
  </r>
  <r>
    <n v="5"/>
    <s v="Harris Group"/>
    <s v="Open-source optimizing database"/>
    <n v="7600"/>
    <n v="13195"/>
    <x v="1"/>
    <n v="174"/>
    <x v="3"/>
    <x v="3"/>
    <x v="5"/>
    <n v="1347080400"/>
    <b v="0"/>
    <b v="0"/>
    <s v="theater/plays"/>
    <n v="173.61842105263159"/>
    <x v="5"/>
    <x v="3"/>
    <x v="3"/>
  </r>
  <r>
    <n v="6"/>
    <s v="Ortiz, Coleman and Mitchell"/>
    <s v="Operative upward-trending algorithm"/>
    <n v="5200"/>
    <n v="1090"/>
    <x v="0"/>
    <n v="18"/>
    <x v="4"/>
    <x v="4"/>
    <x v="6"/>
    <n v="1505365200"/>
    <b v="0"/>
    <b v="0"/>
    <s v="film &amp; video/documentary"/>
    <n v="20.961538461538463"/>
    <x v="6"/>
    <x v="4"/>
    <x v="4"/>
  </r>
  <r>
    <n v="7"/>
    <s v="Carter-Guzman"/>
    <s v="Centralized cohesive challenge"/>
    <n v="4500"/>
    <n v="14741"/>
    <x v="1"/>
    <n v="227"/>
    <x v="3"/>
    <x v="3"/>
    <x v="7"/>
    <n v="1439614800"/>
    <b v="0"/>
    <b v="0"/>
    <s v="theater/plays"/>
    <n v="327.57777777777778"/>
    <x v="7"/>
    <x v="3"/>
    <x v="3"/>
  </r>
  <r>
    <n v="8"/>
    <s v="Nunez-Richards"/>
    <s v="Exclusive attitude-oriented intranet"/>
    <n v="110100"/>
    <n v="21946"/>
    <x v="2"/>
    <n v="708"/>
    <x v="3"/>
    <x v="3"/>
    <x v="8"/>
    <n v="1281502800"/>
    <b v="0"/>
    <b v="0"/>
    <s v="theater/plays"/>
    <n v="19.932788374205266"/>
    <x v="8"/>
    <x v="3"/>
    <x v="3"/>
  </r>
  <r>
    <n v="9"/>
    <s v="Rangel, Holt and Jones"/>
    <s v="Open-source fresh-thinking model"/>
    <n v="6200"/>
    <n v="3208"/>
    <x v="0"/>
    <n v="44"/>
    <x v="1"/>
    <x v="1"/>
    <x v="9"/>
    <n v="1383804000"/>
    <b v="0"/>
    <b v="0"/>
    <s v="music/electric music"/>
    <n v="51.741935483870968"/>
    <x v="9"/>
    <x v="1"/>
    <x v="5"/>
  </r>
  <r>
    <n v="10"/>
    <s v="Green Ltd"/>
    <s v="Monitored empowering installation"/>
    <n v="5200"/>
    <n v="13838"/>
    <x v="1"/>
    <n v="220"/>
    <x v="1"/>
    <x v="1"/>
    <x v="10"/>
    <n v="1285909200"/>
    <b v="0"/>
    <b v="0"/>
    <s v="film &amp; video/drama"/>
    <n v="266.11538461538464"/>
    <x v="10"/>
    <x v="4"/>
    <x v="6"/>
  </r>
  <r>
    <n v="11"/>
    <s v="Perez, Johnson and Gardner"/>
    <s v="Grass-roots zero administration system engine"/>
    <n v="6300"/>
    <n v="3030"/>
    <x v="0"/>
    <n v="27"/>
    <x v="1"/>
    <x v="1"/>
    <x v="11"/>
    <n v="1285563600"/>
    <b v="0"/>
    <b v="1"/>
    <s v="theater/plays"/>
    <n v="48.095238095238095"/>
    <x v="11"/>
    <x v="3"/>
    <x v="3"/>
  </r>
  <r>
    <n v="12"/>
    <s v="Kim Ltd"/>
    <s v="Assimilated hybrid intranet"/>
    <n v="6300"/>
    <n v="5629"/>
    <x v="0"/>
    <n v="55"/>
    <x v="1"/>
    <x v="1"/>
    <x v="12"/>
    <n v="1572411600"/>
    <b v="0"/>
    <b v="0"/>
    <s v="film &amp; video/drama"/>
    <n v="89.349206349206341"/>
    <x v="12"/>
    <x v="4"/>
    <x v="6"/>
  </r>
  <r>
    <n v="13"/>
    <s v="Walker, Taylor and Coleman"/>
    <s v="Multi-tiered directional open architecture"/>
    <n v="4200"/>
    <n v="10295"/>
    <x v="1"/>
    <n v="98"/>
    <x v="1"/>
    <x v="1"/>
    <x v="13"/>
    <n v="1466658000"/>
    <b v="0"/>
    <b v="0"/>
    <s v="music/indie rock"/>
    <n v="245.11904761904765"/>
    <x v="13"/>
    <x v="1"/>
    <x v="7"/>
  </r>
  <r>
    <n v="14"/>
    <s v="Rodriguez, Rose and Stewart"/>
    <s v="Cloned directional synergy"/>
    <n v="28200"/>
    <n v="18829"/>
    <x v="0"/>
    <n v="200"/>
    <x v="1"/>
    <x v="1"/>
    <x v="14"/>
    <n v="1333342800"/>
    <b v="0"/>
    <b v="0"/>
    <s v="music/indie rock"/>
    <n v="66.769503546099301"/>
    <x v="14"/>
    <x v="1"/>
    <x v="7"/>
  </r>
  <r>
    <n v="15"/>
    <s v="Wright, Hunt and Rowe"/>
    <s v="Extended eco-centric pricing structure"/>
    <n v="81200"/>
    <n v="38414"/>
    <x v="0"/>
    <n v="452"/>
    <x v="1"/>
    <x v="1"/>
    <x v="15"/>
    <n v="1576303200"/>
    <b v="0"/>
    <b v="0"/>
    <s v="technology/wearables"/>
    <n v="47.307881773399011"/>
    <x v="15"/>
    <x v="2"/>
    <x v="8"/>
  </r>
  <r>
    <n v="16"/>
    <s v="Hines Inc"/>
    <s v="Cross-platform systemic adapter"/>
    <n v="1700"/>
    <n v="11041"/>
    <x v="1"/>
    <n v="100"/>
    <x v="1"/>
    <x v="1"/>
    <x v="16"/>
    <n v="1392271200"/>
    <b v="0"/>
    <b v="0"/>
    <s v="publishing/nonfiction"/>
    <n v="649.47058823529414"/>
    <x v="16"/>
    <x v="5"/>
    <x v="9"/>
  </r>
  <r>
    <n v="17"/>
    <s v="Cochran-Nguyen"/>
    <s v="Seamless 4thgeneration methodology"/>
    <n v="84600"/>
    <n v="134845"/>
    <x v="1"/>
    <n v="1249"/>
    <x v="1"/>
    <x v="1"/>
    <x v="17"/>
    <n v="1294898400"/>
    <b v="0"/>
    <b v="0"/>
    <s v="film &amp; video/animation"/>
    <n v="159.39125295508273"/>
    <x v="17"/>
    <x v="4"/>
    <x v="10"/>
  </r>
  <r>
    <n v="18"/>
    <s v="Johnson-Gould"/>
    <s v="Exclusive needs-based adapter"/>
    <n v="9100"/>
    <n v="6089"/>
    <x v="3"/>
    <n v="135"/>
    <x v="1"/>
    <x v="1"/>
    <x v="18"/>
    <n v="1537074000"/>
    <b v="0"/>
    <b v="0"/>
    <s v="theater/plays"/>
    <n v="66.912087912087912"/>
    <x v="18"/>
    <x v="3"/>
    <x v="3"/>
  </r>
  <r>
    <n v="19"/>
    <s v="Perez-Hess"/>
    <s v="Down-sized cohesive archive"/>
    <n v="62500"/>
    <n v="30331"/>
    <x v="0"/>
    <n v="674"/>
    <x v="1"/>
    <x v="1"/>
    <x v="19"/>
    <n v="1553490000"/>
    <b v="0"/>
    <b v="1"/>
    <s v="theater/plays"/>
    <n v="48.529600000000002"/>
    <x v="19"/>
    <x v="3"/>
    <x v="3"/>
  </r>
  <r>
    <n v="20"/>
    <s v="Reeves, Thompson and Richardson"/>
    <s v="Proactive composite alliance"/>
    <n v="131800"/>
    <n v="147936"/>
    <x v="1"/>
    <n v="1396"/>
    <x v="1"/>
    <x v="1"/>
    <x v="20"/>
    <n v="1406523600"/>
    <b v="0"/>
    <b v="0"/>
    <s v="film &amp; video/drama"/>
    <n v="112.24279210925646"/>
    <x v="20"/>
    <x v="4"/>
    <x v="6"/>
  </r>
  <r>
    <n v="21"/>
    <s v="Simmons-Reynolds"/>
    <s v="Re-engineered intangible definition"/>
    <n v="94000"/>
    <n v="38533"/>
    <x v="0"/>
    <n v="558"/>
    <x v="1"/>
    <x v="1"/>
    <x v="21"/>
    <n v="1316322000"/>
    <b v="0"/>
    <b v="0"/>
    <s v="theater/plays"/>
    <n v="40.992553191489364"/>
    <x v="21"/>
    <x v="3"/>
    <x v="3"/>
  </r>
  <r>
    <n v="22"/>
    <s v="Collier Inc"/>
    <s v="Enhanced dynamic definition"/>
    <n v="59100"/>
    <n v="75690"/>
    <x v="1"/>
    <n v="890"/>
    <x v="1"/>
    <x v="1"/>
    <x v="22"/>
    <n v="1524027600"/>
    <b v="0"/>
    <b v="0"/>
    <s v="theater/plays"/>
    <n v="128.07106598984771"/>
    <x v="22"/>
    <x v="3"/>
    <x v="3"/>
  </r>
  <r>
    <n v="23"/>
    <s v="Gray-Jenkins"/>
    <s v="Devolved next generation adapter"/>
    <n v="4500"/>
    <n v="14942"/>
    <x v="1"/>
    <n v="142"/>
    <x v="4"/>
    <x v="4"/>
    <x v="23"/>
    <n v="1554699600"/>
    <b v="0"/>
    <b v="0"/>
    <s v="film &amp; video/documentary"/>
    <n v="332.04444444444448"/>
    <x v="23"/>
    <x v="4"/>
    <x v="4"/>
  </r>
  <r>
    <n v="24"/>
    <s v="Scott, Wilson and Martin"/>
    <s v="Cross-platform intermediate frame"/>
    <n v="92400"/>
    <n v="104257"/>
    <x v="1"/>
    <n v="2673"/>
    <x v="1"/>
    <x v="1"/>
    <x v="24"/>
    <n v="1403499600"/>
    <b v="0"/>
    <b v="0"/>
    <s v="technology/wearables"/>
    <n v="112.83225108225108"/>
    <x v="24"/>
    <x v="2"/>
    <x v="8"/>
  </r>
  <r>
    <n v="25"/>
    <s v="Caldwell, Velazquez and Wilson"/>
    <s v="Monitored impactful analyzer"/>
    <n v="5500"/>
    <n v="11904"/>
    <x v="1"/>
    <n v="163"/>
    <x v="1"/>
    <x v="1"/>
    <x v="25"/>
    <n v="1307422800"/>
    <b v="0"/>
    <b v="1"/>
    <s v="games/video games"/>
    <n v="216.43636363636364"/>
    <x v="25"/>
    <x v="6"/>
    <x v="11"/>
  </r>
  <r>
    <n v="26"/>
    <s v="Spencer-Bates"/>
    <s v="Optional responsive customer loyalty"/>
    <n v="107500"/>
    <n v="51814"/>
    <x v="3"/>
    <n v="1480"/>
    <x v="1"/>
    <x v="1"/>
    <x v="26"/>
    <n v="1535346000"/>
    <b v="0"/>
    <b v="0"/>
    <s v="theater/plays"/>
    <n v="48.199069767441863"/>
    <x v="26"/>
    <x v="3"/>
    <x v="3"/>
  </r>
  <r>
    <n v="27"/>
    <s v="Best, Carr and Williams"/>
    <s v="Diverse transitional migration"/>
    <n v="2000"/>
    <n v="1599"/>
    <x v="0"/>
    <n v="15"/>
    <x v="1"/>
    <x v="1"/>
    <x v="27"/>
    <n v="1444539600"/>
    <b v="0"/>
    <b v="0"/>
    <s v="music/rock"/>
    <n v="79.95"/>
    <x v="27"/>
    <x v="1"/>
    <x v="1"/>
  </r>
  <r>
    <n v="28"/>
    <s v="Campbell, Brown and Powell"/>
    <s v="Synchronized global task-force"/>
    <n v="130800"/>
    <n v="137635"/>
    <x v="1"/>
    <n v="2220"/>
    <x v="1"/>
    <x v="1"/>
    <x v="28"/>
    <n v="1267682400"/>
    <b v="0"/>
    <b v="1"/>
    <s v="theater/plays"/>
    <n v="105.22553516819573"/>
    <x v="28"/>
    <x v="3"/>
    <x v="3"/>
  </r>
  <r>
    <n v="29"/>
    <s v="Johnson, Parker and Haynes"/>
    <s v="Focused 6thgeneration forecast"/>
    <n v="45900"/>
    <n v="150965"/>
    <x v="1"/>
    <n v="1606"/>
    <x v="5"/>
    <x v="5"/>
    <x v="29"/>
    <n v="1535518800"/>
    <b v="0"/>
    <b v="0"/>
    <s v="film &amp; video/shorts"/>
    <n v="328.89978213507629"/>
    <x v="29"/>
    <x v="4"/>
    <x v="12"/>
  </r>
  <r>
    <n v="30"/>
    <s v="Clark-Cooke"/>
    <s v="Down-sized analyzing challenge"/>
    <n v="9000"/>
    <n v="14455"/>
    <x v="1"/>
    <n v="129"/>
    <x v="1"/>
    <x v="1"/>
    <x v="30"/>
    <n v="1559106000"/>
    <b v="0"/>
    <b v="0"/>
    <s v="film &amp; video/animation"/>
    <n v="160.61111111111111"/>
    <x v="30"/>
    <x v="4"/>
    <x v="10"/>
  </r>
  <r>
    <n v="31"/>
    <s v="Schroeder Ltd"/>
    <s v="Progressive needs-based focus group"/>
    <n v="3500"/>
    <n v="10850"/>
    <x v="1"/>
    <n v="226"/>
    <x v="4"/>
    <x v="4"/>
    <x v="31"/>
    <n v="1454392800"/>
    <b v="0"/>
    <b v="0"/>
    <s v="games/video games"/>
    <n v="310"/>
    <x v="31"/>
    <x v="6"/>
    <x v="11"/>
  </r>
  <r>
    <n v="32"/>
    <s v="Jackson PLC"/>
    <s v="Ergonomic 6thgeneration success"/>
    <n v="101000"/>
    <n v="87676"/>
    <x v="0"/>
    <n v="2307"/>
    <x v="6"/>
    <x v="6"/>
    <x v="32"/>
    <n v="1517896800"/>
    <b v="0"/>
    <b v="0"/>
    <s v="film &amp; video/documentary"/>
    <n v="86.807920792079202"/>
    <x v="32"/>
    <x v="4"/>
    <x v="4"/>
  </r>
  <r>
    <n v="33"/>
    <s v="Blair, Collins and Carter"/>
    <s v="Exclusive interactive approach"/>
    <n v="50200"/>
    <n v="189666"/>
    <x v="1"/>
    <n v="5419"/>
    <x v="1"/>
    <x v="1"/>
    <x v="33"/>
    <n v="1415685600"/>
    <b v="0"/>
    <b v="0"/>
    <s v="theater/plays"/>
    <n v="377.82071713147411"/>
    <x v="33"/>
    <x v="3"/>
    <x v="3"/>
  </r>
  <r>
    <n v="34"/>
    <s v="Maldonado and Sons"/>
    <s v="Reverse-engineered asynchronous archive"/>
    <n v="9300"/>
    <n v="14025"/>
    <x v="1"/>
    <n v="165"/>
    <x v="1"/>
    <x v="1"/>
    <x v="34"/>
    <n v="1490677200"/>
    <b v="0"/>
    <b v="0"/>
    <s v="film &amp; video/documentary"/>
    <n v="150.80645161290323"/>
    <x v="34"/>
    <x v="4"/>
    <x v="4"/>
  </r>
  <r>
    <n v="35"/>
    <s v="Mitchell and Sons"/>
    <s v="Synergized intangible challenge"/>
    <n v="125500"/>
    <n v="188628"/>
    <x v="1"/>
    <n v="1965"/>
    <x v="3"/>
    <x v="3"/>
    <x v="35"/>
    <n v="1551506400"/>
    <b v="0"/>
    <b v="1"/>
    <s v="film &amp; video/drama"/>
    <n v="150.30119521912351"/>
    <x v="35"/>
    <x v="4"/>
    <x v="6"/>
  </r>
  <r>
    <n v="36"/>
    <s v="Jackson-Lewis"/>
    <s v="Monitored multi-state encryption"/>
    <n v="700"/>
    <n v="1101"/>
    <x v="1"/>
    <n v="16"/>
    <x v="1"/>
    <x v="1"/>
    <x v="36"/>
    <n v="1300856400"/>
    <b v="0"/>
    <b v="0"/>
    <s v="theater/plays"/>
    <n v="157.28571428571431"/>
    <x v="36"/>
    <x v="3"/>
    <x v="3"/>
  </r>
  <r>
    <n v="37"/>
    <s v="Black, Armstrong and Anderson"/>
    <s v="Profound attitude-oriented functionalities"/>
    <n v="8100"/>
    <n v="11339"/>
    <x v="1"/>
    <n v="107"/>
    <x v="1"/>
    <x v="1"/>
    <x v="37"/>
    <n v="1573192800"/>
    <b v="0"/>
    <b v="1"/>
    <s v="publishing/fiction"/>
    <n v="139.98765432098764"/>
    <x v="37"/>
    <x v="5"/>
    <x v="13"/>
  </r>
  <r>
    <n v="38"/>
    <s v="Maldonado-Gonzalez"/>
    <s v="Digitized client-driven database"/>
    <n v="3100"/>
    <n v="10085"/>
    <x v="1"/>
    <n v="134"/>
    <x v="1"/>
    <x v="1"/>
    <x v="38"/>
    <n v="1287810000"/>
    <b v="0"/>
    <b v="0"/>
    <s v="photography/photography books"/>
    <n v="325.32258064516128"/>
    <x v="38"/>
    <x v="7"/>
    <x v="14"/>
  </r>
  <r>
    <n v="39"/>
    <s v="Kim-Rice"/>
    <s v="Organized bi-directional function"/>
    <n v="9900"/>
    <n v="5027"/>
    <x v="0"/>
    <n v="88"/>
    <x v="3"/>
    <x v="3"/>
    <x v="39"/>
    <n v="1362978000"/>
    <b v="0"/>
    <b v="0"/>
    <s v="theater/plays"/>
    <n v="50.777777777777779"/>
    <x v="39"/>
    <x v="3"/>
    <x v="3"/>
  </r>
  <r>
    <n v="40"/>
    <s v="Garcia, Garcia and Lopez"/>
    <s v="Reduced stable middleware"/>
    <n v="8800"/>
    <n v="14878"/>
    <x v="1"/>
    <n v="198"/>
    <x v="1"/>
    <x v="1"/>
    <x v="40"/>
    <n v="1277355600"/>
    <b v="0"/>
    <b v="1"/>
    <s v="technology/wearables"/>
    <n v="169.06818181818181"/>
    <x v="40"/>
    <x v="2"/>
    <x v="8"/>
  </r>
  <r>
    <n v="41"/>
    <s v="Watts Group"/>
    <s v="Universal 5thgeneration neural-net"/>
    <n v="5600"/>
    <n v="11924"/>
    <x v="1"/>
    <n v="111"/>
    <x v="6"/>
    <x v="6"/>
    <x v="41"/>
    <n v="1348981200"/>
    <b v="0"/>
    <b v="1"/>
    <s v="music/rock"/>
    <n v="212.92857142857144"/>
    <x v="41"/>
    <x v="1"/>
    <x v="1"/>
  </r>
  <r>
    <n v="42"/>
    <s v="Werner-Bryant"/>
    <s v="Virtual uniform frame"/>
    <n v="1800"/>
    <n v="7991"/>
    <x v="1"/>
    <n v="222"/>
    <x v="1"/>
    <x v="1"/>
    <x v="42"/>
    <n v="1310533200"/>
    <b v="0"/>
    <b v="0"/>
    <s v="food/food trucks"/>
    <n v="443.94444444444446"/>
    <x v="42"/>
    <x v="0"/>
    <x v="0"/>
  </r>
  <r>
    <n v="43"/>
    <s v="Schmitt-Mendoza"/>
    <s v="Profound explicit paradigm"/>
    <n v="90200"/>
    <n v="167717"/>
    <x v="1"/>
    <n v="6212"/>
    <x v="1"/>
    <x v="1"/>
    <x v="43"/>
    <n v="1407560400"/>
    <b v="0"/>
    <b v="0"/>
    <s v="publishing/radio &amp; podcasts"/>
    <n v="185.9390243902439"/>
    <x v="43"/>
    <x v="5"/>
    <x v="15"/>
  </r>
  <r>
    <n v="44"/>
    <s v="Reid-Mccullough"/>
    <s v="Visionary real-time groupware"/>
    <n v="1600"/>
    <n v="10541"/>
    <x v="1"/>
    <n v="98"/>
    <x v="3"/>
    <x v="3"/>
    <x v="44"/>
    <n v="1552885200"/>
    <b v="0"/>
    <b v="0"/>
    <s v="publishing/fiction"/>
    <n v="658.8125"/>
    <x v="44"/>
    <x v="5"/>
    <x v="13"/>
  </r>
  <r>
    <n v="45"/>
    <s v="Woods-Clark"/>
    <s v="Networked tertiary Graphical User Interface"/>
    <n v="9500"/>
    <n v="4530"/>
    <x v="0"/>
    <n v="48"/>
    <x v="1"/>
    <x v="1"/>
    <x v="45"/>
    <n v="1479362400"/>
    <b v="0"/>
    <b v="1"/>
    <s v="theater/plays"/>
    <n v="47.684210526315788"/>
    <x v="45"/>
    <x v="3"/>
    <x v="3"/>
  </r>
  <r>
    <n v="46"/>
    <s v="Vaughn, Hunt and Caldwell"/>
    <s v="Virtual grid-enabled task-force"/>
    <n v="3700"/>
    <n v="4247"/>
    <x v="1"/>
    <n v="92"/>
    <x v="1"/>
    <x v="1"/>
    <x v="46"/>
    <n v="1280552400"/>
    <b v="0"/>
    <b v="0"/>
    <s v="music/rock"/>
    <n v="114.78378378378378"/>
    <x v="46"/>
    <x v="1"/>
    <x v="1"/>
  </r>
  <r>
    <n v="47"/>
    <s v="Bennett and Sons"/>
    <s v="Function-based multi-state software"/>
    <n v="1500"/>
    <n v="7129"/>
    <x v="1"/>
    <n v="149"/>
    <x v="1"/>
    <x v="1"/>
    <x v="47"/>
    <n v="1398661200"/>
    <b v="0"/>
    <b v="0"/>
    <s v="theater/plays"/>
    <n v="475.26666666666665"/>
    <x v="47"/>
    <x v="3"/>
    <x v="3"/>
  </r>
  <r>
    <n v="48"/>
    <s v="Lamb Inc"/>
    <s v="Optimized leadingedge concept"/>
    <n v="33300"/>
    <n v="128862"/>
    <x v="1"/>
    <n v="2431"/>
    <x v="1"/>
    <x v="1"/>
    <x v="48"/>
    <n v="1436245200"/>
    <b v="0"/>
    <b v="0"/>
    <s v="theater/plays"/>
    <n v="386.97297297297297"/>
    <x v="48"/>
    <x v="3"/>
    <x v="3"/>
  </r>
  <r>
    <n v="49"/>
    <s v="Casey-Kelly"/>
    <s v="Sharable holistic interface"/>
    <n v="7200"/>
    <n v="13653"/>
    <x v="1"/>
    <n v="303"/>
    <x v="1"/>
    <x v="1"/>
    <x v="49"/>
    <n v="1575439200"/>
    <b v="0"/>
    <b v="0"/>
    <s v="music/rock"/>
    <n v="189.625"/>
    <x v="49"/>
    <x v="1"/>
    <x v="1"/>
  </r>
  <r>
    <n v="50"/>
    <s v="Jones, Taylor and Moore"/>
    <s v="Down-sized system-worthy secured line"/>
    <n v="100"/>
    <n v="2"/>
    <x v="0"/>
    <n v="1"/>
    <x v="6"/>
    <x v="6"/>
    <x v="50"/>
    <n v="1377752400"/>
    <b v="0"/>
    <b v="0"/>
    <s v="music/metal"/>
    <n v="2"/>
    <x v="50"/>
    <x v="1"/>
    <x v="16"/>
  </r>
  <r>
    <n v="51"/>
    <s v="Bradshaw, Gill and Donovan"/>
    <s v="Inverse secondary infrastructure"/>
    <n v="158100"/>
    <n v="145243"/>
    <x v="0"/>
    <n v="1467"/>
    <x v="4"/>
    <x v="4"/>
    <x v="51"/>
    <n v="1334206800"/>
    <b v="0"/>
    <b v="1"/>
    <s v="technology/wearables"/>
    <n v="91.867805186590772"/>
    <x v="51"/>
    <x v="2"/>
    <x v="8"/>
  </r>
  <r>
    <n v="52"/>
    <s v="Hernandez, Rodriguez and Clark"/>
    <s v="Organic foreground leverage"/>
    <n v="7200"/>
    <n v="2459"/>
    <x v="0"/>
    <n v="75"/>
    <x v="1"/>
    <x v="1"/>
    <x v="52"/>
    <n v="1284872400"/>
    <b v="0"/>
    <b v="0"/>
    <s v="theater/plays"/>
    <n v="34.152777777777779"/>
    <x v="52"/>
    <x v="3"/>
    <x v="3"/>
  </r>
  <r>
    <n v="53"/>
    <s v="Smith-Jones"/>
    <s v="Reverse-engineered static concept"/>
    <n v="8800"/>
    <n v="12356"/>
    <x v="1"/>
    <n v="209"/>
    <x v="1"/>
    <x v="1"/>
    <x v="53"/>
    <n v="1403931600"/>
    <b v="0"/>
    <b v="0"/>
    <s v="film &amp; video/drama"/>
    <n v="140.40909090909091"/>
    <x v="53"/>
    <x v="4"/>
    <x v="6"/>
  </r>
  <r>
    <n v="54"/>
    <s v="Roy PLC"/>
    <s v="Multi-channeled neutral customer loyalty"/>
    <n v="6000"/>
    <n v="5392"/>
    <x v="0"/>
    <n v="120"/>
    <x v="1"/>
    <x v="1"/>
    <x v="54"/>
    <n v="1521262800"/>
    <b v="0"/>
    <b v="0"/>
    <s v="technology/wearables"/>
    <n v="89.86666666666666"/>
    <x v="54"/>
    <x v="2"/>
    <x v="8"/>
  </r>
  <r>
    <n v="55"/>
    <s v="Wright, Brooks and Villarreal"/>
    <s v="Reverse-engineered bifurcated strategy"/>
    <n v="6600"/>
    <n v="11746"/>
    <x v="1"/>
    <n v="131"/>
    <x v="1"/>
    <x v="1"/>
    <x v="55"/>
    <n v="1533358800"/>
    <b v="0"/>
    <b v="0"/>
    <s v="music/jazz"/>
    <n v="177.96969696969697"/>
    <x v="55"/>
    <x v="1"/>
    <x v="17"/>
  </r>
  <r>
    <n v="56"/>
    <s v="Flores, Miller and Johnson"/>
    <s v="Horizontal context-sensitive knowledge user"/>
    <n v="8000"/>
    <n v="11493"/>
    <x v="1"/>
    <n v="164"/>
    <x v="1"/>
    <x v="1"/>
    <x v="56"/>
    <n v="1421474400"/>
    <b v="0"/>
    <b v="0"/>
    <s v="technology/wearables"/>
    <n v="143.66249999999999"/>
    <x v="56"/>
    <x v="2"/>
    <x v="8"/>
  </r>
  <r>
    <n v="57"/>
    <s v="Bridges, Freeman and Kim"/>
    <s v="Cross-group multi-state task-force"/>
    <n v="2900"/>
    <n v="6243"/>
    <x v="1"/>
    <n v="201"/>
    <x v="1"/>
    <x v="1"/>
    <x v="57"/>
    <n v="1505278800"/>
    <b v="0"/>
    <b v="0"/>
    <s v="games/video games"/>
    <n v="215.27586206896552"/>
    <x v="57"/>
    <x v="6"/>
    <x v="11"/>
  </r>
  <r>
    <n v="58"/>
    <s v="Anderson-Perez"/>
    <s v="Expanded 3rdgeneration strategy"/>
    <n v="2700"/>
    <n v="6132"/>
    <x v="1"/>
    <n v="211"/>
    <x v="1"/>
    <x v="1"/>
    <x v="58"/>
    <n v="1443934800"/>
    <b v="0"/>
    <b v="0"/>
    <s v="theater/plays"/>
    <n v="227.11111111111114"/>
    <x v="58"/>
    <x v="3"/>
    <x v="3"/>
  </r>
  <r>
    <n v="59"/>
    <s v="Wright, Fox and Marks"/>
    <s v="Assimilated real-time support"/>
    <n v="1400"/>
    <n v="3851"/>
    <x v="1"/>
    <n v="128"/>
    <x v="1"/>
    <x v="1"/>
    <x v="59"/>
    <n v="1498539600"/>
    <b v="0"/>
    <b v="1"/>
    <s v="theater/plays"/>
    <n v="275.07142857142861"/>
    <x v="59"/>
    <x v="3"/>
    <x v="3"/>
  </r>
  <r>
    <n v="60"/>
    <s v="Crawford-Peters"/>
    <s v="User-centric regional database"/>
    <n v="94200"/>
    <n v="135997"/>
    <x v="1"/>
    <n v="1600"/>
    <x v="0"/>
    <x v="0"/>
    <x v="60"/>
    <n v="1342760400"/>
    <b v="0"/>
    <b v="0"/>
    <s v="theater/plays"/>
    <n v="144.37048832271762"/>
    <x v="60"/>
    <x v="3"/>
    <x v="3"/>
  </r>
  <r>
    <n v="61"/>
    <s v="Romero-Hoffman"/>
    <s v="Open-source zero administration complexity"/>
    <n v="199200"/>
    <n v="184750"/>
    <x v="0"/>
    <n v="2253"/>
    <x v="0"/>
    <x v="0"/>
    <x v="61"/>
    <n v="1301720400"/>
    <b v="0"/>
    <b v="0"/>
    <s v="theater/plays"/>
    <n v="92.74598393574297"/>
    <x v="61"/>
    <x v="3"/>
    <x v="3"/>
  </r>
  <r>
    <n v="62"/>
    <s v="Sparks-West"/>
    <s v="Organized incremental standardization"/>
    <n v="2000"/>
    <n v="14452"/>
    <x v="1"/>
    <n v="249"/>
    <x v="1"/>
    <x v="1"/>
    <x v="62"/>
    <n v="1433566800"/>
    <b v="0"/>
    <b v="0"/>
    <s v="technology/web"/>
    <n v="722.6"/>
    <x v="62"/>
    <x v="2"/>
    <x v="2"/>
  </r>
  <r>
    <n v="63"/>
    <s v="Baker, Morgan and Brown"/>
    <s v="Assimilated didactic open system"/>
    <n v="4700"/>
    <n v="557"/>
    <x v="0"/>
    <n v="5"/>
    <x v="1"/>
    <x v="1"/>
    <x v="63"/>
    <n v="1493874000"/>
    <b v="0"/>
    <b v="0"/>
    <s v="theater/plays"/>
    <n v="11.851063829787234"/>
    <x v="63"/>
    <x v="3"/>
    <x v="3"/>
  </r>
  <r>
    <n v="64"/>
    <s v="Mosley-Gilbert"/>
    <s v="Vision-oriented logistical intranet"/>
    <n v="2800"/>
    <n v="2734"/>
    <x v="0"/>
    <n v="38"/>
    <x v="1"/>
    <x v="1"/>
    <x v="64"/>
    <n v="1531803600"/>
    <b v="0"/>
    <b v="1"/>
    <s v="technology/web"/>
    <n v="97.642857142857139"/>
    <x v="64"/>
    <x v="2"/>
    <x v="2"/>
  </r>
  <r>
    <n v="65"/>
    <s v="Berry-Boyer"/>
    <s v="Mandatory incremental projection"/>
    <n v="6100"/>
    <n v="14405"/>
    <x v="1"/>
    <n v="236"/>
    <x v="1"/>
    <x v="1"/>
    <x v="65"/>
    <n v="1296712800"/>
    <b v="0"/>
    <b v="0"/>
    <s v="theater/plays"/>
    <n v="236.14754098360655"/>
    <x v="65"/>
    <x v="3"/>
    <x v="3"/>
  </r>
  <r>
    <n v="66"/>
    <s v="Sanders-Allen"/>
    <s v="Grass-roots needs-based encryption"/>
    <n v="2900"/>
    <n v="1307"/>
    <x v="0"/>
    <n v="12"/>
    <x v="1"/>
    <x v="1"/>
    <x v="66"/>
    <n v="1428901200"/>
    <b v="0"/>
    <b v="1"/>
    <s v="theater/plays"/>
    <n v="45.068965517241381"/>
    <x v="66"/>
    <x v="3"/>
    <x v="3"/>
  </r>
  <r>
    <n v="67"/>
    <s v="Lopez Inc"/>
    <s v="Team-oriented 6thgeneration middleware"/>
    <n v="72600"/>
    <n v="117892"/>
    <x v="1"/>
    <n v="4065"/>
    <x v="4"/>
    <x v="4"/>
    <x v="67"/>
    <n v="1264831200"/>
    <b v="0"/>
    <b v="1"/>
    <s v="technology/wearables"/>
    <n v="162.38567493112947"/>
    <x v="67"/>
    <x v="2"/>
    <x v="8"/>
  </r>
  <r>
    <n v="68"/>
    <s v="Moreno-Turner"/>
    <s v="Inverse multi-tasking installation"/>
    <n v="5700"/>
    <n v="14508"/>
    <x v="1"/>
    <n v="246"/>
    <x v="6"/>
    <x v="6"/>
    <x v="68"/>
    <n v="1505192400"/>
    <b v="0"/>
    <b v="1"/>
    <s v="theater/plays"/>
    <n v="254.52631578947367"/>
    <x v="68"/>
    <x v="3"/>
    <x v="3"/>
  </r>
  <r>
    <n v="69"/>
    <s v="Jones-Watson"/>
    <s v="Switchable disintermediate moderator"/>
    <n v="7900"/>
    <n v="1901"/>
    <x v="3"/>
    <n v="17"/>
    <x v="1"/>
    <x v="1"/>
    <x v="69"/>
    <n v="1295676000"/>
    <b v="0"/>
    <b v="0"/>
    <s v="theater/plays"/>
    <n v="24.063291139240505"/>
    <x v="69"/>
    <x v="3"/>
    <x v="3"/>
  </r>
  <r>
    <n v="70"/>
    <s v="Barker Inc"/>
    <s v="Re-engineered 24/7 task-force"/>
    <n v="128000"/>
    <n v="158389"/>
    <x v="1"/>
    <n v="2475"/>
    <x v="6"/>
    <x v="6"/>
    <x v="70"/>
    <n v="1292911200"/>
    <b v="0"/>
    <b v="1"/>
    <s v="theater/plays"/>
    <n v="123.74140625000001"/>
    <x v="70"/>
    <x v="3"/>
    <x v="3"/>
  </r>
  <r>
    <n v="71"/>
    <s v="Tate, Bass and House"/>
    <s v="Organic object-oriented budgetary management"/>
    <n v="6000"/>
    <n v="6484"/>
    <x v="1"/>
    <n v="76"/>
    <x v="1"/>
    <x v="1"/>
    <x v="71"/>
    <n v="1575439200"/>
    <b v="0"/>
    <b v="0"/>
    <s v="theater/plays"/>
    <n v="108.06666666666666"/>
    <x v="71"/>
    <x v="3"/>
    <x v="3"/>
  </r>
  <r>
    <n v="72"/>
    <s v="Hampton, Lewis and Ray"/>
    <s v="Seamless coherent parallelism"/>
    <n v="600"/>
    <n v="4022"/>
    <x v="1"/>
    <n v="54"/>
    <x v="1"/>
    <x v="1"/>
    <x v="72"/>
    <n v="1438837200"/>
    <b v="0"/>
    <b v="0"/>
    <s v="film &amp; video/animation"/>
    <n v="670.33333333333326"/>
    <x v="72"/>
    <x v="4"/>
    <x v="10"/>
  </r>
  <r>
    <n v="73"/>
    <s v="Collins-Goodman"/>
    <s v="Cross-platform even-keeled initiative"/>
    <n v="1400"/>
    <n v="9253"/>
    <x v="1"/>
    <n v="88"/>
    <x v="1"/>
    <x v="1"/>
    <x v="73"/>
    <n v="1480485600"/>
    <b v="0"/>
    <b v="0"/>
    <s v="music/jazz"/>
    <n v="660.92857142857144"/>
    <x v="73"/>
    <x v="1"/>
    <x v="17"/>
  </r>
  <r>
    <n v="74"/>
    <s v="Davis-Michael"/>
    <s v="Progressive tertiary framework"/>
    <n v="3900"/>
    <n v="4776"/>
    <x v="1"/>
    <n v="85"/>
    <x v="4"/>
    <x v="4"/>
    <x v="74"/>
    <n v="1459141200"/>
    <b v="0"/>
    <b v="0"/>
    <s v="music/metal"/>
    <n v="122.46153846153847"/>
    <x v="74"/>
    <x v="1"/>
    <x v="16"/>
  </r>
  <r>
    <n v="75"/>
    <s v="White, Torres and Bishop"/>
    <s v="Multi-layered dynamic protocol"/>
    <n v="9700"/>
    <n v="14606"/>
    <x v="1"/>
    <n v="170"/>
    <x v="1"/>
    <x v="1"/>
    <x v="75"/>
    <n v="1532322000"/>
    <b v="0"/>
    <b v="0"/>
    <s v="photography/photography books"/>
    <n v="150.57731958762886"/>
    <x v="75"/>
    <x v="7"/>
    <x v="14"/>
  </r>
  <r>
    <n v="76"/>
    <s v="Martin, Conway and Larsen"/>
    <s v="Horizontal next generation function"/>
    <n v="122900"/>
    <n v="95993"/>
    <x v="0"/>
    <n v="1684"/>
    <x v="1"/>
    <x v="1"/>
    <x v="76"/>
    <n v="1426222800"/>
    <b v="1"/>
    <b v="1"/>
    <s v="theater/plays"/>
    <n v="78.106590724165997"/>
    <x v="76"/>
    <x v="3"/>
    <x v="3"/>
  </r>
  <r>
    <n v="77"/>
    <s v="Acevedo-Huffman"/>
    <s v="Pre-emptive impactful model"/>
    <n v="9500"/>
    <n v="4460"/>
    <x v="0"/>
    <n v="56"/>
    <x v="1"/>
    <x v="1"/>
    <x v="77"/>
    <n v="1286773200"/>
    <b v="0"/>
    <b v="1"/>
    <s v="film &amp; video/animation"/>
    <n v="46.94736842105263"/>
    <x v="77"/>
    <x v="4"/>
    <x v="10"/>
  </r>
  <r>
    <n v="78"/>
    <s v="Montgomery, Larson and Spencer"/>
    <s v="User-centric bifurcated knowledge user"/>
    <n v="4500"/>
    <n v="13536"/>
    <x v="1"/>
    <n v="330"/>
    <x v="1"/>
    <x v="1"/>
    <x v="78"/>
    <n v="1523941200"/>
    <b v="0"/>
    <b v="0"/>
    <s v="publishing/translations"/>
    <n v="300.8"/>
    <x v="78"/>
    <x v="5"/>
    <x v="18"/>
  </r>
  <r>
    <n v="79"/>
    <s v="Soto LLC"/>
    <s v="Triple-buffered reciprocal project"/>
    <n v="57800"/>
    <n v="40228"/>
    <x v="0"/>
    <n v="838"/>
    <x v="1"/>
    <x v="1"/>
    <x v="79"/>
    <n v="1529557200"/>
    <b v="0"/>
    <b v="0"/>
    <s v="theater/plays"/>
    <n v="69.598615916955026"/>
    <x v="79"/>
    <x v="3"/>
    <x v="3"/>
  </r>
  <r>
    <n v="80"/>
    <s v="Sutton, Barrett and Tucker"/>
    <s v="Cross-platform needs-based approach"/>
    <n v="1100"/>
    <n v="7012"/>
    <x v="1"/>
    <n v="127"/>
    <x v="1"/>
    <x v="1"/>
    <x v="80"/>
    <n v="1506574800"/>
    <b v="0"/>
    <b v="0"/>
    <s v="games/video games"/>
    <n v="637.4545454545455"/>
    <x v="80"/>
    <x v="6"/>
    <x v="11"/>
  </r>
  <r>
    <n v="81"/>
    <s v="Gomez, Bailey and Flores"/>
    <s v="User-friendly static contingency"/>
    <n v="16800"/>
    <n v="37857"/>
    <x v="1"/>
    <n v="411"/>
    <x v="1"/>
    <x v="1"/>
    <x v="81"/>
    <n v="1513576800"/>
    <b v="0"/>
    <b v="0"/>
    <s v="music/rock"/>
    <n v="225.33928571428569"/>
    <x v="81"/>
    <x v="1"/>
    <x v="1"/>
  </r>
  <r>
    <n v="82"/>
    <s v="Porter-George"/>
    <s v="Reactive content-based framework"/>
    <n v="1000"/>
    <n v="14973"/>
    <x v="1"/>
    <n v="180"/>
    <x v="4"/>
    <x v="4"/>
    <x v="82"/>
    <n v="1548309600"/>
    <b v="0"/>
    <b v="1"/>
    <s v="games/video games"/>
    <n v="1497.3000000000002"/>
    <x v="82"/>
    <x v="6"/>
    <x v="11"/>
  </r>
  <r>
    <n v="83"/>
    <s v="Fitzgerald PLC"/>
    <s v="Realigned user-facing concept"/>
    <n v="106400"/>
    <n v="39996"/>
    <x v="0"/>
    <n v="1000"/>
    <x v="1"/>
    <x v="1"/>
    <x v="83"/>
    <n v="1471582800"/>
    <b v="0"/>
    <b v="0"/>
    <s v="music/electric music"/>
    <n v="37.590225563909776"/>
    <x v="83"/>
    <x v="1"/>
    <x v="5"/>
  </r>
  <r>
    <n v="84"/>
    <s v="Cisneros-Burton"/>
    <s v="Public-key zero tolerance orchestration"/>
    <n v="31400"/>
    <n v="41564"/>
    <x v="1"/>
    <n v="374"/>
    <x v="1"/>
    <x v="1"/>
    <x v="84"/>
    <n v="1344315600"/>
    <b v="0"/>
    <b v="0"/>
    <s v="technology/wearables"/>
    <n v="132.36942675159236"/>
    <x v="84"/>
    <x v="2"/>
    <x v="8"/>
  </r>
  <r>
    <n v="85"/>
    <s v="Hill, Lawson and Wilkinson"/>
    <s v="Multi-tiered eco-centric architecture"/>
    <n v="4900"/>
    <n v="6430"/>
    <x v="1"/>
    <n v="71"/>
    <x v="2"/>
    <x v="2"/>
    <x v="85"/>
    <n v="1316408400"/>
    <b v="0"/>
    <b v="0"/>
    <s v="music/indie rock"/>
    <n v="131.22448979591837"/>
    <x v="85"/>
    <x v="1"/>
    <x v="7"/>
  </r>
  <r>
    <n v="86"/>
    <s v="Davis-Smith"/>
    <s v="Organic motivating firmware"/>
    <n v="7400"/>
    <n v="12405"/>
    <x v="1"/>
    <n v="203"/>
    <x v="1"/>
    <x v="1"/>
    <x v="86"/>
    <n v="1431838800"/>
    <b v="1"/>
    <b v="0"/>
    <s v="theater/plays"/>
    <n v="167.63513513513513"/>
    <x v="86"/>
    <x v="3"/>
    <x v="3"/>
  </r>
  <r>
    <n v="87"/>
    <s v="Farrell and Sons"/>
    <s v="Synergized 4thgeneration conglomeration"/>
    <n v="198500"/>
    <n v="123040"/>
    <x v="0"/>
    <n v="1482"/>
    <x v="2"/>
    <x v="2"/>
    <x v="87"/>
    <n v="1300510800"/>
    <b v="0"/>
    <b v="1"/>
    <s v="music/rock"/>
    <n v="61.984886649874063"/>
    <x v="87"/>
    <x v="1"/>
    <x v="1"/>
  </r>
  <r>
    <n v="88"/>
    <s v="Clark Group"/>
    <s v="Grass-roots fault-tolerant policy"/>
    <n v="4800"/>
    <n v="12516"/>
    <x v="1"/>
    <n v="113"/>
    <x v="1"/>
    <x v="1"/>
    <x v="88"/>
    <n v="1431061200"/>
    <b v="0"/>
    <b v="0"/>
    <s v="publishing/translations"/>
    <n v="260.75"/>
    <x v="88"/>
    <x v="5"/>
    <x v="18"/>
  </r>
  <r>
    <n v="89"/>
    <s v="White, Singleton and Zimmerman"/>
    <s v="Monitored scalable knowledgebase"/>
    <n v="3400"/>
    <n v="8588"/>
    <x v="1"/>
    <n v="96"/>
    <x v="1"/>
    <x v="1"/>
    <x v="89"/>
    <n v="1271480400"/>
    <b v="0"/>
    <b v="0"/>
    <s v="theater/plays"/>
    <n v="252.58823529411765"/>
    <x v="89"/>
    <x v="3"/>
    <x v="3"/>
  </r>
  <r>
    <n v="90"/>
    <s v="Kramer Group"/>
    <s v="Synergistic explicit parallelism"/>
    <n v="7800"/>
    <n v="6132"/>
    <x v="0"/>
    <n v="106"/>
    <x v="1"/>
    <x v="1"/>
    <x v="90"/>
    <n v="1456380000"/>
    <b v="0"/>
    <b v="1"/>
    <s v="theater/plays"/>
    <n v="78.615384615384613"/>
    <x v="90"/>
    <x v="3"/>
    <x v="3"/>
  </r>
  <r>
    <n v="91"/>
    <s v="Frazier, Patrick and Smith"/>
    <s v="Enhanced systemic analyzer"/>
    <n v="154300"/>
    <n v="74688"/>
    <x v="0"/>
    <n v="679"/>
    <x v="6"/>
    <x v="6"/>
    <x v="91"/>
    <n v="1472878800"/>
    <b v="0"/>
    <b v="0"/>
    <s v="publishing/translations"/>
    <n v="48.404406999351913"/>
    <x v="91"/>
    <x v="5"/>
    <x v="18"/>
  </r>
  <r>
    <n v="92"/>
    <s v="Santos, Bell and Lloyd"/>
    <s v="Object-based analyzing knowledge user"/>
    <n v="20000"/>
    <n v="51775"/>
    <x v="1"/>
    <n v="498"/>
    <x v="5"/>
    <x v="5"/>
    <x v="92"/>
    <n v="1277355600"/>
    <b v="0"/>
    <b v="1"/>
    <s v="games/video games"/>
    <n v="258.875"/>
    <x v="92"/>
    <x v="6"/>
    <x v="11"/>
  </r>
  <r>
    <n v="93"/>
    <s v="Hall and Sons"/>
    <s v="Pre-emptive radical architecture"/>
    <n v="108800"/>
    <n v="65877"/>
    <x v="3"/>
    <n v="610"/>
    <x v="1"/>
    <x v="1"/>
    <x v="93"/>
    <n v="1351054800"/>
    <b v="0"/>
    <b v="1"/>
    <s v="theater/plays"/>
    <n v="60.548713235294116"/>
    <x v="93"/>
    <x v="3"/>
    <x v="3"/>
  </r>
  <r>
    <n v="94"/>
    <s v="Hanson Inc"/>
    <s v="Grass-roots web-enabled contingency"/>
    <n v="2900"/>
    <n v="8807"/>
    <x v="1"/>
    <n v="180"/>
    <x v="4"/>
    <x v="4"/>
    <x v="94"/>
    <n v="1555563600"/>
    <b v="0"/>
    <b v="0"/>
    <s v="technology/web"/>
    <n v="303.68965517241378"/>
    <x v="94"/>
    <x v="2"/>
    <x v="2"/>
  </r>
  <r>
    <n v="95"/>
    <s v="Sanchez LLC"/>
    <s v="Stand-alone system-worthy standardization"/>
    <n v="900"/>
    <n v="1017"/>
    <x v="1"/>
    <n v="27"/>
    <x v="1"/>
    <x v="1"/>
    <x v="95"/>
    <n v="1571634000"/>
    <b v="0"/>
    <b v="0"/>
    <s v="film &amp; video/documentary"/>
    <n v="112.99999999999999"/>
    <x v="95"/>
    <x v="4"/>
    <x v="4"/>
  </r>
  <r>
    <n v="96"/>
    <s v="Howard Ltd"/>
    <s v="Down-sized systematic policy"/>
    <n v="69700"/>
    <n v="151513"/>
    <x v="1"/>
    <n v="2331"/>
    <x v="1"/>
    <x v="1"/>
    <x v="96"/>
    <n v="1300856400"/>
    <b v="0"/>
    <b v="0"/>
    <s v="theater/plays"/>
    <n v="217.37876614060258"/>
    <x v="96"/>
    <x v="3"/>
    <x v="3"/>
  </r>
  <r>
    <n v="97"/>
    <s v="Stewart LLC"/>
    <s v="Cloned bi-directional architecture"/>
    <n v="1300"/>
    <n v="12047"/>
    <x v="1"/>
    <n v="113"/>
    <x v="1"/>
    <x v="1"/>
    <x v="48"/>
    <n v="1439874000"/>
    <b v="0"/>
    <b v="0"/>
    <s v="food/food trucks"/>
    <n v="926.69230769230762"/>
    <x v="97"/>
    <x v="0"/>
    <x v="0"/>
  </r>
  <r>
    <n v="98"/>
    <s v="Arias, Allen and Miller"/>
    <s v="Seamless transitional portal"/>
    <n v="97800"/>
    <n v="32951"/>
    <x v="0"/>
    <n v="1220"/>
    <x v="2"/>
    <x v="2"/>
    <x v="97"/>
    <n v="1438318800"/>
    <b v="0"/>
    <b v="0"/>
    <s v="games/video games"/>
    <n v="33.692229038854805"/>
    <x v="98"/>
    <x v="6"/>
    <x v="11"/>
  </r>
  <r>
    <n v="99"/>
    <s v="Baker-Morris"/>
    <s v="Fully-configurable motivating approach"/>
    <n v="7600"/>
    <n v="14951"/>
    <x v="1"/>
    <n v="164"/>
    <x v="1"/>
    <x v="1"/>
    <x v="98"/>
    <n v="1419400800"/>
    <b v="0"/>
    <b v="0"/>
    <s v="theater/plays"/>
    <n v="196.7236842105263"/>
    <x v="99"/>
    <x v="3"/>
    <x v="3"/>
  </r>
  <r>
    <n v="100"/>
    <s v="Tucker, Fox and Green"/>
    <s v="Upgradable fault-tolerant approach"/>
    <n v="100"/>
    <n v="1"/>
    <x v="0"/>
    <n v="1"/>
    <x v="1"/>
    <x v="1"/>
    <x v="99"/>
    <n v="1320555600"/>
    <b v="0"/>
    <b v="0"/>
    <s v="theater/plays"/>
    <n v="1"/>
    <x v="100"/>
    <x v="3"/>
    <x v="3"/>
  </r>
  <r>
    <n v="101"/>
    <s v="Douglas LLC"/>
    <s v="Reduced heuristic moratorium"/>
    <n v="900"/>
    <n v="9193"/>
    <x v="1"/>
    <n v="164"/>
    <x v="1"/>
    <x v="1"/>
    <x v="100"/>
    <n v="1425103200"/>
    <b v="0"/>
    <b v="1"/>
    <s v="music/electric music"/>
    <n v="1021.4444444444445"/>
    <x v="101"/>
    <x v="1"/>
    <x v="5"/>
  </r>
  <r>
    <n v="102"/>
    <s v="Garcia Inc"/>
    <s v="Front-line web-enabled model"/>
    <n v="3700"/>
    <n v="10422"/>
    <x v="1"/>
    <n v="336"/>
    <x v="1"/>
    <x v="1"/>
    <x v="101"/>
    <n v="1526878800"/>
    <b v="0"/>
    <b v="1"/>
    <s v="technology/wearables"/>
    <n v="281.67567567567568"/>
    <x v="102"/>
    <x v="2"/>
    <x v="8"/>
  </r>
  <r>
    <n v="103"/>
    <s v="Frye, Hunt and Powell"/>
    <s v="Polarized incremental emulation"/>
    <n v="10000"/>
    <n v="2461"/>
    <x v="0"/>
    <n v="37"/>
    <x v="6"/>
    <x v="6"/>
    <x v="102"/>
    <n v="1288674000"/>
    <b v="0"/>
    <b v="0"/>
    <s v="music/electric music"/>
    <n v="24.610000000000003"/>
    <x v="103"/>
    <x v="1"/>
    <x v="5"/>
  </r>
  <r>
    <n v="104"/>
    <s v="Smith, Wells and Nguyen"/>
    <s v="Self-enabling grid-enabled initiative"/>
    <n v="119200"/>
    <n v="170623"/>
    <x v="1"/>
    <n v="1917"/>
    <x v="1"/>
    <x v="1"/>
    <x v="103"/>
    <n v="1495602000"/>
    <b v="0"/>
    <b v="0"/>
    <s v="music/indie rock"/>
    <n v="143.14010067114094"/>
    <x v="104"/>
    <x v="1"/>
    <x v="7"/>
  </r>
  <r>
    <n v="105"/>
    <s v="Charles-Johnson"/>
    <s v="Total fresh-thinking system engine"/>
    <n v="6800"/>
    <n v="9829"/>
    <x v="1"/>
    <n v="95"/>
    <x v="1"/>
    <x v="1"/>
    <x v="104"/>
    <n v="1366434000"/>
    <b v="0"/>
    <b v="0"/>
    <s v="technology/web"/>
    <n v="144.54411764705884"/>
    <x v="105"/>
    <x v="2"/>
    <x v="2"/>
  </r>
  <r>
    <n v="106"/>
    <s v="Brandt, Carter and Wood"/>
    <s v="Ameliorated clear-thinking circuit"/>
    <n v="3900"/>
    <n v="14006"/>
    <x v="1"/>
    <n v="147"/>
    <x v="1"/>
    <x v="1"/>
    <x v="105"/>
    <n v="1568350800"/>
    <b v="0"/>
    <b v="0"/>
    <s v="theater/plays"/>
    <n v="359.12820512820514"/>
    <x v="106"/>
    <x v="3"/>
    <x v="3"/>
  </r>
  <r>
    <n v="107"/>
    <s v="Tucker, Schmidt and Reid"/>
    <s v="Multi-layered encompassing installation"/>
    <n v="3500"/>
    <n v="6527"/>
    <x v="1"/>
    <n v="86"/>
    <x v="1"/>
    <x v="1"/>
    <x v="106"/>
    <n v="1525928400"/>
    <b v="0"/>
    <b v="1"/>
    <s v="theater/plays"/>
    <n v="186.48571428571427"/>
    <x v="107"/>
    <x v="3"/>
    <x v="3"/>
  </r>
  <r>
    <n v="108"/>
    <s v="Decker Inc"/>
    <s v="Universal encompassing implementation"/>
    <n v="1500"/>
    <n v="8929"/>
    <x v="1"/>
    <n v="83"/>
    <x v="1"/>
    <x v="1"/>
    <x v="107"/>
    <n v="1336885200"/>
    <b v="0"/>
    <b v="0"/>
    <s v="film &amp; video/documentary"/>
    <n v="595.26666666666665"/>
    <x v="108"/>
    <x v="4"/>
    <x v="4"/>
  </r>
  <r>
    <n v="109"/>
    <s v="Romero and Sons"/>
    <s v="Object-based client-server application"/>
    <n v="5200"/>
    <n v="3079"/>
    <x v="0"/>
    <n v="60"/>
    <x v="1"/>
    <x v="1"/>
    <x v="108"/>
    <n v="1389679200"/>
    <b v="0"/>
    <b v="0"/>
    <s v="film &amp; video/television"/>
    <n v="59.21153846153846"/>
    <x v="109"/>
    <x v="4"/>
    <x v="19"/>
  </r>
  <r>
    <n v="110"/>
    <s v="Castillo-Carey"/>
    <s v="Cross-platform solution-oriented process improvement"/>
    <n v="142400"/>
    <n v="21307"/>
    <x v="0"/>
    <n v="296"/>
    <x v="1"/>
    <x v="1"/>
    <x v="109"/>
    <n v="1538283600"/>
    <b v="0"/>
    <b v="0"/>
    <s v="food/food trucks"/>
    <n v="14.962780898876405"/>
    <x v="110"/>
    <x v="0"/>
    <x v="0"/>
  </r>
  <r>
    <n v="111"/>
    <s v="Hart-Briggs"/>
    <s v="Re-engineered user-facing approach"/>
    <n v="61400"/>
    <n v="73653"/>
    <x v="1"/>
    <n v="676"/>
    <x v="1"/>
    <x v="1"/>
    <x v="110"/>
    <n v="1348808400"/>
    <b v="0"/>
    <b v="0"/>
    <s v="publishing/radio &amp; podcasts"/>
    <n v="119.95602605863192"/>
    <x v="111"/>
    <x v="5"/>
    <x v="15"/>
  </r>
  <r>
    <n v="112"/>
    <s v="Jones-Meyer"/>
    <s v="Re-engineered client-driven hub"/>
    <n v="4700"/>
    <n v="12635"/>
    <x v="1"/>
    <n v="361"/>
    <x v="2"/>
    <x v="2"/>
    <x v="111"/>
    <n v="1410152400"/>
    <b v="0"/>
    <b v="0"/>
    <s v="technology/web"/>
    <n v="268.82978723404256"/>
    <x v="112"/>
    <x v="2"/>
    <x v="2"/>
  </r>
  <r>
    <n v="113"/>
    <s v="Wright, Hartman and Yu"/>
    <s v="User-friendly tertiary array"/>
    <n v="3300"/>
    <n v="12437"/>
    <x v="1"/>
    <n v="131"/>
    <x v="1"/>
    <x v="1"/>
    <x v="112"/>
    <n v="1505797200"/>
    <b v="0"/>
    <b v="0"/>
    <s v="food/food trucks"/>
    <n v="376.87878787878788"/>
    <x v="113"/>
    <x v="0"/>
    <x v="0"/>
  </r>
  <r>
    <n v="114"/>
    <s v="Harper-Davis"/>
    <s v="Robust heuristic encoding"/>
    <n v="1900"/>
    <n v="13816"/>
    <x v="1"/>
    <n v="126"/>
    <x v="1"/>
    <x v="1"/>
    <x v="113"/>
    <n v="1554872400"/>
    <b v="0"/>
    <b v="1"/>
    <s v="technology/wearables"/>
    <n v="727.15789473684208"/>
    <x v="114"/>
    <x v="2"/>
    <x v="8"/>
  </r>
  <r>
    <n v="115"/>
    <s v="Barrett PLC"/>
    <s v="Team-oriented clear-thinking capacity"/>
    <n v="166700"/>
    <n v="145382"/>
    <x v="0"/>
    <n v="3304"/>
    <x v="6"/>
    <x v="6"/>
    <x v="114"/>
    <n v="1513922400"/>
    <b v="0"/>
    <b v="0"/>
    <s v="publishing/fiction"/>
    <n v="87.211757648470297"/>
    <x v="115"/>
    <x v="5"/>
    <x v="13"/>
  </r>
  <r>
    <n v="116"/>
    <s v="David-Clark"/>
    <s v="De-engineered motivating standardization"/>
    <n v="7200"/>
    <n v="6336"/>
    <x v="0"/>
    <n v="73"/>
    <x v="1"/>
    <x v="1"/>
    <x v="115"/>
    <n v="1442638800"/>
    <b v="0"/>
    <b v="0"/>
    <s v="theater/plays"/>
    <n v="88"/>
    <x v="116"/>
    <x v="3"/>
    <x v="3"/>
  </r>
  <r>
    <n v="117"/>
    <s v="Chaney-Dennis"/>
    <s v="Business-focused 24hour groupware"/>
    <n v="4900"/>
    <n v="8523"/>
    <x v="1"/>
    <n v="275"/>
    <x v="1"/>
    <x v="1"/>
    <x v="116"/>
    <n v="1317186000"/>
    <b v="0"/>
    <b v="0"/>
    <s v="film &amp; video/television"/>
    <n v="173.9387755102041"/>
    <x v="117"/>
    <x v="4"/>
    <x v="19"/>
  </r>
  <r>
    <n v="118"/>
    <s v="Robinson, Lopez and Christensen"/>
    <s v="Organic next generation protocol"/>
    <n v="5400"/>
    <n v="6351"/>
    <x v="1"/>
    <n v="67"/>
    <x v="1"/>
    <x v="1"/>
    <x v="117"/>
    <n v="1391234400"/>
    <b v="0"/>
    <b v="0"/>
    <s v="photography/photography books"/>
    <n v="117.61111111111111"/>
    <x v="118"/>
    <x v="7"/>
    <x v="14"/>
  </r>
  <r>
    <n v="119"/>
    <s v="Clark and Sons"/>
    <s v="Reverse-engineered full-range Internet solution"/>
    <n v="5000"/>
    <n v="10748"/>
    <x v="1"/>
    <n v="154"/>
    <x v="1"/>
    <x v="1"/>
    <x v="118"/>
    <n v="1404363600"/>
    <b v="0"/>
    <b v="1"/>
    <s v="film &amp; video/documentary"/>
    <n v="214.96"/>
    <x v="119"/>
    <x v="4"/>
    <x v="4"/>
  </r>
  <r>
    <n v="120"/>
    <s v="Vega Group"/>
    <s v="Synchronized regional synergy"/>
    <n v="75100"/>
    <n v="112272"/>
    <x v="1"/>
    <n v="1782"/>
    <x v="1"/>
    <x v="1"/>
    <x v="119"/>
    <n v="1429592400"/>
    <b v="0"/>
    <b v="1"/>
    <s v="games/mobile games"/>
    <n v="149.49667110519306"/>
    <x v="120"/>
    <x v="6"/>
    <x v="20"/>
  </r>
  <r>
    <n v="121"/>
    <s v="Brown-Brown"/>
    <s v="Multi-lateral homogeneous success"/>
    <n v="45300"/>
    <n v="99361"/>
    <x v="1"/>
    <n v="903"/>
    <x v="1"/>
    <x v="1"/>
    <x v="33"/>
    <n v="1413608400"/>
    <b v="0"/>
    <b v="0"/>
    <s v="games/video games"/>
    <n v="219.33995584988963"/>
    <x v="121"/>
    <x v="6"/>
    <x v="11"/>
  </r>
  <r>
    <n v="122"/>
    <s v="Taylor PLC"/>
    <s v="Seamless zero-defect solution"/>
    <n v="136800"/>
    <n v="88055"/>
    <x v="0"/>
    <n v="3387"/>
    <x v="1"/>
    <x v="1"/>
    <x v="120"/>
    <n v="1419400800"/>
    <b v="0"/>
    <b v="0"/>
    <s v="publishing/fiction"/>
    <n v="64.367690058479525"/>
    <x v="122"/>
    <x v="5"/>
    <x v="13"/>
  </r>
  <r>
    <n v="123"/>
    <s v="Edwards-Lewis"/>
    <s v="Enhanced scalable concept"/>
    <n v="177700"/>
    <n v="33092"/>
    <x v="0"/>
    <n v="662"/>
    <x v="0"/>
    <x v="0"/>
    <x v="121"/>
    <n v="1448604000"/>
    <b v="1"/>
    <b v="0"/>
    <s v="theater/plays"/>
    <n v="18.622397298818232"/>
    <x v="123"/>
    <x v="3"/>
    <x v="3"/>
  </r>
  <r>
    <n v="124"/>
    <s v="Stanton, Neal and Rodriguez"/>
    <s v="Polarized uniform software"/>
    <n v="2600"/>
    <n v="9562"/>
    <x v="1"/>
    <n v="94"/>
    <x v="6"/>
    <x v="6"/>
    <x v="122"/>
    <n v="1562302800"/>
    <b v="0"/>
    <b v="0"/>
    <s v="photography/photography books"/>
    <n v="367.76923076923077"/>
    <x v="124"/>
    <x v="7"/>
    <x v="14"/>
  </r>
  <r>
    <n v="125"/>
    <s v="Pratt LLC"/>
    <s v="Stand-alone web-enabled moderator"/>
    <n v="5300"/>
    <n v="8475"/>
    <x v="1"/>
    <n v="180"/>
    <x v="1"/>
    <x v="1"/>
    <x v="123"/>
    <n v="1537678800"/>
    <b v="0"/>
    <b v="0"/>
    <s v="theater/plays"/>
    <n v="159.90566037735849"/>
    <x v="125"/>
    <x v="3"/>
    <x v="3"/>
  </r>
  <r>
    <n v="126"/>
    <s v="Gross PLC"/>
    <s v="Proactive methodical benchmark"/>
    <n v="180200"/>
    <n v="69617"/>
    <x v="0"/>
    <n v="774"/>
    <x v="1"/>
    <x v="1"/>
    <x v="124"/>
    <n v="1473570000"/>
    <b v="0"/>
    <b v="1"/>
    <s v="theater/plays"/>
    <n v="38.633185349611544"/>
    <x v="126"/>
    <x v="3"/>
    <x v="3"/>
  </r>
  <r>
    <n v="127"/>
    <s v="Martinez, Gomez and Dalton"/>
    <s v="Team-oriented 6thgeneration matrix"/>
    <n v="103200"/>
    <n v="53067"/>
    <x v="0"/>
    <n v="672"/>
    <x v="0"/>
    <x v="0"/>
    <x v="125"/>
    <n v="1273899600"/>
    <b v="0"/>
    <b v="0"/>
    <s v="theater/plays"/>
    <n v="51.42151162790698"/>
    <x v="127"/>
    <x v="3"/>
    <x v="3"/>
  </r>
  <r>
    <n v="128"/>
    <s v="Allen-Curtis"/>
    <s v="Phased human-resource core"/>
    <n v="70600"/>
    <n v="42596"/>
    <x v="3"/>
    <n v="532"/>
    <x v="1"/>
    <x v="1"/>
    <x v="126"/>
    <n v="1284008400"/>
    <b v="0"/>
    <b v="0"/>
    <s v="music/rock"/>
    <n v="60.334277620396605"/>
    <x v="128"/>
    <x v="1"/>
    <x v="1"/>
  </r>
  <r>
    <n v="129"/>
    <s v="Morgan-Martinez"/>
    <s v="Mandatory tertiary implementation"/>
    <n v="148500"/>
    <n v="4756"/>
    <x v="3"/>
    <n v="55"/>
    <x v="2"/>
    <x v="2"/>
    <x v="127"/>
    <n v="1425103200"/>
    <b v="0"/>
    <b v="0"/>
    <s v="food/food trucks"/>
    <n v="3.202693602693603"/>
    <x v="129"/>
    <x v="0"/>
    <x v="0"/>
  </r>
  <r>
    <n v="130"/>
    <s v="Luna, Anderson and Fox"/>
    <s v="Secured directional encryption"/>
    <n v="9600"/>
    <n v="14925"/>
    <x v="1"/>
    <n v="533"/>
    <x v="3"/>
    <x v="3"/>
    <x v="128"/>
    <n v="1320991200"/>
    <b v="0"/>
    <b v="0"/>
    <s v="film &amp; video/drama"/>
    <n v="155.46875"/>
    <x v="130"/>
    <x v="4"/>
    <x v="6"/>
  </r>
  <r>
    <n v="131"/>
    <s v="Fleming, Zhang and Henderson"/>
    <s v="Distributed 5thgeneration implementation"/>
    <n v="164700"/>
    <n v="166116"/>
    <x v="1"/>
    <n v="2443"/>
    <x v="4"/>
    <x v="4"/>
    <x v="129"/>
    <n v="1386828000"/>
    <b v="0"/>
    <b v="0"/>
    <s v="technology/web"/>
    <n v="100.85974499089254"/>
    <x v="131"/>
    <x v="2"/>
    <x v="2"/>
  </r>
  <r>
    <n v="132"/>
    <s v="Flowers and Sons"/>
    <s v="Virtual static core"/>
    <n v="3300"/>
    <n v="3834"/>
    <x v="1"/>
    <n v="89"/>
    <x v="1"/>
    <x v="1"/>
    <x v="130"/>
    <n v="1517119200"/>
    <b v="0"/>
    <b v="1"/>
    <s v="theater/plays"/>
    <n v="116.18181818181819"/>
    <x v="132"/>
    <x v="3"/>
    <x v="3"/>
  </r>
  <r>
    <n v="133"/>
    <s v="Gates PLC"/>
    <s v="Secured content-based product"/>
    <n v="4500"/>
    <n v="13985"/>
    <x v="1"/>
    <n v="159"/>
    <x v="1"/>
    <x v="1"/>
    <x v="131"/>
    <n v="1315026000"/>
    <b v="0"/>
    <b v="0"/>
    <s v="music/world music"/>
    <n v="310.77777777777777"/>
    <x v="133"/>
    <x v="1"/>
    <x v="21"/>
  </r>
  <r>
    <n v="134"/>
    <s v="Caldwell LLC"/>
    <s v="Secured executive concept"/>
    <n v="99500"/>
    <n v="89288"/>
    <x v="0"/>
    <n v="940"/>
    <x v="5"/>
    <x v="5"/>
    <x v="132"/>
    <n v="1312693200"/>
    <b v="0"/>
    <b v="1"/>
    <s v="film &amp; video/documentary"/>
    <n v="89.73668341708543"/>
    <x v="134"/>
    <x v="4"/>
    <x v="4"/>
  </r>
  <r>
    <n v="135"/>
    <s v="Le, Burton and Evans"/>
    <s v="Balanced zero-defect software"/>
    <n v="7700"/>
    <n v="5488"/>
    <x v="0"/>
    <n v="117"/>
    <x v="1"/>
    <x v="1"/>
    <x v="133"/>
    <n v="1363064400"/>
    <b v="0"/>
    <b v="1"/>
    <s v="theater/plays"/>
    <n v="71.27272727272728"/>
    <x v="135"/>
    <x v="3"/>
    <x v="3"/>
  </r>
  <r>
    <n v="136"/>
    <s v="Briggs PLC"/>
    <s v="Distributed context-sensitive flexibility"/>
    <n v="82800"/>
    <n v="2721"/>
    <x v="3"/>
    <n v="58"/>
    <x v="1"/>
    <x v="1"/>
    <x v="134"/>
    <n v="1403154000"/>
    <b v="0"/>
    <b v="1"/>
    <s v="film &amp; video/drama"/>
    <n v="3.2862318840579712"/>
    <x v="136"/>
    <x v="4"/>
    <x v="6"/>
  </r>
  <r>
    <n v="137"/>
    <s v="Hudson-Nguyen"/>
    <s v="Down-sized disintermediate support"/>
    <n v="1800"/>
    <n v="4712"/>
    <x v="1"/>
    <n v="50"/>
    <x v="1"/>
    <x v="1"/>
    <x v="135"/>
    <n v="1286859600"/>
    <b v="0"/>
    <b v="0"/>
    <s v="publishing/nonfiction"/>
    <n v="261.77777777777777"/>
    <x v="137"/>
    <x v="5"/>
    <x v="9"/>
  </r>
  <r>
    <n v="138"/>
    <s v="Hogan Ltd"/>
    <s v="Stand-alone mission-critical moratorium"/>
    <n v="9600"/>
    <n v="9216"/>
    <x v="0"/>
    <n v="115"/>
    <x v="1"/>
    <x v="1"/>
    <x v="136"/>
    <n v="1349326800"/>
    <b v="0"/>
    <b v="0"/>
    <s v="games/mobile games"/>
    <n v="96"/>
    <x v="138"/>
    <x v="6"/>
    <x v="20"/>
  </r>
  <r>
    <n v="139"/>
    <s v="Hamilton, Wright and Chavez"/>
    <s v="Down-sized empowering protocol"/>
    <n v="92100"/>
    <n v="19246"/>
    <x v="0"/>
    <n v="326"/>
    <x v="1"/>
    <x v="1"/>
    <x v="137"/>
    <n v="1430974800"/>
    <b v="0"/>
    <b v="1"/>
    <s v="technology/wearables"/>
    <n v="20.896851248642779"/>
    <x v="139"/>
    <x v="2"/>
    <x v="8"/>
  </r>
  <r>
    <n v="140"/>
    <s v="Bautista-Cross"/>
    <s v="Fully-configurable coherent Internet solution"/>
    <n v="5500"/>
    <n v="12274"/>
    <x v="1"/>
    <n v="186"/>
    <x v="1"/>
    <x v="1"/>
    <x v="138"/>
    <n v="1519970400"/>
    <b v="0"/>
    <b v="0"/>
    <s v="film &amp; video/documentary"/>
    <n v="223.16363636363636"/>
    <x v="140"/>
    <x v="4"/>
    <x v="4"/>
  </r>
  <r>
    <n v="141"/>
    <s v="Jackson LLC"/>
    <s v="Distributed motivating algorithm"/>
    <n v="64300"/>
    <n v="65323"/>
    <x v="1"/>
    <n v="1071"/>
    <x v="1"/>
    <x v="1"/>
    <x v="139"/>
    <n v="1434603600"/>
    <b v="0"/>
    <b v="0"/>
    <s v="technology/web"/>
    <n v="101.59097978227061"/>
    <x v="141"/>
    <x v="2"/>
    <x v="2"/>
  </r>
  <r>
    <n v="142"/>
    <s v="Figueroa Ltd"/>
    <s v="Expanded solution-oriented benchmark"/>
    <n v="5000"/>
    <n v="11502"/>
    <x v="1"/>
    <n v="117"/>
    <x v="1"/>
    <x v="1"/>
    <x v="107"/>
    <n v="1337230800"/>
    <b v="0"/>
    <b v="0"/>
    <s v="technology/web"/>
    <n v="230.03999999999996"/>
    <x v="142"/>
    <x v="2"/>
    <x v="2"/>
  </r>
  <r>
    <n v="143"/>
    <s v="Avila-Jones"/>
    <s v="Implemented discrete secured line"/>
    <n v="5400"/>
    <n v="7322"/>
    <x v="1"/>
    <n v="70"/>
    <x v="1"/>
    <x v="1"/>
    <x v="140"/>
    <n v="1279429200"/>
    <b v="0"/>
    <b v="0"/>
    <s v="music/indie rock"/>
    <n v="135.59259259259261"/>
    <x v="143"/>
    <x v="1"/>
    <x v="7"/>
  </r>
  <r>
    <n v="144"/>
    <s v="Martin, Lopez and Hunter"/>
    <s v="Multi-lateral actuating installation"/>
    <n v="9000"/>
    <n v="11619"/>
    <x v="1"/>
    <n v="135"/>
    <x v="1"/>
    <x v="1"/>
    <x v="141"/>
    <n v="1561438800"/>
    <b v="0"/>
    <b v="0"/>
    <s v="theater/plays"/>
    <n v="129.1"/>
    <x v="144"/>
    <x v="3"/>
    <x v="3"/>
  </r>
  <r>
    <n v="145"/>
    <s v="Fields-Moore"/>
    <s v="Secured reciprocal array"/>
    <n v="25000"/>
    <n v="59128"/>
    <x v="1"/>
    <n v="768"/>
    <x v="5"/>
    <x v="5"/>
    <x v="142"/>
    <n v="1410498000"/>
    <b v="0"/>
    <b v="0"/>
    <s v="technology/wearables"/>
    <n v="236.512"/>
    <x v="145"/>
    <x v="2"/>
    <x v="8"/>
  </r>
  <r>
    <n v="146"/>
    <s v="Harris-Golden"/>
    <s v="Optional bandwidth-monitored middleware"/>
    <n v="8800"/>
    <n v="1518"/>
    <x v="3"/>
    <n v="51"/>
    <x v="1"/>
    <x v="1"/>
    <x v="143"/>
    <n v="1322460000"/>
    <b v="0"/>
    <b v="0"/>
    <s v="theater/plays"/>
    <n v="17.25"/>
    <x v="146"/>
    <x v="3"/>
    <x v="3"/>
  </r>
  <r>
    <n v="147"/>
    <s v="Moss, Norman and Dunlap"/>
    <s v="Upgradable upward-trending workforce"/>
    <n v="8300"/>
    <n v="9337"/>
    <x v="1"/>
    <n v="199"/>
    <x v="1"/>
    <x v="1"/>
    <x v="144"/>
    <n v="1466312400"/>
    <b v="0"/>
    <b v="1"/>
    <s v="theater/plays"/>
    <n v="112.49397590361446"/>
    <x v="147"/>
    <x v="3"/>
    <x v="3"/>
  </r>
  <r>
    <n v="148"/>
    <s v="White, Larson and Wright"/>
    <s v="Upgradable hybrid capability"/>
    <n v="9300"/>
    <n v="11255"/>
    <x v="1"/>
    <n v="107"/>
    <x v="1"/>
    <x v="1"/>
    <x v="145"/>
    <n v="1501736400"/>
    <b v="0"/>
    <b v="0"/>
    <s v="technology/wearables"/>
    <n v="121.02150537634408"/>
    <x v="148"/>
    <x v="2"/>
    <x v="8"/>
  </r>
  <r>
    <n v="149"/>
    <s v="Payne, Oliver and Burch"/>
    <s v="Managed fresh-thinking flexibility"/>
    <n v="6200"/>
    <n v="13632"/>
    <x v="1"/>
    <n v="195"/>
    <x v="1"/>
    <x v="1"/>
    <x v="146"/>
    <n v="1361512800"/>
    <b v="0"/>
    <b v="0"/>
    <s v="music/indie rock"/>
    <n v="219.87096774193549"/>
    <x v="149"/>
    <x v="1"/>
    <x v="7"/>
  </r>
  <r>
    <n v="150"/>
    <s v="Brown, Palmer and Pace"/>
    <s v="Networked stable workforce"/>
    <n v="100"/>
    <n v="1"/>
    <x v="0"/>
    <n v="1"/>
    <x v="1"/>
    <x v="1"/>
    <x v="147"/>
    <n v="1545026400"/>
    <b v="0"/>
    <b v="0"/>
    <s v="music/rock"/>
    <n v="1"/>
    <x v="100"/>
    <x v="1"/>
    <x v="1"/>
  </r>
  <r>
    <n v="151"/>
    <s v="Parker LLC"/>
    <s v="Customizable intermediate extranet"/>
    <n v="137200"/>
    <n v="88037"/>
    <x v="0"/>
    <n v="1467"/>
    <x v="1"/>
    <x v="1"/>
    <x v="148"/>
    <n v="1406696400"/>
    <b v="0"/>
    <b v="0"/>
    <s v="music/electric music"/>
    <n v="64.166909620991248"/>
    <x v="150"/>
    <x v="1"/>
    <x v="5"/>
  </r>
  <r>
    <n v="152"/>
    <s v="Bowen, Mcdonald and Hall"/>
    <s v="User-centric fault-tolerant task-force"/>
    <n v="41500"/>
    <n v="175573"/>
    <x v="1"/>
    <n v="3376"/>
    <x v="1"/>
    <x v="1"/>
    <x v="149"/>
    <n v="1487916000"/>
    <b v="0"/>
    <b v="0"/>
    <s v="music/indie rock"/>
    <n v="423.06746987951806"/>
    <x v="151"/>
    <x v="1"/>
    <x v="7"/>
  </r>
  <r>
    <n v="153"/>
    <s v="Whitehead, Bell and Hughes"/>
    <s v="Multi-tiered radical definition"/>
    <n v="189400"/>
    <n v="176112"/>
    <x v="0"/>
    <n v="5681"/>
    <x v="1"/>
    <x v="1"/>
    <x v="150"/>
    <n v="1351141200"/>
    <b v="0"/>
    <b v="0"/>
    <s v="theater/plays"/>
    <n v="92.984160506863773"/>
    <x v="152"/>
    <x v="3"/>
    <x v="3"/>
  </r>
  <r>
    <n v="154"/>
    <s v="Rodriguez-Brown"/>
    <s v="Devolved foreground benchmark"/>
    <n v="171300"/>
    <n v="100650"/>
    <x v="0"/>
    <n v="1059"/>
    <x v="1"/>
    <x v="1"/>
    <x v="151"/>
    <n v="1465016400"/>
    <b v="0"/>
    <b v="1"/>
    <s v="music/indie rock"/>
    <n v="58.756567425569173"/>
    <x v="153"/>
    <x v="1"/>
    <x v="7"/>
  </r>
  <r>
    <n v="155"/>
    <s v="Hall-Schaefer"/>
    <s v="Distributed eco-centric methodology"/>
    <n v="139500"/>
    <n v="90706"/>
    <x v="0"/>
    <n v="1194"/>
    <x v="1"/>
    <x v="1"/>
    <x v="152"/>
    <n v="1270789200"/>
    <b v="0"/>
    <b v="0"/>
    <s v="theater/plays"/>
    <n v="65.022222222222226"/>
    <x v="154"/>
    <x v="3"/>
    <x v="3"/>
  </r>
  <r>
    <n v="156"/>
    <s v="Meza-Rogers"/>
    <s v="Streamlined encompassing encryption"/>
    <n v="36400"/>
    <n v="26914"/>
    <x v="3"/>
    <n v="379"/>
    <x v="2"/>
    <x v="2"/>
    <x v="153"/>
    <n v="1572325200"/>
    <b v="0"/>
    <b v="0"/>
    <s v="music/rock"/>
    <n v="73.939560439560438"/>
    <x v="155"/>
    <x v="1"/>
    <x v="1"/>
  </r>
  <r>
    <n v="157"/>
    <s v="Curtis-Curtis"/>
    <s v="User-friendly reciprocal initiative"/>
    <n v="4200"/>
    <n v="2212"/>
    <x v="0"/>
    <n v="30"/>
    <x v="2"/>
    <x v="2"/>
    <x v="154"/>
    <n v="1389420000"/>
    <b v="0"/>
    <b v="0"/>
    <s v="photography/photography books"/>
    <n v="52.666666666666664"/>
    <x v="156"/>
    <x v="7"/>
    <x v="14"/>
  </r>
  <r>
    <n v="158"/>
    <s v="Carlson Inc"/>
    <s v="Ergonomic fresh-thinking installation"/>
    <n v="2100"/>
    <n v="4640"/>
    <x v="1"/>
    <n v="41"/>
    <x v="1"/>
    <x v="1"/>
    <x v="155"/>
    <n v="1449640800"/>
    <b v="0"/>
    <b v="0"/>
    <s v="music/rock"/>
    <n v="220.95238095238096"/>
    <x v="157"/>
    <x v="1"/>
    <x v="1"/>
  </r>
  <r>
    <n v="159"/>
    <s v="Clarke, Anderson and Lee"/>
    <s v="Robust explicit hardware"/>
    <n v="191200"/>
    <n v="191222"/>
    <x v="1"/>
    <n v="1821"/>
    <x v="1"/>
    <x v="1"/>
    <x v="156"/>
    <n v="1555218000"/>
    <b v="0"/>
    <b v="1"/>
    <s v="theater/plays"/>
    <n v="100.01150627615063"/>
    <x v="158"/>
    <x v="3"/>
    <x v="3"/>
  </r>
  <r>
    <n v="160"/>
    <s v="Evans Group"/>
    <s v="Stand-alone actuating support"/>
    <n v="8000"/>
    <n v="12985"/>
    <x v="1"/>
    <n v="164"/>
    <x v="1"/>
    <x v="1"/>
    <x v="157"/>
    <n v="1557723600"/>
    <b v="0"/>
    <b v="0"/>
    <s v="technology/wearables"/>
    <n v="162.3125"/>
    <x v="159"/>
    <x v="2"/>
    <x v="8"/>
  </r>
  <r>
    <n v="161"/>
    <s v="Bruce Group"/>
    <s v="Cross-platform methodical process improvement"/>
    <n v="5500"/>
    <n v="4300"/>
    <x v="0"/>
    <n v="75"/>
    <x v="1"/>
    <x v="1"/>
    <x v="158"/>
    <n v="1443502800"/>
    <b v="0"/>
    <b v="1"/>
    <s v="technology/web"/>
    <n v="78.181818181818187"/>
    <x v="160"/>
    <x v="2"/>
    <x v="2"/>
  </r>
  <r>
    <n v="162"/>
    <s v="Keith, Alvarez and Potter"/>
    <s v="Extended bottom-line open architecture"/>
    <n v="6100"/>
    <n v="9134"/>
    <x v="1"/>
    <n v="157"/>
    <x v="5"/>
    <x v="5"/>
    <x v="159"/>
    <n v="1546840800"/>
    <b v="0"/>
    <b v="0"/>
    <s v="music/rock"/>
    <n v="149.73770491803279"/>
    <x v="161"/>
    <x v="1"/>
    <x v="1"/>
  </r>
  <r>
    <n v="163"/>
    <s v="Burton-Watkins"/>
    <s v="Extended reciprocal circuit"/>
    <n v="3500"/>
    <n v="8864"/>
    <x v="1"/>
    <n v="246"/>
    <x v="1"/>
    <x v="1"/>
    <x v="160"/>
    <n v="1512712800"/>
    <b v="0"/>
    <b v="1"/>
    <s v="photography/photography books"/>
    <n v="253.25714285714284"/>
    <x v="162"/>
    <x v="7"/>
    <x v="14"/>
  </r>
  <r>
    <n v="164"/>
    <s v="Lopez and Sons"/>
    <s v="Polarized human-resource protocol"/>
    <n v="150500"/>
    <n v="150755"/>
    <x v="1"/>
    <n v="1396"/>
    <x v="1"/>
    <x v="1"/>
    <x v="161"/>
    <n v="1507525200"/>
    <b v="0"/>
    <b v="0"/>
    <s v="theater/plays"/>
    <n v="100.16943521594683"/>
    <x v="163"/>
    <x v="3"/>
    <x v="3"/>
  </r>
  <r>
    <n v="165"/>
    <s v="Cordova Ltd"/>
    <s v="Synergized radical product"/>
    <n v="90400"/>
    <n v="110279"/>
    <x v="1"/>
    <n v="2506"/>
    <x v="1"/>
    <x v="1"/>
    <x v="162"/>
    <n v="1504328400"/>
    <b v="0"/>
    <b v="0"/>
    <s v="technology/web"/>
    <n v="121.99004424778761"/>
    <x v="164"/>
    <x v="2"/>
    <x v="2"/>
  </r>
  <r>
    <n v="166"/>
    <s v="Brown-Vang"/>
    <s v="Robust heuristic artificial intelligence"/>
    <n v="9800"/>
    <n v="13439"/>
    <x v="1"/>
    <n v="244"/>
    <x v="1"/>
    <x v="1"/>
    <x v="163"/>
    <n v="1293343200"/>
    <b v="0"/>
    <b v="0"/>
    <s v="photography/photography books"/>
    <n v="137.13265306122449"/>
    <x v="165"/>
    <x v="7"/>
    <x v="14"/>
  </r>
  <r>
    <n v="167"/>
    <s v="Cruz-Ward"/>
    <s v="Robust content-based emulation"/>
    <n v="2600"/>
    <n v="10804"/>
    <x v="1"/>
    <n v="146"/>
    <x v="2"/>
    <x v="2"/>
    <x v="164"/>
    <n v="1371704400"/>
    <b v="0"/>
    <b v="0"/>
    <s v="theater/plays"/>
    <n v="415.53846153846149"/>
    <x v="166"/>
    <x v="3"/>
    <x v="3"/>
  </r>
  <r>
    <n v="168"/>
    <s v="Hernandez Group"/>
    <s v="Ergonomic uniform open system"/>
    <n v="128100"/>
    <n v="40107"/>
    <x v="0"/>
    <n v="955"/>
    <x v="3"/>
    <x v="3"/>
    <x v="165"/>
    <n v="1552798800"/>
    <b v="0"/>
    <b v="1"/>
    <s v="music/indie rock"/>
    <n v="31.30913348946136"/>
    <x v="167"/>
    <x v="1"/>
    <x v="7"/>
  </r>
  <r>
    <n v="169"/>
    <s v="Tran, Steele and Wilson"/>
    <s v="Profit-focused modular product"/>
    <n v="23300"/>
    <n v="98811"/>
    <x v="1"/>
    <n v="1267"/>
    <x v="1"/>
    <x v="1"/>
    <x v="166"/>
    <n v="1342328400"/>
    <b v="0"/>
    <b v="1"/>
    <s v="film &amp; video/shorts"/>
    <n v="424.08154506437768"/>
    <x v="168"/>
    <x v="4"/>
    <x v="12"/>
  </r>
  <r>
    <n v="170"/>
    <s v="Summers, Gallegos and Stein"/>
    <s v="Mandatory mobile product"/>
    <n v="188100"/>
    <n v="5528"/>
    <x v="0"/>
    <n v="67"/>
    <x v="1"/>
    <x v="1"/>
    <x v="167"/>
    <n v="1502341200"/>
    <b v="0"/>
    <b v="0"/>
    <s v="music/indie rock"/>
    <n v="2.93886230728336"/>
    <x v="169"/>
    <x v="1"/>
    <x v="7"/>
  </r>
  <r>
    <n v="171"/>
    <s v="Blair Group"/>
    <s v="Public-key 3rdgeneration budgetary management"/>
    <n v="4900"/>
    <n v="521"/>
    <x v="0"/>
    <n v="5"/>
    <x v="1"/>
    <x v="1"/>
    <x v="168"/>
    <n v="1397192400"/>
    <b v="0"/>
    <b v="0"/>
    <s v="publishing/translations"/>
    <n v="10.63265306122449"/>
    <x v="170"/>
    <x v="5"/>
    <x v="18"/>
  </r>
  <r>
    <n v="172"/>
    <s v="Nixon Inc"/>
    <s v="Centralized national firmware"/>
    <n v="800"/>
    <n v="663"/>
    <x v="0"/>
    <n v="26"/>
    <x v="1"/>
    <x v="1"/>
    <x v="169"/>
    <n v="1407042000"/>
    <b v="0"/>
    <b v="1"/>
    <s v="film &amp; video/documentary"/>
    <n v="82.875"/>
    <x v="171"/>
    <x v="4"/>
    <x v="4"/>
  </r>
  <r>
    <n v="173"/>
    <s v="White LLC"/>
    <s v="Cross-group 4thgeneration middleware"/>
    <n v="96700"/>
    <n v="157635"/>
    <x v="1"/>
    <n v="1561"/>
    <x v="1"/>
    <x v="1"/>
    <x v="170"/>
    <n v="1369371600"/>
    <b v="0"/>
    <b v="0"/>
    <s v="theater/plays"/>
    <n v="163.01447776628748"/>
    <x v="172"/>
    <x v="3"/>
    <x v="3"/>
  </r>
  <r>
    <n v="174"/>
    <s v="Santos, Black and Donovan"/>
    <s v="Pre-emptive scalable access"/>
    <n v="600"/>
    <n v="5368"/>
    <x v="1"/>
    <n v="48"/>
    <x v="1"/>
    <x v="1"/>
    <x v="171"/>
    <n v="1444107600"/>
    <b v="0"/>
    <b v="1"/>
    <s v="technology/wearables"/>
    <n v="894.66666666666674"/>
    <x v="173"/>
    <x v="2"/>
    <x v="8"/>
  </r>
  <r>
    <n v="175"/>
    <s v="Jones, Contreras and Burnett"/>
    <s v="Sharable intangible migration"/>
    <n v="181200"/>
    <n v="47459"/>
    <x v="0"/>
    <n v="1130"/>
    <x v="1"/>
    <x v="1"/>
    <x v="172"/>
    <n v="1474261200"/>
    <b v="0"/>
    <b v="0"/>
    <s v="theater/plays"/>
    <n v="26.191501103752756"/>
    <x v="174"/>
    <x v="3"/>
    <x v="3"/>
  </r>
  <r>
    <n v="176"/>
    <s v="Stone-Orozco"/>
    <s v="Proactive scalable Graphical User Interface"/>
    <n v="115000"/>
    <n v="86060"/>
    <x v="0"/>
    <n v="782"/>
    <x v="1"/>
    <x v="1"/>
    <x v="173"/>
    <n v="1473656400"/>
    <b v="0"/>
    <b v="0"/>
    <s v="theater/plays"/>
    <n v="74.834782608695647"/>
    <x v="175"/>
    <x v="3"/>
    <x v="3"/>
  </r>
  <r>
    <n v="177"/>
    <s v="Lee, Gibson and Morgan"/>
    <s v="Digitized solution-oriented product"/>
    <n v="38800"/>
    <n v="161593"/>
    <x v="1"/>
    <n v="2739"/>
    <x v="1"/>
    <x v="1"/>
    <x v="174"/>
    <n v="1291960800"/>
    <b v="0"/>
    <b v="0"/>
    <s v="theater/plays"/>
    <n v="416.47680412371136"/>
    <x v="176"/>
    <x v="3"/>
    <x v="3"/>
  </r>
  <r>
    <n v="178"/>
    <s v="Alexander-Williams"/>
    <s v="Triple-buffered cohesive structure"/>
    <n v="7200"/>
    <n v="6927"/>
    <x v="0"/>
    <n v="210"/>
    <x v="1"/>
    <x v="1"/>
    <x v="175"/>
    <n v="1506747600"/>
    <b v="0"/>
    <b v="0"/>
    <s v="food/food trucks"/>
    <n v="96.208333333333329"/>
    <x v="177"/>
    <x v="0"/>
    <x v="0"/>
  </r>
  <r>
    <n v="179"/>
    <s v="Marks Ltd"/>
    <s v="Realigned human-resource orchestration"/>
    <n v="44500"/>
    <n v="159185"/>
    <x v="1"/>
    <n v="3537"/>
    <x v="0"/>
    <x v="0"/>
    <x v="176"/>
    <n v="1363582800"/>
    <b v="0"/>
    <b v="1"/>
    <s v="theater/plays"/>
    <n v="357.71910112359546"/>
    <x v="178"/>
    <x v="3"/>
    <x v="3"/>
  </r>
  <r>
    <n v="180"/>
    <s v="Olsen, Edwards and Reid"/>
    <s v="Optional clear-thinking software"/>
    <n v="56000"/>
    <n v="172736"/>
    <x v="1"/>
    <n v="2107"/>
    <x v="2"/>
    <x v="2"/>
    <x v="177"/>
    <n v="1269666000"/>
    <b v="0"/>
    <b v="0"/>
    <s v="technology/wearables"/>
    <n v="308.45714285714286"/>
    <x v="179"/>
    <x v="2"/>
    <x v="8"/>
  </r>
  <r>
    <n v="181"/>
    <s v="Daniels, Rose and Tyler"/>
    <s v="Centralized global approach"/>
    <n v="8600"/>
    <n v="5315"/>
    <x v="0"/>
    <n v="136"/>
    <x v="1"/>
    <x v="1"/>
    <x v="178"/>
    <n v="1508648400"/>
    <b v="0"/>
    <b v="0"/>
    <s v="technology/web"/>
    <n v="61.802325581395344"/>
    <x v="180"/>
    <x v="2"/>
    <x v="2"/>
  </r>
  <r>
    <n v="182"/>
    <s v="Adams Group"/>
    <s v="Reverse-engineered bandwidth-monitored contingency"/>
    <n v="27100"/>
    <n v="195750"/>
    <x v="1"/>
    <n v="3318"/>
    <x v="3"/>
    <x v="3"/>
    <x v="179"/>
    <n v="1561957200"/>
    <b v="0"/>
    <b v="0"/>
    <s v="theater/plays"/>
    <n v="722.32472324723244"/>
    <x v="181"/>
    <x v="3"/>
    <x v="3"/>
  </r>
  <r>
    <n v="183"/>
    <s v="Rogers, Huerta and Medina"/>
    <s v="Pre-emptive bandwidth-monitored instruction set"/>
    <n v="5100"/>
    <n v="3525"/>
    <x v="0"/>
    <n v="86"/>
    <x v="0"/>
    <x v="0"/>
    <x v="180"/>
    <n v="1285131600"/>
    <b v="0"/>
    <b v="0"/>
    <s v="music/rock"/>
    <n v="69.117647058823522"/>
    <x v="182"/>
    <x v="1"/>
    <x v="1"/>
  </r>
  <r>
    <n v="184"/>
    <s v="Howard, Carter and Griffith"/>
    <s v="Adaptive asynchronous emulation"/>
    <n v="3600"/>
    <n v="10550"/>
    <x v="1"/>
    <n v="340"/>
    <x v="1"/>
    <x v="1"/>
    <x v="181"/>
    <n v="1556946000"/>
    <b v="0"/>
    <b v="0"/>
    <s v="theater/plays"/>
    <n v="293.05555555555554"/>
    <x v="183"/>
    <x v="3"/>
    <x v="3"/>
  </r>
  <r>
    <n v="185"/>
    <s v="Bailey PLC"/>
    <s v="Innovative actuating conglomeration"/>
    <n v="1000"/>
    <n v="718"/>
    <x v="0"/>
    <n v="19"/>
    <x v="1"/>
    <x v="1"/>
    <x v="182"/>
    <n v="1527138000"/>
    <b v="0"/>
    <b v="0"/>
    <s v="film &amp; video/television"/>
    <n v="71.8"/>
    <x v="184"/>
    <x v="4"/>
    <x v="19"/>
  </r>
  <r>
    <n v="186"/>
    <s v="Parker Group"/>
    <s v="Grass-roots foreground policy"/>
    <n v="88800"/>
    <n v="28358"/>
    <x v="0"/>
    <n v="886"/>
    <x v="1"/>
    <x v="1"/>
    <x v="183"/>
    <n v="1402117200"/>
    <b v="0"/>
    <b v="0"/>
    <s v="theater/plays"/>
    <n v="31.934684684684683"/>
    <x v="185"/>
    <x v="3"/>
    <x v="3"/>
  </r>
  <r>
    <n v="187"/>
    <s v="Fox Group"/>
    <s v="Horizontal transitional paradigm"/>
    <n v="60200"/>
    <n v="138384"/>
    <x v="1"/>
    <n v="1442"/>
    <x v="0"/>
    <x v="0"/>
    <x v="184"/>
    <n v="1364014800"/>
    <b v="0"/>
    <b v="1"/>
    <s v="film &amp; video/shorts"/>
    <n v="229.87375415282392"/>
    <x v="186"/>
    <x v="4"/>
    <x v="12"/>
  </r>
  <r>
    <n v="188"/>
    <s v="Walker, Jones and Rodriguez"/>
    <s v="Networked didactic info-mediaries"/>
    <n v="8200"/>
    <n v="2625"/>
    <x v="0"/>
    <n v="35"/>
    <x v="6"/>
    <x v="6"/>
    <x v="185"/>
    <n v="1417586400"/>
    <b v="0"/>
    <b v="0"/>
    <s v="theater/plays"/>
    <n v="32.012195121951223"/>
    <x v="187"/>
    <x v="3"/>
    <x v="3"/>
  </r>
  <r>
    <n v="189"/>
    <s v="Anthony-Shaw"/>
    <s v="Switchable contextually-based access"/>
    <n v="191300"/>
    <n v="45004"/>
    <x v="3"/>
    <n v="441"/>
    <x v="1"/>
    <x v="1"/>
    <x v="186"/>
    <n v="1457071200"/>
    <b v="0"/>
    <b v="0"/>
    <s v="theater/plays"/>
    <n v="23.525352848928385"/>
    <x v="188"/>
    <x v="3"/>
    <x v="3"/>
  </r>
  <r>
    <n v="190"/>
    <s v="Cook LLC"/>
    <s v="Up-sized dynamic throughput"/>
    <n v="3700"/>
    <n v="2538"/>
    <x v="0"/>
    <n v="24"/>
    <x v="1"/>
    <x v="1"/>
    <x v="187"/>
    <n v="1370408400"/>
    <b v="0"/>
    <b v="1"/>
    <s v="theater/plays"/>
    <n v="68.594594594594597"/>
    <x v="189"/>
    <x v="3"/>
    <x v="3"/>
  </r>
  <r>
    <n v="191"/>
    <s v="Sutton PLC"/>
    <s v="Mandatory reciprocal superstructure"/>
    <n v="8400"/>
    <n v="3188"/>
    <x v="0"/>
    <n v="86"/>
    <x v="6"/>
    <x v="6"/>
    <x v="188"/>
    <n v="1552626000"/>
    <b v="0"/>
    <b v="0"/>
    <s v="theater/plays"/>
    <n v="37.952380952380956"/>
    <x v="190"/>
    <x v="3"/>
    <x v="3"/>
  </r>
  <r>
    <n v="192"/>
    <s v="Long, Morgan and Mitchell"/>
    <s v="Upgradable 4thgeneration productivity"/>
    <n v="42600"/>
    <n v="8517"/>
    <x v="0"/>
    <n v="243"/>
    <x v="1"/>
    <x v="1"/>
    <x v="189"/>
    <n v="1404190800"/>
    <b v="0"/>
    <b v="0"/>
    <s v="music/rock"/>
    <n v="19.992957746478872"/>
    <x v="191"/>
    <x v="1"/>
    <x v="1"/>
  </r>
  <r>
    <n v="193"/>
    <s v="Calhoun, Rogers and Long"/>
    <s v="Progressive discrete hub"/>
    <n v="6600"/>
    <n v="3012"/>
    <x v="0"/>
    <n v="65"/>
    <x v="1"/>
    <x v="1"/>
    <x v="190"/>
    <n v="1523509200"/>
    <b v="1"/>
    <b v="0"/>
    <s v="music/indie rock"/>
    <n v="45.636363636363633"/>
    <x v="192"/>
    <x v="1"/>
    <x v="7"/>
  </r>
  <r>
    <n v="194"/>
    <s v="Sandoval Group"/>
    <s v="Assimilated multi-tasking archive"/>
    <n v="7100"/>
    <n v="8716"/>
    <x v="1"/>
    <n v="126"/>
    <x v="1"/>
    <x v="1"/>
    <x v="191"/>
    <n v="1443589200"/>
    <b v="0"/>
    <b v="0"/>
    <s v="music/metal"/>
    <n v="122.7605633802817"/>
    <x v="193"/>
    <x v="1"/>
    <x v="16"/>
  </r>
  <r>
    <n v="195"/>
    <s v="Smith and Sons"/>
    <s v="Upgradable high-level solution"/>
    <n v="15800"/>
    <n v="57157"/>
    <x v="1"/>
    <n v="524"/>
    <x v="1"/>
    <x v="1"/>
    <x v="192"/>
    <n v="1533445200"/>
    <b v="0"/>
    <b v="0"/>
    <s v="music/electric music"/>
    <n v="361.75316455696202"/>
    <x v="194"/>
    <x v="1"/>
    <x v="5"/>
  </r>
  <r>
    <n v="196"/>
    <s v="King Inc"/>
    <s v="Organic bandwidth-monitored frame"/>
    <n v="8200"/>
    <n v="5178"/>
    <x v="0"/>
    <n v="100"/>
    <x v="3"/>
    <x v="3"/>
    <x v="173"/>
    <n v="1474520400"/>
    <b v="0"/>
    <b v="0"/>
    <s v="technology/wearables"/>
    <n v="63.146341463414636"/>
    <x v="195"/>
    <x v="2"/>
    <x v="8"/>
  </r>
  <r>
    <n v="197"/>
    <s v="Perry and Sons"/>
    <s v="Business-focused logistical framework"/>
    <n v="54700"/>
    <n v="163118"/>
    <x v="1"/>
    <n v="1989"/>
    <x v="1"/>
    <x v="1"/>
    <x v="193"/>
    <n v="1499403600"/>
    <b v="0"/>
    <b v="0"/>
    <s v="film &amp; video/drama"/>
    <n v="298.20475319926874"/>
    <x v="196"/>
    <x v="4"/>
    <x v="6"/>
  </r>
  <r>
    <n v="198"/>
    <s v="Palmer Inc"/>
    <s v="Universal multi-state capability"/>
    <n v="63200"/>
    <n v="6041"/>
    <x v="0"/>
    <n v="168"/>
    <x v="1"/>
    <x v="1"/>
    <x v="194"/>
    <n v="1283576400"/>
    <b v="0"/>
    <b v="0"/>
    <s v="music/electric music"/>
    <n v="9.5585443037974684"/>
    <x v="197"/>
    <x v="1"/>
    <x v="5"/>
  </r>
  <r>
    <n v="199"/>
    <s v="Hull, Baker and Martinez"/>
    <s v="Digitized reciprocal infrastructure"/>
    <n v="1800"/>
    <n v="968"/>
    <x v="0"/>
    <n v="13"/>
    <x v="1"/>
    <x v="1"/>
    <x v="195"/>
    <n v="1436590800"/>
    <b v="0"/>
    <b v="0"/>
    <s v="music/rock"/>
    <n v="53.777777777777779"/>
    <x v="198"/>
    <x v="1"/>
    <x v="1"/>
  </r>
  <r>
    <n v="200"/>
    <s v="Becker, Rice and White"/>
    <s v="Reduced dedicated capability"/>
    <n v="100"/>
    <n v="2"/>
    <x v="0"/>
    <n v="1"/>
    <x v="0"/>
    <x v="0"/>
    <x v="152"/>
    <n v="1270443600"/>
    <b v="0"/>
    <b v="0"/>
    <s v="theater/plays"/>
    <n v="2"/>
    <x v="50"/>
    <x v="3"/>
    <x v="3"/>
  </r>
  <r>
    <n v="201"/>
    <s v="Osborne, Perkins and Knox"/>
    <s v="Cross-platform bi-directional workforce"/>
    <n v="2100"/>
    <n v="14305"/>
    <x v="1"/>
    <n v="157"/>
    <x v="1"/>
    <x v="1"/>
    <x v="196"/>
    <n v="1407819600"/>
    <b v="0"/>
    <b v="0"/>
    <s v="technology/web"/>
    <n v="681.19047619047615"/>
    <x v="199"/>
    <x v="2"/>
    <x v="2"/>
  </r>
  <r>
    <n v="202"/>
    <s v="Mcknight-Freeman"/>
    <s v="Upgradable scalable methodology"/>
    <n v="8300"/>
    <n v="6543"/>
    <x v="3"/>
    <n v="82"/>
    <x v="1"/>
    <x v="1"/>
    <x v="197"/>
    <n v="1317877200"/>
    <b v="0"/>
    <b v="0"/>
    <s v="food/food trucks"/>
    <n v="78.831325301204828"/>
    <x v="200"/>
    <x v="0"/>
    <x v="0"/>
  </r>
  <r>
    <n v="203"/>
    <s v="Hayden, Shannon and Stein"/>
    <s v="Customer-focused client-server service-desk"/>
    <n v="143900"/>
    <n v="193413"/>
    <x v="1"/>
    <n v="4498"/>
    <x v="2"/>
    <x v="2"/>
    <x v="198"/>
    <n v="1484805600"/>
    <b v="0"/>
    <b v="0"/>
    <s v="theater/plays"/>
    <n v="134.40792216817235"/>
    <x v="201"/>
    <x v="3"/>
    <x v="3"/>
  </r>
  <r>
    <n v="204"/>
    <s v="Daniel-Luna"/>
    <s v="Mandatory multimedia leverage"/>
    <n v="75000"/>
    <n v="2529"/>
    <x v="0"/>
    <n v="40"/>
    <x v="1"/>
    <x v="1"/>
    <x v="199"/>
    <n v="1302670800"/>
    <b v="0"/>
    <b v="0"/>
    <s v="music/jazz"/>
    <n v="3.3719999999999999"/>
    <x v="202"/>
    <x v="1"/>
    <x v="17"/>
  </r>
  <r>
    <n v="205"/>
    <s v="Weaver-Marquez"/>
    <s v="Focused analyzing circuit"/>
    <n v="1300"/>
    <n v="5614"/>
    <x v="1"/>
    <n v="80"/>
    <x v="1"/>
    <x v="1"/>
    <x v="200"/>
    <n v="1540789200"/>
    <b v="1"/>
    <b v="0"/>
    <s v="theater/plays"/>
    <n v="431.84615384615387"/>
    <x v="203"/>
    <x v="3"/>
    <x v="3"/>
  </r>
  <r>
    <n v="206"/>
    <s v="Austin, Baker and Kelley"/>
    <s v="Fundamental grid-enabled strategy"/>
    <n v="9000"/>
    <n v="3496"/>
    <x v="3"/>
    <n v="57"/>
    <x v="1"/>
    <x v="1"/>
    <x v="201"/>
    <n v="1268028000"/>
    <b v="0"/>
    <b v="0"/>
    <s v="publishing/fiction"/>
    <n v="38.844444444444441"/>
    <x v="204"/>
    <x v="5"/>
    <x v="13"/>
  </r>
  <r>
    <n v="207"/>
    <s v="Carney-Anderson"/>
    <s v="Digitized 5thgeneration knowledgebase"/>
    <n v="1000"/>
    <n v="4257"/>
    <x v="1"/>
    <n v="43"/>
    <x v="1"/>
    <x v="1"/>
    <x v="202"/>
    <n v="1537160400"/>
    <b v="0"/>
    <b v="1"/>
    <s v="music/rock"/>
    <n v="425.7"/>
    <x v="205"/>
    <x v="1"/>
    <x v="1"/>
  </r>
  <r>
    <n v="208"/>
    <s v="Jackson Inc"/>
    <s v="Mandatory multi-tasking encryption"/>
    <n v="196900"/>
    <n v="199110"/>
    <x v="1"/>
    <n v="2053"/>
    <x v="1"/>
    <x v="1"/>
    <x v="203"/>
    <n v="1512280800"/>
    <b v="0"/>
    <b v="0"/>
    <s v="film &amp; video/documentary"/>
    <n v="101.12239715591672"/>
    <x v="206"/>
    <x v="4"/>
    <x v="4"/>
  </r>
  <r>
    <n v="209"/>
    <s v="Warren Ltd"/>
    <s v="Distributed system-worthy application"/>
    <n v="194500"/>
    <n v="41212"/>
    <x v="2"/>
    <n v="808"/>
    <x v="2"/>
    <x v="2"/>
    <x v="204"/>
    <n v="1463115600"/>
    <b v="0"/>
    <b v="0"/>
    <s v="film &amp; video/documentary"/>
    <n v="21.188688946015425"/>
    <x v="207"/>
    <x v="4"/>
    <x v="4"/>
  </r>
  <r>
    <n v="210"/>
    <s v="Schultz Inc"/>
    <s v="Synergistic tertiary time-frame"/>
    <n v="9400"/>
    <n v="6338"/>
    <x v="0"/>
    <n v="226"/>
    <x v="3"/>
    <x v="3"/>
    <x v="205"/>
    <n v="1490850000"/>
    <b v="0"/>
    <b v="0"/>
    <s v="film &amp; video/science fiction"/>
    <n v="67.425531914893625"/>
    <x v="208"/>
    <x v="4"/>
    <x v="22"/>
  </r>
  <r>
    <n v="211"/>
    <s v="Thompson LLC"/>
    <s v="Customer-focused impactful benchmark"/>
    <n v="104400"/>
    <n v="99100"/>
    <x v="0"/>
    <n v="1625"/>
    <x v="1"/>
    <x v="1"/>
    <x v="206"/>
    <n v="1379653200"/>
    <b v="0"/>
    <b v="0"/>
    <s v="theater/plays"/>
    <n v="94.923371647509583"/>
    <x v="209"/>
    <x v="3"/>
    <x v="3"/>
  </r>
  <r>
    <n v="212"/>
    <s v="Johnson Inc"/>
    <s v="Profound next generation infrastructure"/>
    <n v="8100"/>
    <n v="12300"/>
    <x v="1"/>
    <n v="168"/>
    <x v="1"/>
    <x v="1"/>
    <x v="207"/>
    <n v="1580364000"/>
    <b v="0"/>
    <b v="0"/>
    <s v="theater/plays"/>
    <n v="151.85185185185185"/>
    <x v="210"/>
    <x v="3"/>
    <x v="3"/>
  </r>
  <r>
    <n v="213"/>
    <s v="Morgan-Warren"/>
    <s v="Face-to-face encompassing info-mediaries"/>
    <n v="87900"/>
    <n v="171549"/>
    <x v="1"/>
    <n v="4289"/>
    <x v="1"/>
    <x v="1"/>
    <x v="208"/>
    <n v="1289714400"/>
    <b v="0"/>
    <b v="1"/>
    <s v="music/indie rock"/>
    <n v="195.16382252559728"/>
    <x v="211"/>
    <x v="1"/>
    <x v="7"/>
  </r>
  <r>
    <n v="214"/>
    <s v="Sullivan Group"/>
    <s v="Open-source fresh-thinking policy"/>
    <n v="1400"/>
    <n v="14324"/>
    <x v="1"/>
    <n v="165"/>
    <x v="1"/>
    <x v="1"/>
    <x v="209"/>
    <n v="1282712400"/>
    <b v="0"/>
    <b v="0"/>
    <s v="music/rock"/>
    <n v="1023.1428571428571"/>
    <x v="212"/>
    <x v="1"/>
    <x v="1"/>
  </r>
  <r>
    <n v="215"/>
    <s v="Vargas, Banks and Palmer"/>
    <s v="Extended 24/7 implementation"/>
    <n v="156800"/>
    <n v="6024"/>
    <x v="0"/>
    <n v="143"/>
    <x v="1"/>
    <x v="1"/>
    <x v="210"/>
    <n v="1550210400"/>
    <b v="0"/>
    <b v="0"/>
    <s v="theater/plays"/>
    <n v="3.841836734693878"/>
    <x v="213"/>
    <x v="3"/>
    <x v="3"/>
  </r>
  <r>
    <n v="216"/>
    <s v="Johnson, Dixon and Zimmerman"/>
    <s v="Organic dynamic algorithm"/>
    <n v="121700"/>
    <n v="188721"/>
    <x v="1"/>
    <n v="1815"/>
    <x v="1"/>
    <x v="1"/>
    <x v="211"/>
    <n v="1322114400"/>
    <b v="0"/>
    <b v="0"/>
    <s v="theater/plays"/>
    <n v="155.07066557107643"/>
    <x v="214"/>
    <x v="3"/>
    <x v="3"/>
  </r>
  <r>
    <n v="217"/>
    <s v="Moore, Dudley and Navarro"/>
    <s v="Organic multi-tasking focus group"/>
    <n v="129400"/>
    <n v="57911"/>
    <x v="0"/>
    <n v="934"/>
    <x v="1"/>
    <x v="1"/>
    <x v="212"/>
    <n v="1557205200"/>
    <b v="0"/>
    <b v="0"/>
    <s v="film &amp; video/science fiction"/>
    <n v="44.753477588871718"/>
    <x v="215"/>
    <x v="4"/>
    <x v="22"/>
  </r>
  <r>
    <n v="218"/>
    <s v="Price-Rodriguez"/>
    <s v="Adaptive logistical initiative"/>
    <n v="5700"/>
    <n v="12309"/>
    <x v="1"/>
    <n v="397"/>
    <x v="4"/>
    <x v="4"/>
    <x v="213"/>
    <n v="1323928800"/>
    <b v="0"/>
    <b v="1"/>
    <s v="film &amp; video/shorts"/>
    <n v="215.94736842105263"/>
    <x v="216"/>
    <x v="4"/>
    <x v="12"/>
  </r>
  <r>
    <n v="219"/>
    <s v="Huang-Henderson"/>
    <s v="Stand-alone mobile customer loyalty"/>
    <n v="41700"/>
    <n v="138497"/>
    <x v="1"/>
    <n v="1539"/>
    <x v="1"/>
    <x v="1"/>
    <x v="214"/>
    <n v="1346130000"/>
    <b v="0"/>
    <b v="0"/>
    <s v="film &amp; video/animation"/>
    <n v="332.12709832134288"/>
    <x v="217"/>
    <x v="4"/>
    <x v="10"/>
  </r>
  <r>
    <n v="220"/>
    <s v="Owens-Le"/>
    <s v="Focused composite approach"/>
    <n v="7900"/>
    <n v="667"/>
    <x v="0"/>
    <n v="17"/>
    <x v="1"/>
    <x v="1"/>
    <x v="215"/>
    <n v="1311051600"/>
    <b v="1"/>
    <b v="0"/>
    <s v="theater/plays"/>
    <n v="8.4430379746835449"/>
    <x v="218"/>
    <x v="3"/>
    <x v="3"/>
  </r>
  <r>
    <n v="221"/>
    <s v="Huff LLC"/>
    <s v="Face-to-face clear-thinking Local Area Network"/>
    <n v="121500"/>
    <n v="119830"/>
    <x v="0"/>
    <n v="2179"/>
    <x v="1"/>
    <x v="1"/>
    <x v="216"/>
    <n v="1340427600"/>
    <b v="1"/>
    <b v="0"/>
    <s v="food/food trucks"/>
    <n v="98.625514403292186"/>
    <x v="219"/>
    <x v="0"/>
    <x v="0"/>
  </r>
  <r>
    <n v="222"/>
    <s v="Johnson LLC"/>
    <s v="Cross-group cohesive circuit"/>
    <n v="4800"/>
    <n v="6623"/>
    <x v="1"/>
    <n v="138"/>
    <x v="1"/>
    <x v="1"/>
    <x v="217"/>
    <n v="1412312400"/>
    <b v="0"/>
    <b v="0"/>
    <s v="photography/photography books"/>
    <n v="137.97916666666669"/>
    <x v="220"/>
    <x v="7"/>
    <x v="14"/>
  </r>
  <r>
    <n v="223"/>
    <s v="Chavez, Garcia and Cantu"/>
    <s v="Synergistic explicit capability"/>
    <n v="87300"/>
    <n v="81897"/>
    <x v="0"/>
    <n v="931"/>
    <x v="1"/>
    <x v="1"/>
    <x v="218"/>
    <n v="1459314000"/>
    <b v="0"/>
    <b v="0"/>
    <s v="theater/plays"/>
    <n v="93.81099656357388"/>
    <x v="221"/>
    <x v="3"/>
    <x v="3"/>
  </r>
  <r>
    <n v="224"/>
    <s v="Lester-Moore"/>
    <s v="Diverse analyzing definition"/>
    <n v="46300"/>
    <n v="186885"/>
    <x v="1"/>
    <n v="3594"/>
    <x v="1"/>
    <x v="1"/>
    <x v="219"/>
    <n v="1415426400"/>
    <b v="0"/>
    <b v="0"/>
    <s v="film &amp; video/science fiction"/>
    <n v="403.63930885529157"/>
    <x v="222"/>
    <x v="4"/>
    <x v="22"/>
  </r>
  <r>
    <n v="225"/>
    <s v="Fox-Quinn"/>
    <s v="Enterprise-wide reciprocal success"/>
    <n v="67800"/>
    <n v="176398"/>
    <x v="1"/>
    <n v="5880"/>
    <x v="1"/>
    <x v="1"/>
    <x v="220"/>
    <n v="1399093200"/>
    <b v="1"/>
    <b v="0"/>
    <s v="music/rock"/>
    <n v="260.1740412979351"/>
    <x v="223"/>
    <x v="1"/>
    <x v="1"/>
  </r>
  <r>
    <n v="226"/>
    <s v="Garcia Inc"/>
    <s v="Progressive neutral middleware"/>
    <n v="3000"/>
    <n v="10999"/>
    <x v="1"/>
    <n v="112"/>
    <x v="1"/>
    <x v="1"/>
    <x v="221"/>
    <n v="1273899600"/>
    <b v="0"/>
    <b v="0"/>
    <s v="photography/photography books"/>
    <n v="366.63333333333333"/>
    <x v="224"/>
    <x v="7"/>
    <x v="14"/>
  </r>
  <r>
    <n v="227"/>
    <s v="Johnson-Lee"/>
    <s v="Intuitive exuding process improvement"/>
    <n v="60900"/>
    <n v="102751"/>
    <x v="1"/>
    <n v="943"/>
    <x v="1"/>
    <x v="1"/>
    <x v="222"/>
    <n v="1432184400"/>
    <b v="0"/>
    <b v="0"/>
    <s v="games/mobile games"/>
    <n v="168.72085385878489"/>
    <x v="225"/>
    <x v="6"/>
    <x v="20"/>
  </r>
  <r>
    <n v="228"/>
    <s v="Pineda Group"/>
    <s v="Exclusive real-time protocol"/>
    <n v="137900"/>
    <n v="165352"/>
    <x v="1"/>
    <n v="2468"/>
    <x v="1"/>
    <x v="1"/>
    <x v="172"/>
    <n v="1474779600"/>
    <b v="0"/>
    <b v="0"/>
    <s v="film &amp; video/animation"/>
    <n v="119.90717911530093"/>
    <x v="226"/>
    <x v="4"/>
    <x v="10"/>
  </r>
  <r>
    <n v="229"/>
    <s v="Hoffman-Howard"/>
    <s v="Extended encompassing application"/>
    <n v="85600"/>
    <n v="165798"/>
    <x v="1"/>
    <n v="2551"/>
    <x v="1"/>
    <x v="1"/>
    <x v="223"/>
    <n v="1500440400"/>
    <b v="0"/>
    <b v="1"/>
    <s v="games/mobile games"/>
    <n v="193.68925233644859"/>
    <x v="227"/>
    <x v="6"/>
    <x v="20"/>
  </r>
  <r>
    <n v="230"/>
    <s v="Miranda, Hall and Mcgrath"/>
    <s v="Progressive value-added ability"/>
    <n v="2400"/>
    <n v="10084"/>
    <x v="1"/>
    <n v="101"/>
    <x v="1"/>
    <x v="1"/>
    <x v="224"/>
    <n v="1575612000"/>
    <b v="0"/>
    <b v="0"/>
    <s v="games/video games"/>
    <n v="420.16666666666669"/>
    <x v="228"/>
    <x v="6"/>
    <x v="11"/>
  </r>
  <r>
    <n v="231"/>
    <s v="Williams, Carter and Gonzalez"/>
    <s v="Cross-platform uniform hardware"/>
    <n v="7200"/>
    <n v="5523"/>
    <x v="3"/>
    <n v="67"/>
    <x v="1"/>
    <x v="1"/>
    <x v="225"/>
    <n v="1374123600"/>
    <b v="0"/>
    <b v="0"/>
    <s v="theater/plays"/>
    <n v="76.708333333333329"/>
    <x v="229"/>
    <x v="3"/>
    <x v="3"/>
  </r>
  <r>
    <n v="232"/>
    <s v="Davis-Rodriguez"/>
    <s v="Progressive secondary portal"/>
    <n v="3400"/>
    <n v="5823"/>
    <x v="1"/>
    <n v="92"/>
    <x v="1"/>
    <x v="1"/>
    <x v="226"/>
    <n v="1469509200"/>
    <b v="0"/>
    <b v="0"/>
    <s v="theater/plays"/>
    <n v="171.26470588235293"/>
    <x v="230"/>
    <x v="3"/>
    <x v="3"/>
  </r>
  <r>
    <n v="233"/>
    <s v="Reid, Rivera and Perry"/>
    <s v="Multi-lateral national adapter"/>
    <n v="3800"/>
    <n v="6000"/>
    <x v="1"/>
    <n v="62"/>
    <x v="1"/>
    <x v="1"/>
    <x v="227"/>
    <n v="1309237200"/>
    <b v="0"/>
    <b v="0"/>
    <s v="film &amp; video/animation"/>
    <n v="157.89473684210526"/>
    <x v="231"/>
    <x v="4"/>
    <x v="10"/>
  </r>
  <r>
    <n v="234"/>
    <s v="Mendoza-Parker"/>
    <s v="Enterprise-wide motivating matrices"/>
    <n v="7500"/>
    <n v="8181"/>
    <x v="1"/>
    <n v="149"/>
    <x v="6"/>
    <x v="6"/>
    <x v="228"/>
    <n v="1503982800"/>
    <b v="0"/>
    <b v="1"/>
    <s v="games/video games"/>
    <n v="109.08"/>
    <x v="232"/>
    <x v="6"/>
    <x v="11"/>
  </r>
  <r>
    <n v="235"/>
    <s v="Lee, Ali and Guzman"/>
    <s v="Polarized upward-trending Local Area Network"/>
    <n v="8600"/>
    <n v="3589"/>
    <x v="0"/>
    <n v="92"/>
    <x v="1"/>
    <x v="1"/>
    <x v="229"/>
    <n v="1487397600"/>
    <b v="0"/>
    <b v="0"/>
    <s v="film &amp; video/animation"/>
    <n v="41.732558139534881"/>
    <x v="233"/>
    <x v="4"/>
    <x v="10"/>
  </r>
  <r>
    <n v="236"/>
    <s v="Gallegos-Cobb"/>
    <s v="Object-based directional function"/>
    <n v="39500"/>
    <n v="4323"/>
    <x v="0"/>
    <n v="57"/>
    <x v="2"/>
    <x v="2"/>
    <x v="230"/>
    <n v="1562043600"/>
    <b v="0"/>
    <b v="1"/>
    <s v="music/rock"/>
    <n v="10.944303797468354"/>
    <x v="234"/>
    <x v="1"/>
    <x v="1"/>
  </r>
  <r>
    <n v="237"/>
    <s v="Ellison PLC"/>
    <s v="Re-contextualized tangible open architecture"/>
    <n v="9300"/>
    <n v="14822"/>
    <x v="1"/>
    <n v="329"/>
    <x v="1"/>
    <x v="1"/>
    <x v="231"/>
    <n v="1398574800"/>
    <b v="0"/>
    <b v="0"/>
    <s v="film &amp; video/animation"/>
    <n v="159.3763440860215"/>
    <x v="235"/>
    <x v="4"/>
    <x v="10"/>
  </r>
  <r>
    <n v="238"/>
    <s v="Bolton, Sanchez and Carrillo"/>
    <s v="Distributed systemic adapter"/>
    <n v="2400"/>
    <n v="10138"/>
    <x v="1"/>
    <n v="97"/>
    <x v="3"/>
    <x v="3"/>
    <x v="232"/>
    <n v="1515391200"/>
    <b v="0"/>
    <b v="1"/>
    <s v="theater/plays"/>
    <n v="422.41666666666669"/>
    <x v="236"/>
    <x v="3"/>
    <x v="3"/>
  </r>
  <r>
    <n v="239"/>
    <s v="Mason-Sanders"/>
    <s v="Networked web-enabled instruction set"/>
    <n v="3200"/>
    <n v="3127"/>
    <x v="0"/>
    <n v="41"/>
    <x v="1"/>
    <x v="1"/>
    <x v="233"/>
    <n v="1441170000"/>
    <b v="0"/>
    <b v="0"/>
    <s v="technology/wearables"/>
    <n v="97.71875"/>
    <x v="237"/>
    <x v="2"/>
    <x v="8"/>
  </r>
  <r>
    <n v="240"/>
    <s v="Pitts-Reed"/>
    <s v="Vision-oriented dynamic service-desk"/>
    <n v="29400"/>
    <n v="123124"/>
    <x v="1"/>
    <n v="1784"/>
    <x v="1"/>
    <x v="1"/>
    <x v="194"/>
    <n v="1281157200"/>
    <b v="0"/>
    <b v="0"/>
    <s v="theater/plays"/>
    <n v="418.78911564625849"/>
    <x v="238"/>
    <x v="3"/>
    <x v="3"/>
  </r>
  <r>
    <n v="241"/>
    <s v="Gonzalez-Martinez"/>
    <s v="Vision-oriented actuating open system"/>
    <n v="168500"/>
    <n v="171729"/>
    <x v="1"/>
    <n v="1684"/>
    <x v="2"/>
    <x v="2"/>
    <x v="234"/>
    <n v="1398229200"/>
    <b v="0"/>
    <b v="1"/>
    <s v="publishing/nonfiction"/>
    <n v="101.91632047477745"/>
    <x v="239"/>
    <x v="5"/>
    <x v="9"/>
  </r>
  <r>
    <n v="242"/>
    <s v="Hill, Martin and Garcia"/>
    <s v="Sharable scalable core"/>
    <n v="8400"/>
    <n v="10729"/>
    <x v="1"/>
    <n v="250"/>
    <x v="1"/>
    <x v="1"/>
    <x v="235"/>
    <n v="1495256400"/>
    <b v="0"/>
    <b v="1"/>
    <s v="music/rock"/>
    <n v="127.72619047619047"/>
    <x v="240"/>
    <x v="1"/>
    <x v="1"/>
  </r>
  <r>
    <n v="243"/>
    <s v="Garcia PLC"/>
    <s v="Customer-focused attitude-oriented function"/>
    <n v="2300"/>
    <n v="10240"/>
    <x v="1"/>
    <n v="238"/>
    <x v="1"/>
    <x v="1"/>
    <x v="236"/>
    <n v="1520402400"/>
    <b v="0"/>
    <b v="0"/>
    <s v="theater/plays"/>
    <n v="445.21739130434781"/>
    <x v="241"/>
    <x v="3"/>
    <x v="3"/>
  </r>
  <r>
    <n v="244"/>
    <s v="Herring-Bailey"/>
    <s v="Reverse-engineered system-worthy extranet"/>
    <n v="700"/>
    <n v="3988"/>
    <x v="1"/>
    <n v="53"/>
    <x v="1"/>
    <x v="1"/>
    <x v="237"/>
    <n v="1409806800"/>
    <b v="0"/>
    <b v="0"/>
    <s v="theater/plays"/>
    <n v="569.71428571428578"/>
    <x v="242"/>
    <x v="3"/>
    <x v="3"/>
  </r>
  <r>
    <n v="245"/>
    <s v="Russell-Gardner"/>
    <s v="Re-engineered systematic monitoring"/>
    <n v="2900"/>
    <n v="14771"/>
    <x v="1"/>
    <n v="214"/>
    <x v="1"/>
    <x v="1"/>
    <x v="238"/>
    <n v="1396933200"/>
    <b v="0"/>
    <b v="0"/>
    <s v="theater/plays"/>
    <n v="509.34482758620686"/>
    <x v="243"/>
    <x v="3"/>
    <x v="3"/>
  </r>
  <r>
    <n v="246"/>
    <s v="Walters-Carter"/>
    <s v="Seamless value-added standardization"/>
    <n v="4500"/>
    <n v="14649"/>
    <x v="1"/>
    <n v="222"/>
    <x v="1"/>
    <x v="1"/>
    <x v="239"/>
    <n v="1376024400"/>
    <b v="0"/>
    <b v="0"/>
    <s v="technology/web"/>
    <n v="325.5333333333333"/>
    <x v="244"/>
    <x v="2"/>
    <x v="2"/>
  </r>
  <r>
    <n v="247"/>
    <s v="Johnson, Patterson and Montoya"/>
    <s v="Triple-buffered fresh-thinking frame"/>
    <n v="19800"/>
    <n v="184658"/>
    <x v="1"/>
    <n v="1884"/>
    <x v="1"/>
    <x v="1"/>
    <x v="240"/>
    <n v="1483682400"/>
    <b v="0"/>
    <b v="1"/>
    <s v="publishing/fiction"/>
    <n v="932.61616161616166"/>
    <x v="245"/>
    <x v="5"/>
    <x v="13"/>
  </r>
  <r>
    <n v="248"/>
    <s v="Roberts and Sons"/>
    <s v="Streamlined holistic knowledgebase"/>
    <n v="6200"/>
    <n v="13103"/>
    <x v="1"/>
    <n v="218"/>
    <x v="2"/>
    <x v="2"/>
    <x v="241"/>
    <n v="1420437600"/>
    <b v="0"/>
    <b v="0"/>
    <s v="games/mobile games"/>
    <n v="211.33870967741933"/>
    <x v="246"/>
    <x v="6"/>
    <x v="20"/>
  </r>
  <r>
    <n v="249"/>
    <s v="Avila-Nelson"/>
    <s v="Up-sized intermediate website"/>
    <n v="61500"/>
    <n v="168095"/>
    <x v="1"/>
    <n v="6465"/>
    <x v="1"/>
    <x v="1"/>
    <x v="242"/>
    <n v="1420783200"/>
    <b v="0"/>
    <b v="0"/>
    <s v="publishing/translations"/>
    <n v="273.32520325203251"/>
    <x v="247"/>
    <x v="5"/>
    <x v="18"/>
  </r>
  <r>
    <n v="250"/>
    <s v="Robbins and Sons"/>
    <s v="Future-proofed directional synergy"/>
    <n v="100"/>
    <n v="3"/>
    <x v="0"/>
    <n v="1"/>
    <x v="1"/>
    <x v="1"/>
    <x v="67"/>
    <n v="1267423200"/>
    <b v="0"/>
    <b v="0"/>
    <s v="music/rock"/>
    <n v="3"/>
    <x v="248"/>
    <x v="1"/>
    <x v="1"/>
  </r>
  <r>
    <n v="251"/>
    <s v="Singleton Ltd"/>
    <s v="Enhanced user-facing function"/>
    <n v="7100"/>
    <n v="3840"/>
    <x v="0"/>
    <n v="101"/>
    <x v="1"/>
    <x v="1"/>
    <x v="243"/>
    <n v="1355205600"/>
    <b v="0"/>
    <b v="0"/>
    <s v="theater/plays"/>
    <n v="54.084507042253513"/>
    <x v="249"/>
    <x v="3"/>
    <x v="3"/>
  </r>
  <r>
    <n v="252"/>
    <s v="Perez PLC"/>
    <s v="Operative bandwidth-monitored interface"/>
    <n v="1000"/>
    <n v="6263"/>
    <x v="1"/>
    <n v="59"/>
    <x v="1"/>
    <x v="1"/>
    <x v="244"/>
    <n v="1383109200"/>
    <b v="0"/>
    <b v="0"/>
    <s v="theater/plays"/>
    <n v="626.29999999999995"/>
    <x v="250"/>
    <x v="3"/>
    <x v="3"/>
  </r>
  <r>
    <n v="253"/>
    <s v="Rogers, Jacobs and Jackson"/>
    <s v="Upgradable multi-state instruction set"/>
    <n v="121500"/>
    <n v="108161"/>
    <x v="0"/>
    <n v="1335"/>
    <x v="0"/>
    <x v="0"/>
    <x v="245"/>
    <n v="1303275600"/>
    <b v="0"/>
    <b v="0"/>
    <s v="film &amp; video/drama"/>
    <n v="89.021399176954731"/>
    <x v="251"/>
    <x v="4"/>
    <x v="6"/>
  </r>
  <r>
    <n v="254"/>
    <s v="Barry Group"/>
    <s v="De-engineered static Local Area Network"/>
    <n v="4600"/>
    <n v="8505"/>
    <x v="1"/>
    <n v="88"/>
    <x v="1"/>
    <x v="1"/>
    <x v="246"/>
    <n v="1487829600"/>
    <b v="0"/>
    <b v="0"/>
    <s v="publishing/nonfiction"/>
    <n v="184.89130434782609"/>
    <x v="252"/>
    <x v="5"/>
    <x v="9"/>
  </r>
  <r>
    <n v="255"/>
    <s v="Rosales, Branch and Harmon"/>
    <s v="Upgradable grid-enabled superstructure"/>
    <n v="80500"/>
    <n v="96735"/>
    <x v="1"/>
    <n v="1697"/>
    <x v="1"/>
    <x v="1"/>
    <x v="247"/>
    <n v="1298268000"/>
    <b v="0"/>
    <b v="1"/>
    <s v="music/rock"/>
    <n v="120.16770186335404"/>
    <x v="253"/>
    <x v="1"/>
    <x v="1"/>
  </r>
  <r>
    <n v="256"/>
    <s v="Smith-Reid"/>
    <s v="Optimized actuating toolset"/>
    <n v="4100"/>
    <n v="959"/>
    <x v="0"/>
    <n v="15"/>
    <x v="4"/>
    <x v="4"/>
    <x v="248"/>
    <n v="1456812000"/>
    <b v="0"/>
    <b v="0"/>
    <s v="music/rock"/>
    <n v="23.390243902439025"/>
    <x v="254"/>
    <x v="1"/>
    <x v="1"/>
  </r>
  <r>
    <n v="257"/>
    <s v="Williams Inc"/>
    <s v="Decentralized exuding strategy"/>
    <n v="5700"/>
    <n v="8322"/>
    <x v="1"/>
    <n v="92"/>
    <x v="1"/>
    <x v="1"/>
    <x v="249"/>
    <n v="1363669200"/>
    <b v="0"/>
    <b v="0"/>
    <s v="theater/plays"/>
    <n v="146"/>
    <x v="255"/>
    <x v="3"/>
    <x v="3"/>
  </r>
  <r>
    <n v="258"/>
    <s v="Duncan, Mcdonald and Miller"/>
    <s v="Assimilated coherent hardware"/>
    <n v="5000"/>
    <n v="13424"/>
    <x v="1"/>
    <n v="186"/>
    <x v="1"/>
    <x v="1"/>
    <x v="250"/>
    <n v="1482904800"/>
    <b v="0"/>
    <b v="1"/>
    <s v="theater/plays"/>
    <n v="268.48"/>
    <x v="256"/>
    <x v="3"/>
    <x v="3"/>
  </r>
  <r>
    <n v="259"/>
    <s v="Watkins Ltd"/>
    <s v="Multi-channeled responsive implementation"/>
    <n v="1800"/>
    <n v="10755"/>
    <x v="1"/>
    <n v="138"/>
    <x v="1"/>
    <x v="1"/>
    <x v="251"/>
    <n v="1356588000"/>
    <b v="1"/>
    <b v="0"/>
    <s v="photography/photography books"/>
    <n v="597.5"/>
    <x v="257"/>
    <x v="7"/>
    <x v="14"/>
  </r>
  <r>
    <n v="260"/>
    <s v="Allen-Jones"/>
    <s v="Centralized modular initiative"/>
    <n v="6300"/>
    <n v="9935"/>
    <x v="1"/>
    <n v="261"/>
    <x v="1"/>
    <x v="1"/>
    <x v="136"/>
    <n v="1349845200"/>
    <b v="0"/>
    <b v="0"/>
    <s v="music/rock"/>
    <n v="157.69841269841268"/>
    <x v="258"/>
    <x v="1"/>
    <x v="1"/>
  </r>
  <r>
    <n v="261"/>
    <s v="Mason-Smith"/>
    <s v="Reverse-engineered cohesive migration"/>
    <n v="84300"/>
    <n v="26303"/>
    <x v="0"/>
    <n v="454"/>
    <x v="1"/>
    <x v="1"/>
    <x v="252"/>
    <n v="1283058000"/>
    <b v="0"/>
    <b v="1"/>
    <s v="music/rock"/>
    <n v="31.201660735468568"/>
    <x v="259"/>
    <x v="1"/>
    <x v="1"/>
  </r>
  <r>
    <n v="262"/>
    <s v="Lloyd, Kennedy and Davis"/>
    <s v="Compatible multimedia hub"/>
    <n v="1700"/>
    <n v="5328"/>
    <x v="1"/>
    <n v="107"/>
    <x v="1"/>
    <x v="1"/>
    <x v="253"/>
    <n v="1304226000"/>
    <b v="0"/>
    <b v="1"/>
    <s v="music/indie rock"/>
    <n v="313.41176470588238"/>
    <x v="260"/>
    <x v="1"/>
    <x v="7"/>
  </r>
  <r>
    <n v="263"/>
    <s v="Walker Ltd"/>
    <s v="Organic eco-centric success"/>
    <n v="2900"/>
    <n v="10756"/>
    <x v="1"/>
    <n v="199"/>
    <x v="1"/>
    <x v="1"/>
    <x v="254"/>
    <n v="1263016800"/>
    <b v="0"/>
    <b v="0"/>
    <s v="photography/photography books"/>
    <n v="370.89655172413791"/>
    <x v="261"/>
    <x v="7"/>
    <x v="14"/>
  </r>
  <r>
    <n v="264"/>
    <s v="Gordon PLC"/>
    <s v="Virtual reciprocal policy"/>
    <n v="45600"/>
    <n v="165375"/>
    <x v="1"/>
    <n v="5512"/>
    <x v="1"/>
    <x v="1"/>
    <x v="255"/>
    <n v="1362031200"/>
    <b v="0"/>
    <b v="0"/>
    <s v="theater/plays"/>
    <n v="362.66447368421052"/>
    <x v="262"/>
    <x v="3"/>
    <x v="3"/>
  </r>
  <r>
    <n v="265"/>
    <s v="Lee and Sons"/>
    <s v="Persevering interactive emulation"/>
    <n v="4900"/>
    <n v="6031"/>
    <x v="1"/>
    <n v="86"/>
    <x v="1"/>
    <x v="1"/>
    <x v="256"/>
    <n v="1455602400"/>
    <b v="0"/>
    <b v="0"/>
    <s v="theater/plays"/>
    <n v="123.08163265306122"/>
    <x v="263"/>
    <x v="3"/>
    <x v="3"/>
  </r>
  <r>
    <n v="266"/>
    <s v="Cole LLC"/>
    <s v="Proactive responsive emulation"/>
    <n v="111900"/>
    <n v="85902"/>
    <x v="0"/>
    <n v="3182"/>
    <x v="6"/>
    <x v="6"/>
    <x v="257"/>
    <n v="1418191200"/>
    <b v="0"/>
    <b v="1"/>
    <s v="music/jazz"/>
    <n v="76.766756032171585"/>
    <x v="264"/>
    <x v="1"/>
    <x v="17"/>
  </r>
  <r>
    <n v="267"/>
    <s v="Acosta PLC"/>
    <s v="Extended eco-centric function"/>
    <n v="61600"/>
    <n v="143910"/>
    <x v="1"/>
    <n v="2768"/>
    <x v="2"/>
    <x v="2"/>
    <x v="258"/>
    <n v="1352440800"/>
    <b v="0"/>
    <b v="0"/>
    <s v="theater/plays"/>
    <n v="233.62012987012989"/>
    <x v="265"/>
    <x v="3"/>
    <x v="3"/>
  </r>
  <r>
    <n v="268"/>
    <s v="Brown-Mckee"/>
    <s v="Networked optimal productivity"/>
    <n v="1500"/>
    <n v="2708"/>
    <x v="1"/>
    <n v="48"/>
    <x v="1"/>
    <x v="1"/>
    <x v="259"/>
    <n v="1353304800"/>
    <b v="0"/>
    <b v="0"/>
    <s v="film &amp; video/documentary"/>
    <n v="180.53333333333333"/>
    <x v="266"/>
    <x v="4"/>
    <x v="4"/>
  </r>
  <r>
    <n v="269"/>
    <s v="Miles and Sons"/>
    <s v="Persistent attitude-oriented approach"/>
    <n v="3500"/>
    <n v="8842"/>
    <x v="1"/>
    <n v="87"/>
    <x v="1"/>
    <x v="1"/>
    <x v="260"/>
    <n v="1550728800"/>
    <b v="0"/>
    <b v="0"/>
    <s v="film &amp; video/television"/>
    <n v="252.62857142857143"/>
    <x v="267"/>
    <x v="4"/>
    <x v="19"/>
  </r>
  <r>
    <n v="270"/>
    <s v="Sawyer, Horton and Williams"/>
    <s v="Triple-buffered 4thgeneration toolset"/>
    <n v="173900"/>
    <n v="47260"/>
    <x v="3"/>
    <n v="1890"/>
    <x v="1"/>
    <x v="1"/>
    <x v="261"/>
    <n v="1291442400"/>
    <b v="0"/>
    <b v="0"/>
    <s v="games/video games"/>
    <n v="27.176538240368025"/>
    <x v="268"/>
    <x v="6"/>
    <x v="11"/>
  </r>
  <r>
    <n v="271"/>
    <s v="Foley-Cox"/>
    <s v="Progressive zero administration leverage"/>
    <n v="153700"/>
    <n v="1953"/>
    <x v="2"/>
    <n v="61"/>
    <x v="1"/>
    <x v="1"/>
    <x v="262"/>
    <n v="1452146400"/>
    <b v="0"/>
    <b v="0"/>
    <s v="photography/photography books"/>
    <n v="1.2706571242680547"/>
    <x v="269"/>
    <x v="7"/>
    <x v="14"/>
  </r>
  <r>
    <n v="272"/>
    <s v="Horton, Morrison and Clark"/>
    <s v="Networked radical neural-net"/>
    <n v="51100"/>
    <n v="155349"/>
    <x v="1"/>
    <n v="1894"/>
    <x v="1"/>
    <x v="1"/>
    <x v="263"/>
    <n v="1564894800"/>
    <b v="0"/>
    <b v="1"/>
    <s v="theater/plays"/>
    <n v="304.0097847358121"/>
    <x v="270"/>
    <x v="3"/>
    <x v="3"/>
  </r>
  <r>
    <n v="273"/>
    <s v="Thomas and Sons"/>
    <s v="Re-engineered heuristic forecast"/>
    <n v="7800"/>
    <n v="10704"/>
    <x v="1"/>
    <n v="282"/>
    <x v="0"/>
    <x v="0"/>
    <x v="264"/>
    <n v="1505883600"/>
    <b v="0"/>
    <b v="0"/>
    <s v="theater/plays"/>
    <n v="137.23076923076923"/>
    <x v="271"/>
    <x v="3"/>
    <x v="3"/>
  </r>
  <r>
    <n v="274"/>
    <s v="Morgan-Jenkins"/>
    <s v="Fully-configurable background algorithm"/>
    <n v="2400"/>
    <n v="773"/>
    <x v="0"/>
    <n v="15"/>
    <x v="1"/>
    <x v="1"/>
    <x v="265"/>
    <n v="1510380000"/>
    <b v="0"/>
    <b v="0"/>
    <s v="theater/plays"/>
    <n v="32.208333333333336"/>
    <x v="272"/>
    <x v="3"/>
    <x v="3"/>
  </r>
  <r>
    <n v="275"/>
    <s v="Ward, Sanchez and Kemp"/>
    <s v="Stand-alone discrete Graphical User Interface"/>
    <n v="3900"/>
    <n v="9419"/>
    <x v="1"/>
    <n v="116"/>
    <x v="1"/>
    <x v="1"/>
    <x v="266"/>
    <n v="1555218000"/>
    <b v="0"/>
    <b v="0"/>
    <s v="publishing/translations"/>
    <n v="241.51282051282053"/>
    <x v="273"/>
    <x v="5"/>
    <x v="18"/>
  </r>
  <r>
    <n v="276"/>
    <s v="Fields Ltd"/>
    <s v="Front-line foreground project"/>
    <n v="5500"/>
    <n v="5324"/>
    <x v="0"/>
    <n v="133"/>
    <x v="1"/>
    <x v="1"/>
    <x v="267"/>
    <n v="1335243600"/>
    <b v="0"/>
    <b v="1"/>
    <s v="games/video games"/>
    <n v="96.8"/>
    <x v="274"/>
    <x v="6"/>
    <x v="11"/>
  </r>
  <r>
    <n v="277"/>
    <s v="Ramos-Mitchell"/>
    <s v="Persevering system-worthy info-mediaries"/>
    <n v="700"/>
    <n v="7465"/>
    <x v="1"/>
    <n v="83"/>
    <x v="1"/>
    <x v="1"/>
    <x v="268"/>
    <n v="1279688400"/>
    <b v="0"/>
    <b v="0"/>
    <s v="theater/plays"/>
    <n v="1066.4285714285716"/>
    <x v="275"/>
    <x v="3"/>
    <x v="3"/>
  </r>
  <r>
    <n v="278"/>
    <s v="Higgins, Davis and Salazar"/>
    <s v="Distributed multi-tasking strategy"/>
    <n v="2700"/>
    <n v="8799"/>
    <x v="1"/>
    <n v="91"/>
    <x v="1"/>
    <x v="1"/>
    <x v="269"/>
    <n v="1356069600"/>
    <b v="0"/>
    <b v="0"/>
    <s v="technology/web"/>
    <n v="325.88888888888891"/>
    <x v="276"/>
    <x v="2"/>
    <x v="2"/>
  </r>
  <r>
    <n v="279"/>
    <s v="Smith-Jenkins"/>
    <s v="Vision-oriented methodical application"/>
    <n v="8000"/>
    <n v="13656"/>
    <x v="1"/>
    <n v="546"/>
    <x v="1"/>
    <x v="1"/>
    <x v="270"/>
    <n v="1536210000"/>
    <b v="0"/>
    <b v="0"/>
    <s v="theater/plays"/>
    <n v="170.70000000000002"/>
    <x v="277"/>
    <x v="3"/>
    <x v="3"/>
  </r>
  <r>
    <n v="280"/>
    <s v="Braun PLC"/>
    <s v="Function-based high-level infrastructure"/>
    <n v="2500"/>
    <n v="14536"/>
    <x v="1"/>
    <n v="393"/>
    <x v="1"/>
    <x v="1"/>
    <x v="271"/>
    <n v="1511762400"/>
    <b v="0"/>
    <b v="0"/>
    <s v="film &amp; video/animation"/>
    <n v="581.44000000000005"/>
    <x v="278"/>
    <x v="4"/>
    <x v="10"/>
  </r>
  <r>
    <n v="281"/>
    <s v="Drake PLC"/>
    <s v="Profound object-oriented paradigm"/>
    <n v="164500"/>
    <n v="150552"/>
    <x v="0"/>
    <n v="2062"/>
    <x v="1"/>
    <x v="1"/>
    <x v="272"/>
    <n v="1333256400"/>
    <b v="0"/>
    <b v="1"/>
    <s v="theater/plays"/>
    <n v="91.520972644376897"/>
    <x v="279"/>
    <x v="3"/>
    <x v="3"/>
  </r>
  <r>
    <n v="282"/>
    <s v="Ross, Kelly and Brown"/>
    <s v="Virtual contextually-based circuit"/>
    <n v="8400"/>
    <n v="9076"/>
    <x v="1"/>
    <n v="133"/>
    <x v="1"/>
    <x v="1"/>
    <x v="73"/>
    <n v="1480744800"/>
    <b v="0"/>
    <b v="1"/>
    <s v="film &amp; video/television"/>
    <n v="108.04761904761904"/>
    <x v="280"/>
    <x v="4"/>
    <x v="19"/>
  </r>
  <r>
    <n v="283"/>
    <s v="Lucas-Mullins"/>
    <s v="Business-focused dynamic instruction set"/>
    <n v="8100"/>
    <n v="1517"/>
    <x v="0"/>
    <n v="29"/>
    <x v="3"/>
    <x v="3"/>
    <x v="273"/>
    <n v="1465016400"/>
    <b v="0"/>
    <b v="0"/>
    <s v="music/rock"/>
    <n v="18.728395061728396"/>
    <x v="281"/>
    <x v="1"/>
    <x v="1"/>
  </r>
  <r>
    <n v="284"/>
    <s v="Tran LLC"/>
    <s v="Ameliorated fresh-thinking protocol"/>
    <n v="9800"/>
    <n v="8153"/>
    <x v="0"/>
    <n v="132"/>
    <x v="1"/>
    <x v="1"/>
    <x v="274"/>
    <n v="1336280400"/>
    <b v="0"/>
    <b v="0"/>
    <s v="technology/web"/>
    <n v="83.193877551020407"/>
    <x v="282"/>
    <x v="2"/>
    <x v="2"/>
  </r>
  <r>
    <n v="285"/>
    <s v="Dawson, Brady and Gilbert"/>
    <s v="Front-line optimizing emulation"/>
    <n v="900"/>
    <n v="6357"/>
    <x v="1"/>
    <n v="254"/>
    <x v="1"/>
    <x v="1"/>
    <x v="275"/>
    <n v="1476766800"/>
    <b v="0"/>
    <b v="0"/>
    <s v="theater/plays"/>
    <n v="706.33333333333337"/>
    <x v="283"/>
    <x v="3"/>
    <x v="3"/>
  </r>
  <r>
    <n v="286"/>
    <s v="Obrien-Aguirre"/>
    <s v="Devolved uniform complexity"/>
    <n v="112100"/>
    <n v="19557"/>
    <x v="3"/>
    <n v="184"/>
    <x v="1"/>
    <x v="1"/>
    <x v="276"/>
    <n v="1480485600"/>
    <b v="0"/>
    <b v="0"/>
    <s v="theater/plays"/>
    <n v="17.446030330062445"/>
    <x v="284"/>
    <x v="3"/>
    <x v="3"/>
  </r>
  <r>
    <n v="287"/>
    <s v="Ferguson PLC"/>
    <s v="Public-key intangible superstructure"/>
    <n v="6300"/>
    <n v="13213"/>
    <x v="1"/>
    <n v="176"/>
    <x v="1"/>
    <x v="1"/>
    <x v="277"/>
    <n v="1430197200"/>
    <b v="0"/>
    <b v="0"/>
    <s v="music/electric music"/>
    <n v="209.73015873015873"/>
    <x v="285"/>
    <x v="1"/>
    <x v="5"/>
  </r>
  <r>
    <n v="288"/>
    <s v="Garcia Ltd"/>
    <s v="Secured global success"/>
    <n v="5600"/>
    <n v="5476"/>
    <x v="0"/>
    <n v="137"/>
    <x v="3"/>
    <x v="3"/>
    <x v="278"/>
    <n v="1331787600"/>
    <b v="0"/>
    <b v="1"/>
    <s v="music/metal"/>
    <n v="97.785714285714292"/>
    <x v="286"/>
    <x v="1"/>
    <x v="16"/>
  </r>
  <r>
    <n v="289"/>
    <s v="Smith, Love and Smith"/>
    <s v="Grass-roots mission-critical capability"/>
    <n v="800"/>
    <n v="13474"/>
    <x v="1"/>
    <n v="337"/>
    <x v="0"/>
    <x v="0"/>
    <x v="279"/>
    <n v="1438837200"/>
    <b v="0"/>
    <b v="0"/>
    <s v="theater/plays"/>
    <n v="1684.25"/>
    <x v="287"/>
    <x v="3"/>
    <x v="3"/>
  </r>
  <r>
    <n v="290"/>
    <s v="Wilson, Hall and Osborne"/>
    <s v="Advanced global data-warehouse"/>
    <n v="168600"/>
    <n v="91722"/>
    <x v="0"/>
    <n v="908"/>
    <x v="1"/>
    <x v="1"/>
    <x v="280"/>
    <n v="1370926800"/>
    <b v="0"/>
    <b v="1"/>
    <s v="film &amp; video/documentary"/>
    <n v="54.402135231316727"/>
    <x v="288"/>
    <x v="4"/>
    <x v="4"/>
  </r>
  <r>
    <n v="291"/>
    <s v="Bell, Grimes and Kerr"/>
    <s v="Self-enabling uniform complexity"/>
    <n v="1800"/>
    <n v="8219"/>
    <x v="1"/>
    <n v="107"/>
    <x v="1"/>
    <x v="1"/>
    <x v="281"/>
    <n v="1319000400"/>
    <b v="1"/>
    <b v="0"/>
    <s v="technology/web"/>
    <n v="456.61111111111109"/>
    <x v="289"/>
    <x v="2"/>
    <x v="2"/>
  </r>
  <r>
    <n v="292"/>
    <s v="Ho-Harris"/>
    <s v="Versatile cohesive encoding"/>
    <n v="7300"/>
    <n v="717"/>
    <x v="0"/>
    <n v="10"/>
    <x v="1"/>
    <x v="1"/>
    <x v="282"/>
    <n v="1333429200"/>
    <b v="0"/>
    <b v="0"/>
    <s v="food/food trucks"/>
    <n v="9.8219178082191778"/>
    <x v="290"/>
    <x v="0"/>
    <x v="0"/>
  </r>
  <r>
    <n v="293"/>
    <s v="Ross Group"/>
    <s v="Organized executive solution"/>
    <n v="6500"/>
    <n v="1065"/>
    <x v="3"/>
    <n v="32"/>
    <x v="6"/>
    <x v="6"/>
    <x v="283"/>
    <n v="1287032400"/>
    <b v="0"/>
    <b v="0"/>
    <s v="theater/plays"/>
    <n v="16.384615384615383"/>
    <x v="291"/>
    <x v="3"/>
    <x v="3"/>
  </r>
  <r>
    <n v="294"/>
    <s v="Turner-Davis"/>
    <s v="Automated local emulation"/>
    <n v="600"/>
    <n v="8038"/>
    <x v="1"/>
    <n v="183"/>
    <x v="1"/>
    <x v="1"/>
    <x v="284"/>
    <n v="1541570400"/>
    <b v="0"/>
    <b v="0"/>
    <s v="theater/plays"/>
    <n v="1339.6666666666667"/>
    <x v="292"/>
    <x v="3"/>
    <x v="3"/>
  </r>
  <r>
    <n v="295"/>
    <s v="Smith, Jackson and Herrera"/>
    <s v="Enterprise-wide intermediate middleware"/>
    <n v="192900"/>
    <n v="68769"/>
    <x v="0"/>
    <n v="1910"/>
    <x v="5"/>
    <x v="5"/>
    <x v="285"/>
    <n v="1383976800"/>
    <b v="0"/>
    <b v="0"/>
    <s v="theater/plays"/>
    <n v="35.650077760497666"/>
    <x v="293"/>
    <x v="3"/>
    <x v="3"/>
  </r>
  <r>
    <n v="296"/>
    <s v="Smith-Hess"/>
    <s v="Grass-roots real-time Local Area Network"/>
    <n v="6100"/>
    <n v="3352"/>
    <x v="0"/>
    <n v="38"/>
    <x v="2"/>
    <x v="2"/>
    <x v="286"/>
    <n v="1550556000"/>
    <b v="0"/>
    <b v="0"/>
    <s v="theater/plays"/>
    <n v="54.950819672131146"/>
    <x v="294"/>
    <x v="3"/>
    <x v="3"/>
  </r>
  <r>
    <n v="297"/>
    <s v="Brown, Herring and Bass"/>
    <s v="Organized client-driven capacity"/>
    <n v="7200"/>
    <n v="6785"/>
    <x v="0"/>
    <n v="104"/>
    <x v="2"/>
    <x v="2"/>
    <x v="287"/>
    <n v="1390456800"/>
    <b v="0"/>
    <b v="1"/>
    <s v="theater/plays"/>
    <n v="94.236111111111114"/>
    <x v="295"/>
    <x v="3"/>
    <x v="3"/>
  </r>
  <r>
    <n v="298"/>
    <s v="Chase, Garcia and Johnson"/>
    <s v="Adaptive intangible database"/>
    <n v="3500"/>
    <n v="5037"/>
    <x v="1"/>
    <n v="72"/>
    <x v="1"/>
    <x v="1"/>
    <x v="288"/>
    <n v="1458018000"/>
    <b v="0"/>
    <b v="1"/>
    <s v="music/rock"/>
    <n v="143.91428571428571"/>
    <x v="296"/>
    <x v="1"/>
    <x v="1"/>
  </r>
  <r>
    <n v="299"/>
    <s v="Ramsey and Sons"/>
    <s v="Grass-roots contextually-based algorithm"/>
    <n v="3800"/>
    <n v="1954"/>
    <x v="0"/>
    <n v="49"/>
    <x v="1"/>
    <x v="1"/>
    <x v="289"/>
    <n v="1461819600"/>
    <b v="0"/>
    <b v="0"/>
    <s v="food/food trucks"/>
    <n v="51.421052631578945"/>
    <x v="297"/>
    <x v="0"/>
    <x v="0"/>
  </r>
  <r>
    <n v="300"/>
    <s v="Cooke PLC"/>
    <s v="Focused executive core"/>
    <n v="100"/>
    <n v="5"/>
    <x v="0"/>
    <n v="1"/>
    <x v="3"/>
    <x v="3"/>
    <x v="290"/>
    <n v="1504155600"/>
    <b v="0"/>
    <b v="1"/>
    <s v="publishing/nonfiction"/>
    <n v="5"/>
    <x v="298"/>
    <x v="5"/>
    <x v="9"/>
  </r>
  <r>
    <n v="301"/>
    <s v="Wong-Walker"/>
    <s v="Multi-channeled disintermediate policy"/>
    <n v="900"/>
    <n v="12102"/>
    <x v="1"/>
    <n v="295"/>
    <x v="1"/>
    <x v="1"/>
    <x v="291"/>
    <n v="1426395600"/>
    <b v="0"/>
    <b v="0"/>
    <s v="film &amp; video/documentary"/>
    <n v="1344.6666666666667"/>
    <x v="299"/>
    <x v="4"/>
    <x v="4"/>
  </r>
  <r>
    <n v="302"/>
    <s v="Ferguson, Collins and Mata"/>
    <s v="Customizable bi-directional hardware"/>
    <n v="76100"/>
    <n v="24234"/>
    <x v="0"/>
    <n v="245"/>
    <x v="1"/>
    <x v="1"/>
    <x v="292"/>
    <n v="1537074000"/>
    <b v="0"/>
    <b v="0"/>
    <s v="theater/plays"/>
    <n v="31.844940867279899"/>
    <x v="300"/>
    <x v="3"/>
    <x v="3"/>
  </r>
  <r>
    <n v="303"/>
    <s v="Guerrero, Flores and Jenkins"/>
    <s v="Networked optimal architecture"/>
    <n v="3400"/>
    <n v="2809"/>
    <x v="0"/>
    <n v="32"/>
    <x v="1"/>
    <x v="1"/>
    <x v="293"/>
    <n v="1452578400"/>
    <b v="0"/>
    <b v="0"/>
    <s v="music/indie rock"/>
    <n v="82.617647058823536"/>
    <x v="301"/>
    <x v="1"/>
    <x v="7"/>
  </r>
  <r>
    <n v="304"/>
    <s v="Peterson PLC"/>
    <s v="User-friendly discrete benchmark"/>
    <n v="2100"/>
    <n v="11469"/>
    <x v="1"/>
    <n v="142"/>
    <x v="1"/>
    <x v="1"/>
    <x v="294"/>
    <n v="1474088400"/>
    <b v="0"/>
    <b v="0"/>
    <s v="film &amp; video/documentary"/>
    <n v="546.14285714285722"/>
    <x v="302"/>
    <x v="4"/>
    <x v="4"/>
  </r>
  <r>
    <n v="305"/>
    <s v="Townsend Ltd"/>
    <s v="Grass-roots actuating policy"/>
    <n v="2800"/>
    <n v="8014"/>
    <x v="1"/>
    <n v="85"/>
    <x v="1"/>
    <x v="1"/>
    <x v="295"/>
    <n v="1461906000"/>
    <b v="0"/>
    <b v="0"/>
    <s v="theater/plays"/>
    <n v="286.21428571428572"/>
    <x v="303"/>
    <x v="3"/>
    <x v="3"/>
  </r>
  <r>
    <n v="306"/>
    <s v="Rush, Reed and Hall"/>
    <s v="Enterprise-wide 3rdgeneration knowledge user"/>
    <n v="6500"/>
    <n v="514"/>
    <x v="0"/>
    <n v="7"/>
    <x v="1"/>
    <x v="1"/>
    <x v="296"/>
    <n v="1500267600"/>
    <b v="0"/>
    <b v="1"/>
    <s v="theater/plays"/>
    <n v="7.9076923076923071"/>
    <x v="304"/>
    <x v="3"/>
    <x v="3"/>
  </r>
  <r>
    <n v="307"/>
    <s v="Salazar-Dodson"/>
    <s v="Face-to-face zero tolerance moderator"/>
    <n v="32900"/>
    <n v="43473"/>
    <x v="1"/>
    <n v="659"/>
    <x v="3"/>
    <x v="3"/>
    <x v="297"/>
    <n v="1340686800"/>
    <b v="0"/>
    <b v="1"/>
    <s v="publishing/fiction"/>
    <n v="132.13677811550153"/>
    <x v="305"/>
    <x v="5"/>
    <x v="13"/>
  </r>
  <r>
    <n v="308"/>
    <s v="Davis Ltd"/>
    <s v="Grass-roots optimizing projection"/>
    <n v="118200"/>
    <n v="87560"/>
    <x v="0"/>
    <n v="803"/>
    <x v="1"/>
    <x v="1"/>
    <x v="298"/>
    <n v="1303189200"/>
    <b v="0"/>
    <b v="0"/>
    <s v="theater/plays"/>
    <n v="74.077834179357026"/>
    <x v="306"/>
    <x v="3"/>
    <x v="3"/>
  </r>
  <r>
    <n v="309"/>
    <s v="Harris-Perry"/>
    <s v="User-centric 6thgeneration attitude"/>
    <n v="4100"/>
    <n v="3087"/>
    <x v="3"/>
    <n v="75"/>
    <x v="1"/>
    <x v="1"/>
    <x v="299"/>
    <n v="1318309200"/>
    <b v="0"/>
    <b v="1"/>
    <s v="music/indie rock"/>
    <n v="75.292682926829272"/>
    <x v="307"/>
    <x v="1"/>
    <x v="7"/>
  </r>
  <r>
    <n v="310"/>
    <s v="Velazquez, Hunt and Ortiz"/>
    <s v="Switchable zero tolerance website"/>
    <n v="7800"/>
    <n v="1586"/>
    <x v="0"/>
    <n v="16"/>
    <x v="1"/>
    <x v="1"/>
    <x v="300"/>
    <n v="1272171600"/>
    <b v="0"/>
    <b v="0"/>
    <s v="games/video games"/>
    <n v="20.333333333333332"/>
    <x v="308"/>
    <x v="6"/>
    <x v="11"/>
  </r>
  <r>
    <n v="311"/>
    <s v="Flores PLC"/>
    <s v="Focused real-time help-desk"/>
    <n v="6300"/>
    <n v="12812"/>
    <x v="1"/>
    <n v="121"/>
    <x v="1"/>
    <x v="1"/>
    <x v="247"/>
    <n v="1298872800"/>
    <b v="0"/>
    <b v="0"/>
    <s v="theater/plays"/>
    <n v="203.36507936507937"/>
    <x v="309"/>
    <x v="3"/>
    <x v="3"/>
  </r>
  <r>
    <n v="312"/>
    <s v="Martinez LLC"/>
    <s v="Robust impactful approach"/>
    <n v="59100"/>
    <n v="183345"/>
    <x v="1"/>
    <n v="3742"/>
    <x v="1"/>
    <x v="1"/>
    <x v="244"/>
    <n v="1383282000"/>
    <b v="0"/>
    <b v="0"/>
    <s v="theater/plays"/>
    <n v="310.2284263959391"/>
    <x v="310"/>
    <x v="3"/>
    <x v="3"/>
  </r>
  <r>
    <n v="313"/>
    <s v="Miller-Irwin"/>
    <s v="Secured maximized policy"/>
    <n v="2200"/>
    <n v="8697"/>
    <x v="1"/>
    <n v="223"/>
    <x v="1"/>
    <x v="1"/>
    <x v="301"/>
    <n v="1330495200"/>
    <b v="0"/>
    <b v="0"/>
    <s v="music/rock"/>
    <n v="395.31818181818181"/>
    <x v="311"/>
    <x v="1"/>
    <x v="1"/>
  </r>
  <r>
    <n v="314"/>
    <s v="Sanchez-Morgan"/>
    <s v="Realigned upward-trending strategy"/>
    <n v="1400"/>
    <n v="4126"/>
    <x v="1"/>
    <n v="133"/>
    <x v="1"/>
    <x v="1"/>
    <x v="188"/>
    <n v="1552798800"/>
    <b v="0"/>
    <b v="1"/>
    <s v="film &amp; video/documentary"/>
    <n v="294.71428571428572"/>
    <x v="312"/>
    <x v="4"/>
    <x v="4"/>
  </r>
  <r>
    <n v="315"/>
    <s v="Lopez, Adams and Johnson"/>
    <s v="Open-source interactive knowledge user"/>
    <n v="9500"/>
    <n v="3220"/>
    <x v="0"/>
    <n v="31"/>
    <x v="1"/>
    <x v="1"/>
    <x v="302"/>
    <n v="1403413200"/>
    <b v="0"/>
    <b v="0"/>
    <s v="theater/plays"/>
    <n v="33.89473684210526"/>
    <x v="313"/>
    <x v="3"/>
    <x v="3"/>
  </r>
  <r>
    <n v="316"/>
    <s v="Martin-Marshall"/>
    <s v="Configurable demand-driven matrix"/>
    <n v="9600"/>
    <n v="6401"/>
    <x v="0"/>
    <n v="108"/>
    <x v="6"/>
    <x v="6"/>
    <x v="303"/>
    <n v="1574229600"/>
    <b v="0"/>
    <b v="1"/>
    <s v="food/food trucks"/>
    <n v="66.677083333333329"/>
    <x v="314"/>
    <x v="0"/>
    <x v="0"/>
  </r>
  <r>
    <n v="317"/>
    <s v="Summers PLC"/>
    <s v="Cross-group coherent hierarchy"/>
    <n v="6600"/>
    <n v="1269"/>
    <x v="0"/>
    <n v="30"/>
    <x v="1"/>
    <x v="1"/>
    <x v="304"/>
    <n v="1495861200"/>
    <b v="0"/>
    <b v="0"/>
    <s v="theater/plays"/>
    <n v="19.227272727272727"/>
    <x v="315"/>
    <x v="3"/>
    <x v="3"/>
  </r>
  <r>
    <n v="318"/>
    <s v="Young, Hart and Ryan"/>
    <s v="Decentralized demand-driven open system"/>
    <n v="5700"/>
    <n v="903"/>
    <x v="0"/>
    <n v="17"/>
    <x v="1"/>
    <x v="1"/>
    <x v="305"/>
    <n v="1392530400"/>
    <b v="0"/>
    <b v="0"/>
    <s v="music/rock"/>
    <n v="15.842105263157894"/>
    <x v="316"/>
    <x v="1"/>
    <x v="1"/>
  </r>
  <r>
    <n v="319"/>
    <s v="Mills Group"/>
    <s v="Advanced empowering matrix"/>
    <n v="8400"/>
    <n v="3251"/>
    <x v="3"/>
    <n v="64"/>
    <x v="1"/>
    <x v="1"/>
    <x v="306"/>
    <n v="1283662800"/>
    <b v="0"/>
    <b v="0"/>
    <s v="technology/web"/>
    <n v="38.702380952380956"/>
    <x v="317"/>
    <x v="2"/>
    <x v="2"/>
  </r>
  <r>
    <n v="320"/>
    <s v="Sandoval-Powell"/>
    <s v="Phased holistic implementation"/>
    <n v="84400"/>
    <n v="8092"/>
    <x v="0"/>
    <n v="80"/>
    <x v="1"/>
    <x v="1"/>
    <x v="307"/>
    <n v="1305781200"/>
    <b v="0"/>
    <b v="0"/>
    <s v="publishing/fiction"/>
    <n v="9.5876777251184837"/>
    <x v="318"/>
    <x v="5"/>
    <x v="13"/>
  </r>
  <r>
    <n v="321"/>
    <s v="Mills, Frazier and Perez"/>
    <s v="Proactive attitude-oriented knowledge user"/>
    <n v="170400"/>
    <n v="160422"/>
    <x v="0"/>
    <n v="2468"/>
    <x v="1"/>
    <x v="1"/>
    <x v="308"/>
    <n v="1302325200"/>
    <b v="0"/>
    <b v="0"/>
    <s v="film &amp; video/shorts"/>
    <n v="94.144366197183089"/>
    <x v="319"/>
    <x v="4"/>
    <x v="12"/>
  </r>
  <r>
    <n v="322"/>
    <s v="Hebert Group"/>
    <s v="Visionary asymmetric Graphical User Interface"/>
    <n v="117900"/>
    <n v="196377"/>
    <x v="1"/>
    <n v="5168"/>
    <x v="1"/>
    <x v="1"/>
    <x v="309"/>
    <n v="1291788000"/>
    <b v="0"/>
    <b v="0"/>
    <s v="theater/plays"/>
    <n v="166.56234096692114"/>
    <x v="320"/>
    <x v="3"/>
    <x v="3"/>
  </r>
  <r>
    <n v="323"/>
    <s v="Cole, Smith and Wood"/>
    <s v="Integrated zero-defect help-desk"/>
    <n v="8900"/>
    <n v="2148"/>
    <x v="0"/>
    <n v="26"/>
    <x v="4"/>
    <x v="4"/>
    <x v="310"/>
    <n v="1396069200"/>
    <b v="0"/>
    <b v="0"/>
    <s v="film &amp; video/documentary"/>
    <n v="24.134831460674157"/>
    <x v="321"/>
    <x v="4"/>
    <x v="4"/>
  </r>
  <r>
    <n v="324"/>
    <s v="Harris, Hall and Harris"/>
    <s v="Inverse analyzing matrices"/>
    <n v="7100"/>
    <n v="11648"/>
    <x v="1"/>
    <n v="307"/>
    <x v="1"/>
    <x v="1"/>
    <x v="311"/>
    <n v="1435899600"/>
    <b v="0"/>
    <b v="1"/>
    <s v="theater/plays"/>
    <n v="164.05633802816902"/>
    <x v="322"/>
    <x v="3"/>
    <x v="3"/>
  </r>
  <r>
    <n v="325"/>
    <s v="Saunders Group"/>
    <s v="Programmable systemic implementation"/>
    <n v="6500"/>
    <n v="5897"/>
    <x v="0"/>
    <n v="73"/>
    <x v="1"/>
    <x v="1"/>
    <x v="79"/>
    <n v="1531112400"/>
    <b v="0"/>
    <b v="1"/>
    <s v="theater/plays"/>
    <n v="90.723076923076931"/>
    <x v="323"/>
    <x v="3"/>
    <x v="3"/>
  </r>
  <r>
    <n v="326"/>
    <s v="Pham, Avila and Nash"/>
    <s v="Multi-channeled next generation architecture"/>
    <n v="7200"/>
    <n v="3326"/>
    <x v="0"/>
    <n v="128"/>
    <x v="1"/>
    <x v="1"/>
    <x v="312"/>
    <n v="1451628000"/>
    <b v="0"/>
    <b v="0"/>
    <s v="film &amp; video/animation"/>
    <n v="46.194444444444443"/>
    <x v="324"/>
    <x v="4"/>
    <x v="10"/>
  </r>
  <r>
    <n v="327"/>
    <s v="Patterson, Salinas and Lucas"/>
    <s v="Digitized 3rdgeneration encoding"/>
    <n v="2600"/>
    <n v="1002"/>
    <x v="0"/>
    <n v="33"/>
    <x v="1"/>
    <x v="1"/>
    <x v="313"/>
    <n v="1567314000"/>
    <b v="0"/>
    <b v="1"/>
    <s v="theater/plays"/>
    <n v="38.53846153846154"/>
    <x v="325"/>
    <x v="3"/>
    <x v="3"/>
  </r>
  <r>
    <n v="328"/>
    <s v="Young PLC"/>
    <s v="Innovative well-modulated functionalities"/>
    <n v="98700"/>
    <n v="131826"/>
    <x v="1"/>
    <n v="2441"/>
    <x v="1"/>
    <x v="1"/>
    <x v="314"/>
    <n v="1544508000"/>
    <b v="0"/>
    <b v="0"/>
    <s v="music/rock"/>
    <n v="133.56231003039514"/>
    <x v="326"/>
    <x v="1"/>
    <x v="1"/>
  </r>
  <r>
    <n v="329"/>
    <s v="Willis and Sons"/>
    <s v="Fundamental incremental database"/>
    <n v="93800"/>
    <n v="21477"/>
    <x v="2"/>
    <n v="211"/>
    <x v="1"/>
    <x v="1"/>
    <x v="315"/>
    <n v="1482472800"/>
    <b v="0"/>
    <b v="0"/>
    <s v="games/video games"/>
    <n v="22.896588486140725"/>
    <x v="327"/>
    <x v="6"/>
    <x v="11"/>
  </r>
  <r>
    <n v="330"/>
    <s v="Thompson-Bates"/>
    <s v="Expanded encompassing open architecture"/>
    <n v="33700"/>
    <n v="62330"/>
    <x v="1"/>
    <n v="1385"/>
    <x v="4"/>
    <x v="4"/>
    <x v="316"/>
    <n v="1512799200"/>
    <b v="0"/>
    <b v="0"/>
    <s v="film &amp; video/documentary"/>
    <n v="184.95548961424333"/>
    <x v="328"/>
    <x v="4"/>
    <x v="4"/>
  </r>
  <r>
    <n v="331"/>
    <s v="Rose-Silva"/>
    <s v="Intuitive static portal"/>
    <n v="3300"/>
    <n v="14643"/>
    <x v="1"/>
    <n v="190"/>
    <x v="1"/>
    <x v="1"/>
    <x v="317"/>
    <n v="1324360800"/>
    <b v="0"/>
    <b v="0"/>
    <s v="food/food trucks"/>
    <n v="443.72727272727275"/>
    <x v="329"/>
    <x v="0"/>
    <x v="0"/>
  </r>
  <r>
    <n v="332"/>
    <s v="Pacheco, Johnson and Torres"/>
    <s v="Optional bandwidth-monitored definition"/>
    <n v="20700"/>
    <n v="41396"/>
    <x v="1"/>
    <n v="470"/>
    <x v="1"/>
    <x v="1"/>
    <x v="318"/>
    <n v="1364533200"/>
    <b v="0"/>
    <b v="0"/>
    <s v="technology/wearables"/>
    <n v="199.9806763285024"/>
    <x v="330"/>
    <x v="2"/>
    <x v="8"/>
  </r>
  <r>
    <n v="333"/>
    <s v="Carlson, Dixon and Jones"/>
    <s v="Persistent well-modulated synergy"/>
    <n v="9600"/>
    <n v="11900"/>
    <x v="1"/>
    <n v="253"/>
    <x v="1"/>
    <x v="1"/>
    <x v="319"/>
    <n v="1545112800"/>
    <b v="0"/>
    <b v="0"/>
    <s v="theater/plays"/>
    <n v="123.95833333333333"/>
    <x v="331"/>
    <x v="3"/>
    <x v="3"/>
  </r>
  <r>
    <n v="334"/>
    <s v="Mcgee Group"/>
    <s v="Assimilated discrete algorithm"/>
    <n v="66200"/>
    <n v="123538"/>
    <x v="1"/>
    <n v="1113"/>
    <x v="1"/>
    <x v="1"/>
    <x v="32"/>
    <n v="1516168800"/>
    <b v="0"/>
    <b v="0"/>
    <s v="music/rock"/>
    <n v="186.61329305135951"/>
    <x v="332"/>
    <x v="1"/>
    <x v="1"/>
  </r>
  <r>
    <n v="335"/>
    <s v="Jordan-Acosta"/>
    <s v="Operative uniform hub"/>
    <n v="173800"/>
    <n v="198628"/>
    <x v="1"/>
    <n v="2283"/>
    <x v="1"/>
    <x v="1"/>
    <x v="320"/>
    <n v="1574920800"/>
    <b v="0"/>
    <b v="0"/>
    <s v="music/rock"/>
    <n v="114.28538550057536"/>
    <x v="333"/>
    <x v="1"/>
    <x v="1"/>
  </r>
  <r>
    <n v="336"/>
    <s v="Nunez Inc"/>
    <s v="Customizable intangible capability"/>
    <n v="70700"/>
    <n v="68602"/>
    <x v="0"/>
    <n v="1072"/>
    <x v="1"/>
    <x v="1"/>
    <x v="321"/>
    <n v="1292479200"/>
    <b v="0"/>
    <b v="1"/>
    <s v="music/rock"/>
    <n v="97.032531824611041"/>
    <x v="334"/>
    <x v="1"/>
    <x v="1"/>
  </r>
  <r>
    <n v="337"/>
    <s v="Hayden Ltd"/>
    <s v="Innovative didactic analyzer"/>
    <n v="94500"/>
    <n v="116064"/>
    <x v="1"/>
    <n v="1095"/>
    <x v="1"/>
    <x v="1"/>
    <x v="322"/>
    <n v="1573538400"/>
    <b v="0"/>
    <b v="0"/>
    <s v="theater/plays"/>
    <n v="122.81904761904762"/>
    <x v="335"/>
    <x v="3"/>
    <x v="3"/>
  </r>
  <r>
    <n v="338"/>
    <s v="Gonzalez-Burton"/>
    <s v="Decentralized intangible encoding"/>
    <n v="69800"/>
    <n v="125042"/>
    <x v="1"/>
    <n v="1690"/>
    <x v="1"/>
    <x v="1"/>
    <x v="323"/>
    <n v="1320382800"/>
    <b v="0"/>
    <b v="0"/>
    <s v="theater/plays"/>
    <n v="179.14326647564468"/>
    <x v="336"/>
    <x v="3"/>
    <x v="3"/>
  </r>
  <r>
    <n v="339"/>
    <s v="Lewis, Taylor and Rivers"/>
    <s v="Front-line transitional algorithm"/>
    <n v="136300"/>
    <n v="108974"/>
    <x v="3"/>
    <n v="1297"/>
    <x v="0"/>
    <x v="0"/>
    <x v="324"/>
    <n v="1502859600"/>
    <b v="0"/>
    <b v="0"/>
    <s v="theater/plays"/>
    <n v="79.951577402787962"/>
    <x v="337"/>
    <x v="3"/>
    <x v="3"/>
  </r>
  <r>
    <n v="340"/>
    <s v="Butler, Henry and Espinoza"/>
    <s v="Switchable didactic matrices"/>
    <n v="37100"/>
    <n v="34964"/>
    <x v="0"/>
    <n v="393"/>
    <x v="1"/>
    <x v="1"/>
    <x v="325"/>
    <n v="1323756000"/>
    <b v="0"/>
    <b v="0"/>
    <s v="photography/photography books"/>
    <n v="94.242587601078171"/>
    <x v="338"/>
    <x v="7"/>
    <x v="14"/>
  </r>
  <r>
    <n v="341"/>
    <s v="Guzman Group"/>
    <s v="Ameliorated disintermediate utilization"/>
    <n v="114300"/>
    <n v="96777"/>
    <x v="0"/>
    <n v="1257"/>
    <x v="1"/>
    <x v="1"/>
    <x v="326"/>
    <n v="1441342800"/>
    <b v="0"/>
    <b v="0"/>
    <s v="music/indie rock"/>
    <n v="84.669291338582681"/>
    <x v="339"/>
    <x v="1"/>
    <x v="7"/>
  </r>
  <r>
    <n v="342"/>
    <s v="Gibson-Hernandez"/>
    <s v="Visionary foreground middleware"/>
    <n v="47900"/>
    <n v="31864"/>
    <x v="0"/>
    <n v="328"/>
    <x v="1"/>
    <x v="1"/>
    <x v="327"/>
    <n v="1375333200"/>
    <b v="0"/>
    <b v="0"/>
    <s v="theater/plays"/>
    <n v="66.521920668058456"/>
    <x v="340"/>
    <x v="3"/>
    <x v="3"/>
  </r>
  <r>
    <n v="343"/>
    <s v="Spencer-Weber"/>
    <s v="Optional zero-defect task-force"/>
    <n v="9000"/>
    <n v="4853"/>
    <x v="0"/>
    <n v="147"/>
    <x v="1"/>
    <x v="1"/>
    <x v="328"/>
    <n v="1389420000"/>
    <b v="0"/>
    <b v="0"/>
    <s v="theater/plays"/>
    <n v="53.922222222222224"/>
    <x v="341"/>
    <x v="3"/>
    <x v="3"/>
  </r>
  <r>
    <n v="344"/>
    <s v="Berger, Johnson and Marshall"/>
    <s v="Devolved exuding emulation"/>
    <n v="197600"/>
    <n v="82959"/>
    <x v="0"/>
    <n v="830"/>
    <x v="1"/>
    <x v="1"/>
    <x v="329"/>
    <n v="1520056800"/>
    <b v="0"/>
    <b v="0"/>
    <s v="games/video games"/>
    <n v="41.983299595141702"/>
    <x v="342"/>
    <x v="6"/>
    <x v="11"/>
  </r>
  <r>
    <n v="345"/>
    <s v="Taylor, Cisneros and Romero"/>
    <s v="Open-source neutral task-force"/>
    <n v="157600"/>
    <n v="23159"/>
    <x v="0"/>
    <n v="331"/>
    <x v="4"/>
    <x v="4"/>
    <x v="330"/>
    <n v="1436504400"/>
    <b v="0"/>
    <b v="0"/>
    <s v="film &amp; video/drama"/>
    <n v="14.69479695431472"/>
    <x v="343"/>
    <x v="4"/>
    <x v="6"/>
  </r>
  <r>
    <n v="346"/>
    <s v="Little-Marsh"/>
    <s v="Virtual attitude-oriented migration"/>
    <n v="8000"/>
    <n v="2758"/>
    <x v="0"/>
    <n v="25"/>
    <x v="1"/>
    <x v="1"/>
    <x v="331"/>
    <n v="1508302800"/>
    <b v="0"/>
    <b v="1"/>
    <s v="music/indie rock"/>
    <n v="34.475000000000001"/>
    <x v="344"/>
    <x v="1"/>
    <x v="7"/>
  </r>
  <r>
    <n v="347"/>
    <s v="Petersen and Sons"/>
    <s v="Open-source full-range portal"/>
    <n v="900"/>
    <n v="12607"/>
    <x v="1"/>
    <n v="191"/>
    <x v="1"/>
    <x v="1"/>
    <x v="332"/>
    <n v="1425708000"/>
    <b v="0"/>
    <b v="0"/>
    <s v="technology/web"/>
    <n v="1400.7777777777778"/>
    <x v="345"/>
    <x v="2"/>
    <x v="2"/>
  </r>
  <r>
    <n v="348"/>
    <s v="Hensley Ltd"/>
    <s v="Versatile cohesive open system"/>
    <n v="199000"/>
    <n v="142823"/>
    <x v="0"/>
    <n v="3483"/>
    <x v="1"/>
    <x v="1"/>
    <x v="333"/>
    <n v="1488348000"/>
    <b v="0"/>
    <b v="0"/>
    <s v="food/food trucks"/>
    <n v="71.770351758793964"/>
    <x v="346"/>
    <x v="0"/>
    <x v="0"/>
  </r>
  <r>
    <n v="349"/>
    <s v="Navarro and Sons"/>
    <s v="Multi-layered bottom-line frame"/>
    <n v="180800"/>
    <n v="95958"/>
    <x v="0"/>
    <n v="923"/>
    <x v="1"/>
    <x v="1"/>
    <x v="296"/>
    <n v="1502600400"/>
    <b v="0"/>
    <b v="0"/>
    <s v="theater/plays"/>
    <n v="53.074115044247783"/>
    <x v="347"/>
    <x v="3"/>
    <x v="3"/>
  </r>
  <r>
    <n v="350"/>
    <s v="Shannon Ltd"/>
    <s v="Pre-emptive neutral capacity"/>
    <n v="100"/>
    <n v="5"/>
    <x v="0"/>
    <n v="1"/>
    <x v="1"/>
    <x v="1"/>
    <x v="334"/>
    <n v="1433653200"/>
    <b v="0"/>
    <b v="1"/>
    <s v="music/jazz"/>
    <n v="5"/>
    <x v="298"/>
    <x v="1"/>
    <x v="17"/>
  </r>
  <r>
    <n v="351"/>
    <s v="Young LLC"/>
    <s v="Universal maximized methodology"/>
    <n v="74100"/>
    <n v="94631"/>
    <x v="1"/>
    <n v="2013"/>
    <x v="1"/>
    <x v="1"/>
    <x v="335"/>
    <n v="1441602000"/>
    <b v="0"/>
    <b v="0"/>
    <s v="music/rock"/>
    <n v="127.70715249662618"/>
    <x v="348"/>
    <x v="1"/>
    <x v="1"/>
  </r>
  <r>
    <n v="352"/>
    <s v="Adams, Willis and Sanchez"/>
    <s v="Expanded hybrid hardware"/>
    <n v="2800"/>
    <n v="977"/>
    <x v="0"/>
    <n v="33"/>
    <x v="0"/>
    <x v="0"/>
    <x v="336"/>
    <n v="1447567200"/>
    <b v="0"/>
    <b v="0"/>
    <s v="theater/plays"/>
    <n v="34.892857142857139"/>
    <x v="349"/>
    <x v="3"/>
    <x v="3"/>
  </r>
  <r>
    <n v="353"/>
    <s v="Mills-Roy"/>
    <s v="Profit-focused multi-tasking access"/>
    <n v="33600"/>
    <n v="137961"/>
    <x v="1"/>
    <n v="1703"/>
    <x v="1"/>
    <x v="1"/>
    <x v="337"/>
    <n v="1562389200"/>
    <b v="0"/>
    <b v="0"/>
    <s v="theater/plays"/>
    <n v="410.59821428571428"/>
    <x v="350"/>
    <x v="3"/>
    <x v="3"/>
  </r>
  <r>
    <n v="354"/>
    <s v="Brown Group"/>
    <s v="Profit-focused transitional capability"/>
    <n v="6100"/>
    <n v="7548"/>
    <x v="1"/>
    <n v="80"/>
    <x v="3"/>
    <x v="3"/>
    <x v="338"/>
    <n v="1378789200"/>
    <b v="0"/>
    <b v="0"/>
    <s v="film &amp; video/documentary"/>
    <n v="123.73770491803278"/>
    <x v="351"/>
    <x v="4"/>
    <x v="4"/>
  </r>
  <r>
    <n v="355"/>
    <s v="Burns-Burnett"/>
    <s v="Front-line scalable definition"/>
    <n v="3800"/>
    <n v="2241"/>
    <x v="2"/>
    <n v="86"/>
    <x v="1"/>
    <x v="1"/>
    <x v="339"/>
    <n v="1488520800"/>
    <b v="0"/>
    <b v="0"/>
    <s v="technology/wearables"/>
    <n v="58.973684210526315"/>
    <x v="352"/>
    <x v="2"/>
    <x v="8"/>
  </r>
  <r>
    <n v="356"/>
    <s v="Glass, Nunez and Mcdonald"/>
    <s v="Open-source systematic protocol"/>
    <n v="9300"/>
    <n v="3431"/>
    <x v="0"/>
    <n v="40"/>
    <x v="6"/>
    <x v="6"/>
    <x v="340"/>
    <n v="1327298400"/>
    <b v="0"/>
    <b v="0"/>
    <s v="theater/plays"/>
    <n v="36.892473118279568"/>
    <x v="353"/>
    <x v="3"/>
    <x v="3"/>
  </r>
  <r>
    <n v="357"/>
    <s v="Perez, Davis and Wilson"/>
    <s v="Implemented tangible algorithm"/>
    <n v="2300"/>
    <n v="4253"/>
    <x v="1"/>
    <n v="41"/>
    <x v="1"/>
    <x v="1"/>
    <x v="341"/>
    <n v="1443416400"/>
    <b v="0"/>
    <b v="0"/>
    <s v="games/video games"/>
    <n v="184.91304347826087"/>
    <x v="354"/>
    <x v="6"/>
    <x v="11"/>
  </r>
  <r>
    <n v="358"/>
    <s v="Diaz-Garcia"/>
    <s v="Profit-focused 3rdgeneration circuit"/>
    <n v="9700"/>
    <n v="1146"/>
    <x v="0"/>
    <n v="23"/>
    <x v="0"/>
    <x v="0"/>
    <x v="342"/>
    <n v="1534136400"/>
    <b v="1"/>
    <b v="0"/>
    <s v="photography/photography books"/>
    <n v="11.814432989690722"/>
    <x v="355"/>
    <x v="7"/>
    <x v="14"/>
  </r>
  <r>
    <n v="359"/>
    <s v="Salazar-Moon"/>
    <s v="Compatible needs-based architecture"/>
    <n v="4000"/>
    <n v="11948"/>
    <x v="1"/>
    <n v="187"/>
    <x v="1"/>
    <x v="1"/>
    <x v="343"/>
    <n v="1315026000"/>
    <b v="0"/>
    <b v="0"/>
    <s v="film &amp; video/animation"/>
    <n v="298.7"/>
    <x v="356"/>
    <x v="4"/>
    <x v="10"/>
  </r>
  <r>
    <n v="360"/>
    <s v="Larsen-Chung"/>
    <s v="Right-sized zero tolerance migration"/>
    <n v="59700"/>
    <n v="135132"/>
    <x v="1"/>
    <n v="2875"/>
    <x v="4"/>
    <x v="4"/>
    <x v="344"/>
    <n v="1295071200"/>
    <b v="0"/>
    <b v="1"/>
    <s v="theater/plays"/>
    <n v="226.35175879396985"/>
    <x v="357"/>
    <x v="3"/>
    <x v="3"/>
  </r>
  <r>
    <n v="361"/>
    <s v="Anderson and Sons"/>
    <s v="Quality-focused reciprocal structure"/>
    <n v="5500"/>
    <n v="9546"/>
    <x v="1"/>
    <n v="88"/>
    <x v="1"/>
    <x v="1"/>
    <x v="345"/>
    <n v="1509426000"/>
    <b v="0"/>
    <b v="0"/>
    <s v="theater/plays"/>
    <n v="173.56363636363636"/>
    <x v="358"/>
    <x v="3"/>
    <x v="3"/>
  </r>
  <r>
    <n v="362"/>
    <s v="Lawrence Group"/>
    <s v="Automated actuating conglomeration"/>
    <n v="3700"/>
    <n v="13755"/>
    <x v="1"/>
    <n v="191"/>
    <x v="1"/>
    <x v="1"/>
    <x v="65"/>
    <n v="1299391200"/>
    <b v="0"/>
    <b v="0"/>
    <s v="music/rock"/>
    <n v="371.75675675675677"/>
    <x v="359"/>
    <x v="1"/>
    <x v="1"/>
  </r>
  <r>
    <n v="363"/>
    <s v="Gray-Davis"/>
    <s v="Re-contextualized local initiative"/>
    <n v="5200"/>
    <n v="8330"/>
    <x v="1"/>
    <n v="139"/>
    <x v="1"/>
    <x v="1"/>
    <x v="346"/>
    <n v="1325052000"/>
    <b v="0"/>
    <b v="0"/>
    <s v="music/rock"/>
    <n v="160.19230769230771"/>
    <x v="360"/>
    <x v="1"/>
    <x v="1"/>
  </r>
  <r>
    <n v="364"/>
    <s v="Ramirez-Myers"/>
    <s v="Switchable intangible definition"/>
    <n v="900"/>
    <n v="14547"/>
    <x v="1"/>
    <n v="186"/>
    <x v="1"/>
    <x v="1"/>
    <x v="347"/>
    <n v="1522818000"/>
    <b v="0"/>
    <b v="0"/>
    <s v="music/indie rock"/>
    <n v="1616.3333333333335"/>
    <x v="361"/>
    <x v="1"/>
    <x v="7"/>
  </r>
  <r>
    <n v="365"/>
    <s v="Lucas, Hall and Bonilla"/>
    <s v="Networked bottom-line initiative"/>
    <n v="1600"/>
    <n v="11735"/>
    <x v="1"/>
    <n v="112"/>
    <x v="2"/>
    <x v="2"/>
    <x v="348"/>
    <n v="1485324000"/>
    <b v="0"/>
    <b v="0"/>
    <s v="theater/plays"/>
    <n v="733.4375"/>
    <x v="362"/>
    <x v="3"/>
    <x v="3"/>
  </r>
  <r>
    <n v="366"/>
    <s v="Williams, Perez and Villegas"/>
    <s v="Robust directional system engine"/>
    <n v="1800"/>
    <n v="10658"/>
    <x v="1"/>
    <n v="101"/>
    <x v="1"/>
    <x v="1"/>
    <x v="349"/>
    <n v="1294120800"/>
    <b v="0"/>
    <b v="1"/>
    <s v="theater/plays"/>
    <n v="592.11111111111109"/>
    <x v="363"/>
    <x v="3"/>
    <x v="3"/>
  </r>
  <r>
    <n v="367"/>
    <s v="Brooks, Jones and Ingram"/>
    <s v="Triple-buffered explicit methodology"/>
    <n v="9900"/>
    <n v="1870"/>
    <x v="0"/>
    <n v="75"/>
    <x v="1"/>
    <x v="1"/>
    <x v="350"/>
    <n v="1415685600"/>
    <b v="0"/>
    <b v="1"/>
    <s v="theater/plays"/>
    <n v="18.888888888888889"/>
    <x v="364"/>
    <x v="3"/>
    <x v="3"/>
  </r>
  <r>
    <n v="368"/>
    <s v="Whitaker, Wallace and Daniels"/>
    <s v="Reactive directional capacity"/>
    <n v="5200"/>
    <n v="14394"/>
    <x v="1"/>
    <n v="206"/>
    <x v="4"/>
    <x v="4"/>
    <x v="351"/>
    <n v="1288933200"/>
    <b v="0"/>
    <b v="1"/>
    <s v="film &amp; video/documentary"/>
    <n v="276.80769230769232"/>
    <x v="365"/>
    <x v="4"/>
    <x v="4"/>
  </r>
  <r>
    <n v="369"/>
    <s v="Smith-Gonzalez"/>
    <s v="Polarized needs-based approach"/>
    <n v="5400"/>
    <n v="14743"/>
    <x v="1"/>
    <n v="154"/>
    <x v="1"/>
    <x v="1"/>
    <x v="352"/>
    <n v="1363237200"/>
    <b v="0"/>
    <b v="1"/>
    <s v="film &amp; video/television"/>
    <n v="273.01851851851848"/>
    <x v="366"/>
    <x v="4"/>
    <x v="19"/>
  </r>
  <r>
    <n v="370"/>
    <s v="Skinner PLC"/>
    <s v="Intuitive well-modulated middleware"/>
    <n v="112300"/>
    <n v="178965"/>
    <x v="1"/>
    <n v="5966"/>
    <x v="1"/>
    <x v="1"/>
    <x v="353"/>
    <n v="1555822800"/>
    <b v="0"/>
    <b v="0"/>
    <s v="theater/plays"/>
    <n v="159.36331255565449"/>
    <x v="367"/>
    <x v="3"/>
    <x v="3"/>
  </r>
  <r>
    <n v="371"/>
    <s v="Nolan, Smith and Sanchez"/>
    <s v="Multi-channeled logistical matrices"/>
    <n v="189200"/>
    <n v="128410"/>
    <x v="0"/>
    <n v="2176"/>
    <x v="1"/>
    <x v="1"/>
    <x v="354"/>
    <n v="1427778000"/>
    <b v="0"/>
    <b v="0"/>
    <s v="theater/plays"/>
    <n v="67.869978858350947"/>
    <x v="368"/>
    <x v="3"/>
    <x v="3"/>
  </r>
  <r>
    <n v="372"/>
    <s v="Green-Carr"/>
    <s v="Pre-emptive bifurcated artificial intelligence"/>
    <n v="900"/>
    <n v="14324"/>
    <x v="1"/>
    <n v="169"/>
    <x v="1"/>
    <x v="1"/>
    <x v="355"/>
    <n v="1422424800"/>
    <b v="0"/>
    <b v="1"/>
    <s v="film &amp; video/documentary"/>
    <n v="1591.5555555555554"/>
    <x v="369"/>
    <x v="4"/>
    <x v="4"/>
  </r>
  <r>
    <n v="373"/>
    <s v="Brown-Parker"/>
    <s v="Down-sized coherent toolset"/>
    <n v="22500"/>
    <n v="164291"/>
    <x v="1"/>
    <n v="2106"/>
    <x v="1"/>
    <x v="1"/>
    <x v="356"/>
    <n v="1503637200"/>
    <b v="0"/>
    <b v="0"/>
    <s v="theater/plays"/>
    <n v="730.18222222222221"/>
    <x v="370"/>
    <x v="3"/>
    <x v="3"/>
  </r>
  <r>
    <n v="374"/>
    <s v="Marshall Inc"/>
    <s v="Open-source multi-tasking data-warehouse"/>
    <n v="167400"/>
    <n v="22073"/>
    <x v="0"/>
    <n v="441"/>
    <x v="1"/>
    <x v="1"/>
    <x v="357"/>
    <n v="1547618400"/>
    <b v="0"/>
    <b v="1"/>
    <s v="film &amp; video/documentary"/>
    <n v="13.185782556750297"/>
    <x v="371"/>
    <x v="4"/>
    <x v="4"/>
  </r>
  <r>
    <n v="375"/>
    <s v="Leblanc-Pineda"/>
    <s v="Future-proofed upward-trending contingency"/>
    <n v="2700"/>
    <n v="1479"/>
    <x v="0"/>
    <n v="25"/>
    <x v="1"/>
    <x v="1"/>
    <x v="358"/>
    <n v="1449900000"/>
    <b v="0"/>
    <b v="0"/>
    <s v="music/indie rock"/>
    <n v="54.777777777777779"/>
    <x v="372"/>
    <x v="1"/>
    <x v="7"/>
  </r>
  <r>
    <n v="376"/>
    <s v="Perry PLC"/>
    <s v="Mandatory uniform matrix"/>
    <n v="3400"/>
    <n v="12275"/>
    <x v="1"/>
    <n v="131"/>
    <x v="1"/>
    <x v="1"/>
    <x v="359"/>
    <n v="1405141200"/>
    <b v="0"/>
    <b v="0"/>
    <s v="music/rock"/>
    <n v="361.02941176470591"/>
    <x v="373"/>
    <x v="1"/>
    <x v="1"/>
  </r>
  <r>
    <n v="377"/>
    <s v="Klein, Stark and Livingston"/>
    <s v="Phased methodical initiative"/>
    <n v="49700"/>
    <n v="5098"/>
    <x v="0"/>
    <n v="127"/>
    <x v="1"/>
    <x v="1"/>
    <x v="12"/>
    <n v="1572933600"/>
    <b v="0"/>
    <b v="0"/>
    <s v="theater/plays"/>
    <n v="10.257545271629779"/>
    <x v="374"/>
    <x v="3"/>
    <x v="3"/>
  </r>
  <r>
    <n v="378"/>
    <s v="Fleming-Oliver"/>
    <s v="Managed stable function"/>
    <n v="178200"/>
    <n v="24882"/>
    <x v="0"/>
    <n v="355"/>
    <x v="1"/>
    <x v="1"/>
    <x v="360"/>
    <n v="1530162000"/>
    <b v="0"/>
    <b v="0"/>
    <s v="film &amp; video/documentary"/>
    <n v="13.962962962962964"/>
    <x v="375"/>
    <x v="4"/>
    <x v="4"/>
  </r>
  <r>
    <n v="379"/>
    <s v="Reilly, Aguirre and Johnson"/>
    <s v="Realigned clear-thinking migration"/>
    <n v="7200"/>
    <n v="2912"/>
    <x v="0"/>
    <n v="44"/>
    <x v="4"/>
    <x v="4"/>
    <x v="361"/>
    <n v="1320904800"/>
    <b v="0"/>
    <b v="0"/>
    <s v="theater/plays"/>
    <n v="40.444444444444443"/>
    <x v="376"/>
    <x v="3"/>
    <x v="3"/>
  </r>
  <r>
    <n v="380"/>
    <s v="Davidson, Wilcox and Lewis"/>
    <s v="Optional clear-thinking process improvement"/>
    <n v="2500"/>
    <n v="4008"/>
    <x v="1"/>
    <n v="84"/>
    <x v="1"/>
    <x v="1"/>
    <x v="362"/>
    <n v="1372395600"/>
    <b v="0"/>
    <b v="0"/>
    <s v="theater/plays"/>
    <n v="160.32"/>
    <x v="377"/>
    <x v="3"/>
    <x v="3"/>
  </r>
  <r>
    <n v="381"/>
    <s v="Michael, Anderson and Vincent"/>
    <s v="Cross-group global moratorium"/>
    <n v="5300"/>
    <n v="9749"/>
    <x v="1"/>
    <n v="155"/>
    <x v="1"/>
    <x v="1"/>
    <x v="363"/>
    <n v="1437714000"/>
    <b v="0"/>
    <b v="0"/>
    <s v="theater/plays"/>
    <n v="183.9433962264151"/>
    <x v="378"/>
    <x v="3"/>
    <x v="3"/>
  </r>
  <r>
    <n v="382"/>
    <s v="King Ltd"/>
    <s v="Visionary systemic process improvement"/>
    <n v="9100"/>
    <n v="5803"/>
    <x v="0"/>
    <n v="67"/>
    <x v="1"/>
    <x v="1"/>
    <x v="364"/>
    <n v="1509771600"/>
    <b v="0"/>
    <b v="0"/>
    <s v="photography/photography books"/>
    <n v="63.769230769230766"/>
    <x v="379"/>
    <x v="7"/>
    <x v="14"/>
  </r>
  <r>
    <n v="383"/>
    <s v="Baker Ltd"/>
    <s v="Progressive intangible flexibility"/>
    <n v="6300"/>
    <n v="14199"/>
    <x v="1"/>
    <n v="189"/>
    <x v="1"/>
    <x v="1"/>
    <x v="210"/>
    <n v="1550556000"/>
    <b v="0"/>
    <b v="1"/>
    <s v="food/food trucks"/>
    <n v="225.38095238095238"/>
    <x v="380"/>
    <x v="0"/>
    <x v="0"/>
  </r>
  <r>
    <n v="384"/>
    <s v="Baker, Collins and Smith"/>
    <s v="Reactive real-time software"/>
    <n v="114400"/>
    <n v="196779"/>
    <x v="1"/>
    <n v="4799"/>
    <x v="1"/>
    <x v="1"/>
    <x v="365"/>
    <n v="1489039200"/>
    <b v="1"/>
    <b v="1"/>
    <s v="film &amp; video/documentary"/>
    <n v="172.00961538461539"/>
    <x v="381"/>
    <x v="4"/>
    <x v="4"/>
  </r>
  <r>
    <n v="385"/>
    <s v="Warren-Harrison"/>
    <s v="Programmable incremental knowledge user"/>
    <n v="38900"/>
    <n v="56859"/>
    <x v="1"/>
    <n v="1137"/>
    <x v="1"/>
    <x v="1"/>
    <x v="366"/>
    <n v="1556600400"/>
    <b v="0"/>
    <b v="0"/>
    <s v="publishing/nonfiction"/>
    <n v="146.16709511568124"/>
    <x v="382"/>
    <x v="5"/>
    <x v="9"/>
  </r>
  <r>
    <n v="386"/>
    <s v="Gardner Group"/>
    <s v="Progressive 5thgeneration customer loyalty"/>
    <n v="135500"/>
    <n v="103554"/>
    <x v="0"/>
    <n v="1068"/>
    <x v="1"/>
    <x v="1"/>
    <x v="367"/>
    <n v="1278565200"/>
    <b v="0"/>
    <b v="0"/>
    <s v="theater/plays"/>
    <n v="76.42361623616236"/>
    <x v="383"/>
    <x v="3"/>
    <x v="3"/>
  </r>
  <r>
    <n v="387"/>
    <s v="Flores-Lambert"/>
    <s v="Triple-buffered logistical frame"/>
    <n v="109000"/>
    <n v="42795"/>
    <x v="0"/>
    <n v="424"/>
    <x v="1"/>
    <x v="1"/>
    <x v="368"/>
    <n v="1339909200"/>
    <b v="0"/>
    <b v="0"/>
    <s v="technology/wearables"/>
    <n v="39.261467889908261"/>
    <x v="384"/>
    <x v="2"/>
    <x v="8"/>
  </r>
  <r>
    <n v="388"/>
    <s v="Cruz Ltd"/>
    <s v="Exclusive dynamic adapter"/>
    <n v="114800"/>
    <n v="12938"/>
    <x v="3"/>
    <n v="145"/>
    <x v="5"/>
    <x v="5"/>
    <x v="369"/>
    <n v="1325829600"/>
    <b v="0"/>
    <b v="0"/>
    <s v="music/indie rock"/>
    <n v="11.270034843205574"/>
    <x v="385"/>
    <x v="1"/>
    <x v="7"/>
  </r>
  <r>
    <n v="389"/>
    <s v="Knox-Garner"/>
    <s v="Automated systemic hierarchy"/>
    <n v="83000"/>
    <n v="101352"/>
    <x v="1"/>
    <n v="1152"/>
    <x v="1"/>
    <x v="1"/>
    <x v="370"/>
    <n v="1290578400"/>
    <b v="0"/>
    <b v="0"/>
    <s v="theater/plays"/>
    <n v="122.11084337349398"/>
    <x v="386"/>
    <x v="3"/>
    <x v="3"/>
  </r>
  <r>
    <n v="390"/>
    <s v="Davis-Allen"/>
    <s v="Digitized eco-centric core"/>
    <n v="2400"/>
    <n v="4477"/>
    <x v="1"/>
    <n v="50"/>
    <x v="1"/>
    <x v="1"/>
    <x v="371"/>
    <n v="1380344400"/>
    <b v="0"/>
    <b v="0"/>
    <s v="photography/photography books"/>
    <n v="186.54166666666669"/>
    <x v="387"/>
    <x v="7"/>
    <x v="14"/>
  </r>
  <r>
    <n v="391"/>
    <s v="Miller-Patel"/>
    <s v="Mandatory uniform strategy"/>
    <n v="60400"/>
    <n v="4393"/>
    <x v="0"/>
    <n v="151"/>
    <x v="1"/>
    <x v="1"/>
    <x v="287"/>
    <n v="1389852000"/>
    <b v="0"/>
    <b v="0"/>
    <s v="publishing/nonfiction"/>
    <n v="7.2731788079470201"/>
    <x v="388"/>
    <x v="5"/>
    <x v="9"/>
  </r>
  <r>
    <n v="392"/>
    <s v="Hernandez-Grimes"/>
    <s v="Profit-focused zero administration forecast"/>
    <n v="102900"/>
    <n v="67546"/>
    <x v="0"/>
    <n v="1608"/>
    <x v="1"/>
    <x v="1"/>
    <x v="372"/>
    <n v="1294466400"/>
    <b v="0"/>
    <b v="0"/>
    <s v="technology/wearables"/>
    <n v="65.642371234207957"/>
    <x v="389"/>
    <x v="2"/>
    <x v="8"/>
  </r>
  <r>
    <n v="393"/>
    <s v="Owens, Hall and Gonzalez"/>
    <s v="De-engineered static orchestration"/>
    <n v="62800"/>
    <n v="143788"/>
    <x v="1"/>
    <n v="3059"/>
    <x v="0"/>
    <x v="0"/>
    <x v="373"/>
    <n v="1500354000"/>
    <b v="0"/>
    <b v="0"/>
    <s v="music/jazz"/>
    <n v="228.96178343949046"/>
    <x v="390"/>
    <x v="1"/>
    <x v="17"/>
  </r>
  <r>
    <n v="394"/>
    <s v="Noble-Bailey"/>
    <s v="Customizable dynamic info-mediaries"/>
    <n v="800"/>
    <n v="3755"/>
    <x v="1"/>
    <n v="34"/>
    <x v="1"/>
    <x v="1"/>
    <x v="374"/>
    <n v="1375938000"/>
    <b v="0"/>
    <b v="1"/>
    <s v="film &amp; video/documentary"/>
    <n v="469.37499999999994"/>
    <x v="391"/>
    <x v="4"/>
    <x v="4"/>
  </r>
  <r>
    <n v="395"/>
    <s v="Taylor PLC"/>
    <s v="Enhanced incremental budgetary management"/>
    <n v="7100"/>
    <n v="9238"/>
    <x v="1"/>
    <n v="220"/>
    <x v="1"/>
    <x v="1"/>
    <x v="375"/>
    <n v="1323410400"/>
    <b v="1"/>
    <b v="0"/>
    <s v="theater/plays"/>
    <n v="130.11267605633802"/>
    <x v="392"/>
    <x v="3"/>
    <x v="3"/>
  </r>
  <r>
    <n v="396"/>
    <s v="Holmes PLC"/>
    <s v="Digitized local info-mediaries"/>
    <n v="46100"/>
    <n v="77012"/>
    <x v="1"/>
    <n v="1604"/>
    <x v="2"/>
    <x v="2"/>
    <x v="376"/>
    <n v="1539406800"/>
    <b v="0"/>
    <b v="0"/>
    <s v="film &amp; video/drama"/>
    <n v="167.05422993492408"/>
    <x v="393"/>
    <x v="4"/>
    <x v="6"/>
  </r>
  <r>
    <n v="397"/>
    <s v="Jones-Martin"/>
    <s v="Virtual systematic monitoring"/>
    <n v="8100"/>
    <n v="14083"/>
    <x v="1"/>
    <n v="454"/>
    <x v="1"/>
    <x v="1"/>
    <x v="377"/>
    <n v="1369803600"/>
    <b v="0"/>
    <b v="0"/>
    <s v="music/rock"/>
    <n v="173.8641975308642"/>
    <x v="394"/>
    <x v="1"/>
    <x v="1"/>
  </r>
  <r>
    <n v="398"/>
    <s v="Myers LLC"/>
    <s v="Reactive bottom-line open architecture"/>
    <n v="1700"/>
    <n v="12202"/>
    <x v="1"/>
    <n v="123"/>
    <x v="6"/>
    <x v="6"/>
    <x v="378"/>
    <n v="1525928400"/>
    <b v="0"/>
    <b v="1"/>
    <s v="film &amp; video/animation"/>
    <n v="717.76470588235293"/>
    <x v="395"/>
    <x v="4"/>
    <x v="10"/>
  </r>
  <r>
    <n v="399"/>
    <s v="Acosta, Mullins and Morris"/>
    <s v="Pre-emptive interactive model"/>
    <n v="97300"/>
    <n v="62127"/>
    <x v="0"/>
    <n v="941"/>
    <x v="1"/>
    <x v="1"/>
    <x v="379"/>
    <n v="1297231200"/>
    <b v="0"/>
    <b v="0"/>
    <s v="music/indie rock"/>
    <n v="63.850976361767728"/>
    <x v="396"/>
    <x v="1"/>
    <x v="7"/>
  </r>
  <r>
    <n v="400"/>
    <s v="Bell PLC"/>
    <s v="Ergonomic eco-centric open architecture"/>
    <n v="100"/>
    <n v="2"/>
    <x v="0"/>
    <n v="1"/>
    <x v="1"/>
    <x v="1"/>
    <x v="380"/>
    <n v="1378530000"/>
    <b v="0"/>
    <b v="1"/>
    <s v="photography/photography books"/>
    <n v="2"/>
    <x v="50"/>
    <x v="7"/>
    <x v="14"/>
  </r>
  <r>
    <n v="401"/>
    <s v="Smith-Schmidt"/>
    <s v="Inverse radical hierarchy"/>
    <n v="900"/>
    <n v="13772"/>
    <x v="1"/>
    <n v="299"/>
    <x v="1"/>
    <x v="1"/>
    <x v="381"/>
    <n v="1572152400"/>
    <b v="0"/>
    <b v="0"/>
    <s v="theater/plays"/>
    <n v="1530.2222222222222"/>
    <x v="397"/>
    <x v="3"/>
    <x v="3"/>
  </r>
  <r>
    <n v="402"/>
    <s v="Ruiz, Richardson and Cole"/>
    <s v="Team-oriented static interface"/>
    <n v="7300"/>
    <n v="2946"/>
    <x v="0"/>
    <n v="40"/>
    <x v="1"/>
    <x v="1"/>
    <x v="382"/>
    <n v="1329890400"/>
    <b v="0"/>
    <b v="1"/>
    <s v="film &amp; video/shorts"/>
    <n v="40.356164383561641"/>
    <x v="398"/>
    <x v="4"/>
    <x v="12"/>
  </r>
  <r>
    <n v="403"/>
    <s v="Leonard-Mcclain"/>
    <s v="Virtual foreground throughput"/>
    <n v="195800"/>
    <n v="168820"/>
    <x v="0"/>
    <n v="3015"/>
    <x v="0"/>
    <x v="0"/>
    <x v="125"/>
    <n v="1276750800"/>
    <b v="0"/>
    <b v="1"/>
    <s v="theater/plays"/>
    <n v="86.220633299284984"/>
    <x v="399"/>
    <x v="3"/>
    <x v="3"/>
  </r>
  <r>
    <n v="404"/>
    <s v="Bailey-Boyer"/>
    <s v="Visionary exuding Internet solution"/>
    <n v="48900"/>
    <n v="154321"/>
    <x v="1"/>
    <n v="2237"/>
    <x v="1"/>
    <x v="1"/>
    <x v="383"/>
    <n v="1510898400"/>
    <b v="0"/>
    <b v="0"/>
    <s v="theater/plays"/>
    <n v="315.58486707566465"/>
    <x v="400"/>
    <x v="3"/>
    <x v="3"/>
  </r>
  <r>
    <n v="405"/>
    <s v="Lee LLC"/>
    <s v="Synchronized secondary analyzer"/>
    <n v="29600"/>
    <n v="26527"/>
    <x v="0"/>
    <n v="435"/>
    <x v="1"/>
    <x v="1"/>
    <x v="384"/>
    <n v="1532408400"/>
    <b v="0"/>
    <b v="0"/>
    <s v="theater/plays"/>
    <n v="89.618243243243242"/>
    <x v="401"/>
    <x v="3"/>
    <x v="3"/>
  </r>
  <r>
    <n v="406"/>
    <s v="Lyons Inc"/>
    <s v="Balanced attitude-oriented parallelism"/>
    <n v="39300"/>
    <n v="71583"/>
    <x v="1"/>
    <n v="645"/>
    <x v="1"/>
    <x v="1"/>
    <x v="385"/>
    <n v="1360562400"/>
    <b v="1"/>
    <b v="0"/>
    <s v="film &amp; video/documentary"/>
    <n v="182.14503816793894"/>
    <x v="402"/>
    <x v="4"/>
    <x v="4"/>
  </r>
  <r>
    <n v="407"/>
    <s v="Herrera-Wilson"/>
    <s v="Organized bandwidth-monitored core"/>
    <n v="3400"/>
    <n v="12100"/>
    <x v="1"/>
    <n v="484"/>
    <x v="3"/>
    <x v="3"/>
    <x v="386"/>
    <n v="1571547600"/>
    <b v="0"/>
    <b v="0"/>
    <s v="theater/plays"/>
    <n v="355.88235294117646"/>
    <x v="403"/>
    <x v="3"/>
    <x v="3"/>
  </r>
  <r>
    <n v="408"/>
    <s v="Mahoney, Adams and Lucas"/>
    <s v="Cloned leadingedge utilization"/>
    <n v="9200"/>
    <n v="12129"/>
    <x v="1"/>
    <n v="154"/>
    <x v="0"/>
    <x v="0"/>
    <x v="387"/>
    <n v="1468126800"/>
    <b v="0"/>
    <b v="0"/>
    <s v="film &amp; video/documentary"/>
    <n v="131.83695652173913"/>
    <x v="404"/>
    <x v="4"/>
    <x v="4"/>
  </r>
  <r>
    <n v="409"/>
    <s v="Stewart LLC"/>
    <s v="Secured asymmetric projection"/>
    <n v="135600"/>
    <n v="62804"/>
    <x v="0"/>
    <n v="714"/>
    <x v="1"/>
    <x v="1"/>
    <x v="388"/>
    <n v="1492837200"/>
    <b v="0"/>
    <b v="0"/>
    <s v="music/rock"/>
    <n v="46.315634218289084"/>
    <x v="405"/>
    <x v="1"/>
    <x v="1"/>
  </r>
  <r>
    <n v="410"/>
    <s v="Mcmillan Group"/>
    <s v="Advanced cohesive Graphic Interface"/>
    <n v="153700"/>
    <n v="55536"/>
    <x v="2"/>
    <n v="1111"/>
    <x v="1"/>
    <x v="1"/>
    <x v="277"/>
    <n v="1430197200"/>
    <b v="0"/>
    <b v="0"/>
    <s v="games/mobile games"/>
    <n v="36.132726089785294"/>
    <x v="406"/>
    <x v="6"/>
    <x v="20"/>
  </r>
  <r>
    <n v="411"/>
    <s v="Beck, Thompson and Martinez"/>
    <s v="Down-sized maximized function"/>
    <n v="7800"/>
    <n v="8161"/>
    <x v="1"/>
    <n v="82"/>
    <x v="1"/>
    <x v="1"/>
    <x v="389"/>
    <n v="1496206800"/>
    <b v="0"/>
    <b v="0"/>
    <s v="theater/plays"/>
    <n v="104.62820512820512"/>
    <x v="407"/>
    <x v="3"/>
    <x v="3"/>
  </r>
  <r>
    <n v="412"/>
    <s v="Rodriguez-Scott"/>
    <s v="Realigned zero tolerance software"/>
    <n v="2100"/>
    <n v="14046"/>
    <x v="1"/>
    <n v="134"/>
    <x v="1"/>
    <x v="1"/>
    <x v="390"/>
    <n v="1389592800"/>
    <b v="0"/>
    <b v="0"/>
    <s v="publishing/fiction"/>
    <n v="668.85714285714289"/>
    <x v="408"/>
    <x v="5"/>
    <x v="13"/>
  </r>
  <r>
    <n v="413"/>
    <s v="Rush-Bowers"/>
    <s v="Persevering analyzing extranet"/>
    <n v="189500"/>
    <n v="117628"/>
    <x v="2"/>
    <n v="1089"/>
    <x v="1"/>
    <x v="1"/>
    <x v="391"/>
    <n v="1545631200"/>
    <b v="0"/>
    <b v="0"/>
    <s v="film &amp; video/animation"/>
    <n v="62.072823218997364"/>
    <x v="409"/>
    <x v="4"/>
    <x v="10"/>
  </r>
  <r>
    <n v="414"/>
    <s v="Davis and Sons"/>
    <s v="Innovative human-resource migration"/>
    <n v="188200"/>
    <n v="159405"/>
    <x v="0"/>
    <n v="5497"/>
    <x v="1"/>
    <x v="1"/>
    <x v="392"/>
    <n v="1272430800"/>
    <b v="0"/>
    <b v="1"/>
    <s v="food/food trucks"/>
    <n v="84.699787460148784"/>
    <x v="410"/>
    <x v="0"/>
    <x v="0"/>
  </r>
  <r>
    <n v="415"/>
    <s v="Anderson-Pham"/>
    <s v="Intuitive needs-based monitoring"/>
    <n v="113500"/>
    <n v="12552"/>
    <x v="0"/>
    <n v="418"/>
    <x v="1"/>
    <x v="1"/>
    <x v="393"/>
    <n v="1327903200"/>
    <b v="0"/>
    <b v="0"/>
    <s v="theater/plays"/>
    <n v="11.059030837004405"/>
    <x v="411"/>
    <x v="3"/>
    <x v="3"/>
  </r>
  <r>
    <n v="416"/>
    <s v="Stewart-Coleman"/>
    <s v="Customer-focused disintermediate toolset"/>
    <n v="134600"/>
    <n v="59007"/>
    <x v="0"/>
    <n v="1439"/>
    <x v="1"/>
    <x v="1"/>
    <x v="394"/>
    <n v="1296021600"/>
    <b v="0"/>
    <b v="1"/>
    <s v="film &amp; video/documentary"/>
    <n v="43.838781575037146"/>
    <x v="412"/>
    <x v="4"/>
    <x v="4"/>
  </r>
  <r>
    <n v="417"/>
    <s v="Bradshaw, Smith and Ryan"/>
    <s v="Upgradable 24/7 emulation"/>
    <n v="1700"/>
    <n v="943"/>
    <x v="0"/>
    <n v="15"/>
    <x v="1"/>
    <x v="1"/>
    <x v="395"/>
    <n v="1543298400"/>
    <b v="0"/>
    <b v="0"/>
    <s v="theater/plays"/>
    <n v="55.470588235294116"/>
    <x v="413"/>
    <x v="3"/>
    <x v="3"/>
  </r>
  <r>
    <n v="418"/>
    <s v="Jackson PLC"/>
    <s v="Quality-focused client-server core"/>
    <n v="163700"/>
    <n v="93963"/>
    <x v="0"/>
    <n v="1999"/>
    <x v="0"/>
    <x v="0"/>
    <x v="396"/>
    <n v="1336366800"/>
    <b v="0"/>
    <b v="0"/>
    <s v="film &amp; video/documentary"/>
    <n v="57.399511301160658"/>
    <x v="414"/>
    <x v="4"/>
    <x v="4"/>
  </r>
  <r>
    <n v="419"/>
    <s v="Ware-Arias"/>
    <s v="Upgradable maximized protocol"/>
    <n v="113800"/>
    <n v="140469"/>
    <x v="1"/>
    <n v="5203"/>
    <x v="1"/>
    <x v="1"/>
    <x v="397"/>
    <n v="1325052000"/>
    <b v="0"/>
    <b v="0"/>
    <s v="technology/web"/>
    <n v="123.43497363796135"/>
    <x v="415"/>
    <x v="2"/>
    <x v="2"/>
  </r>
  <r>
    <n v="420"/>
    <s v="Blair, Reyes and Woods"/>
    <s v="Cross-platform interactive synergy"/>
    <n v="5000"/>
    <n v="6423"/>
    <x v="1"/>
    <n v="94"/>
    <x v="1"/>
    <x v="1"/>
    <x v="398"/>
    <n v="1499576400"/>
    <b v="0"/>
    <b v="0"/>
    <s v="theater/plays"/>
    <n v="128.46"/>
    <x v="416"/>
    <x v="3"/>
    <x v="3"/>
  </r>
  <r>
    <n v="421"/>
    <s v="Thomas-Lopez"/>
    <s v="User-centric fault-tolerant archive"/>
    <n v="9400"/>
    <n v="6015"/>
    <x v="0"/>
    <n v="118"/>
    <x v="1"/>
    <x v="1"/>
    <x v="399"/>
    <n v="1501304400"/>
    <b v="0"/>
    <b v="1"/>
    <s v="technology/wearables"/>
    <n v="63.989361702127653"/>
    <x v="417"/>
    <x v="2"/>
    <x v="8"/>
  </r>
  <r>
    <n v="422"/>
    <s v="Brown, Davies and Pacheco"/>
    <s v="Reverse-engineered regional knowledge user"/>
    <n v="8700"/>
    <n v="11075"/>
    <x v="1"/>
    <n v="205"/>
    <x v="1"/>
    <x v="1"/>
    <x v="400"/>
    <n v="1273208400"/>
    <b v="0"/>
    <b v="1"/>
    <s v="theater/plays"/>
    <n v="127.29885057471265"/>
    <x v="418"/>
    <x v="3"/>
    <x v="3"/>
  </r>
  <r>
    <n v="423"/>
    <s v="Jones-Riddle"/>
    <s v="Self-enabling real-time definition"/>
    <n v="147800"/>
    <n v="15723"/>
    <x v="0"/>
    <n v="162"/>
    <x v="1"/>
    <x v="1"/>
    <x v="116"/>
    <n v="1316840400"/>
    <b v="0"/>
    <b v="1"/>
    <s v="food/food trucks"/>
    <n v="10.638024357239512"/>
    <x v="419"/>
    <x v="0"/>
    <x v="0"/>
  </r>
  <r>
    <n v="424"/>
    <s v="Schmidt-Gomez"/>
    <s v="User-centric impactful projection"/>
    <n v="5100"/>
    <n v="2064"/>
    <x v="0"/>
    <n v="83"/>
    <x v="1"/>
    <x v="1"/>
    <x v="401"/>
    <n v="1524546000"/>
    <b v="0"/>
    <b v="0"/>
    <s v="music/indie rock"/>
    <n v="40.470588235294116"/>
    <x v="420"/>
    <x v="1"/>
    <x v="7"/>
  </r>
  <r>
    <n v="425"/>
    <s v="Sullivan, Davis and Booth"/>
    <s v="Vision-oriented actuating hardware"/>
    <n v="2700"/>
    <n v="7767"/>
    <x v="1"/>
    <n v="92"/>
    <x v="1"/>
    <x v="1"/>
    <x v="402"/>
    <n v="1438578000"/>
    <b v="0"/>
    <b v="0"/>
    <s v="photography/photography books"/>
    <n v="287.66666666666663"/>
    <x v="421"/>
    <x v="7"/>
    <x v="14"/>
  </r>
  <r>
    <n v="426"/>
    <s v="Edwards-Kane"/>
    <s v="Virtual leadingedge framework"/>
    <n v="1800"/>
    <n v="10313"/>
    <x v="1"/>
    <n v="219"/>
    <x v="1"/>
    <x v="1"/>
    <x v="403"/>
    <n v="1362549600"/>
    <b v="0"/>
    <b v="0"/>
    <s v="theater/plays"/>
    <n v="572.94444444444446"/>
    <x v="422"/>
    <x v="3"/>
    <x v="3"/>
  </r>
  <r>
    <n v="427"/>
    <s v="Hicks, Wall and Webb"/>
    <s v="Managed discrete framework"/>
    <n v="174500"/>
    <n v="197018"/>
    <x v="1"/>
    <n v="2526"/>
    <x v="1"/>
    <x v="1"/>
    <x v="404"/>
    <n v="1413349200"/>
    <b v="0"/>
    <b v="1"/>
    <s v="theater/plays"/>
    <n v="112.90429799426933"/>
    <x v="423"/>
    <x v="3"/>
    <x v="3"/>
  </r>
  <r>
    <n v="428"/>
    <s v="Mayer-Richmond"/>
    <s v="Progressive zero-defect capability"/>
    <n v="101400"/>
    <n v="47037"/>
    <x v="0"/>
    <n v="747"/>
    <x v="1"/>
    <x v="1"/>
    <x v="405"/>
    <n v="1298008800"/>
    <b v="0"/>
    <b v="0"/>
    <s v="film &amp; video/animation"/>
    <n v="46.387573964497044"/>
    <x v="424"/>
    <x v="4"/>
    <x v="10"/>
  </r>
  <r>
    <n v="429"/>
    <s v="Robles Ltd"/>
    <s v="Right-sized demand-driven adapter"/>
    <n v="191000"/>
    <n v="173191"/>
    <x v="3"/>
    <n v="2138"/>
    <x v="1"/>
    <x v="1"/>
    <x v="406"/>
    <n v="1394427600"/>
    <b v="0"/>
    <b v="1"/>
    <s v="photography/photography books"/>
    <n v="90.675916230366497"/>
    <x v="425"/>
    <x v="7"/>
    <x v="14"/>
  </r>
  <r>
    <n v="430"/>
    <s v="Cochran Ltd"/>
    <s v="Re-engineered attitude-oriented frame"/>
    <n v="8100"/>
    <n v="5487"/>
    <x v="0"/>
    <n v="84"/>
    <x v="1"/>
    <x v="1"/>
    <x v="407"/>
    <n v="1572670800"/>
    <b v="0"/>
    <b v="0"/>
    <s v="theater/plays"/>
    <n v="67.740740740740748"/>
    <x v="426"/>
    <x v="3"/>
    <x v="3"/>
  </r>
  <r>
    <n v="431"/>
    <s v="Rosales LLC"/>
    <s v="Compatible multimedia utilization"/>
    <n v="5100"/>
    <n v="9817"/>
    <x v="1"/>
    <n v="94"/>
    <x v="1"/>
    <x v="1"/>
    <x v="408"/>
    <n v="1531112400"/>
    <b v="1"/>
    <b v="0"/>
    <s v="theater/plays"/>
    <n v="192.49019607843135"/>
    <x v="427"/>
    <x v="3"/>
    <x v="3"/>
  </r>
  <r>
    <n v="432"/>
    <s v="Harper-Bryan"/>
    <s v="Re-contextualized dedicated hardware"/>
    <n v="7700"/>
    <n v="6369"/>
    <x v="0"/>
    <n v="91"/>
    <x v="1"/>
    <x v="1"/>
    <x v="409"/>
    <n v="1400734800"/>
    <b v="0"/>
    <b v="0"/>
    <s v="theater/plays"/>
    <n v="82.714285714285722"/>
    <x v="428"/>
    <x v="3"/>
    <x v="3"/>
  </r>
  <r>
    <n v="433"/>
    <s v="Potter, Harper and Everett"/>
    <s v="Decentralized composite paradigm"/>
    <n v="121400"/>
    <n v="65755"/>
    <x v="0"/>
    <n v="792"/>
    <x v="1"/>
    <x v="1"/>
    <x v="410"/>
    <n v="1386741600"/>
    <b v="0"/>
    <b v="1"/>
    <s v="film &amp; video/documentary"/>
    <n v="54.163920922570021"/>
    <x v="429"/>
    <x v="4"/>
    <x v="4"/>
  </r>
  <r>
    <n v="434"/>
    <s v="Floyd-Sims"/>
    <s v="Cloned transitional hierarchy"/>
    <n v="5400"/>
    <n v="903"/>
    <x v="3"/>
    <n v="10"/>
    <x v="0"/>
    <x v="0"/>
    <x v="411"/>
    <n v="1481781600"/>
    <b v="1"/>
    <b v="0"/>
    <s v="theater/plays"/>
    <n v="16.722222222222221"/>
    <x v="430"/>
    <x v="3"/>
    <x v="3"/>
  </r>
  <r>
    <n v="435"/>
    <s v="Spence, Jackson and Kelly"/>
    <s v="Advanced discrete leverage"/>
    <n v="152400"/>
    <n v="178120"/>
    <x v="1"/>
    <n v="1713"/>
    <x v="6"/>
    <x v="6"/>
    <x v="412"/>
    <n v="1419660000"/>
    <b v="0"/>
    <b v="1"/>
    <s v="theater/plays"/>
    <n v="116.87664041994749"/>
    <x v="431"/>
    <x v="3"/>
    <x v="3"/>
  </r>
  <r>
    <n v="436"/>
    <s v="King-Nguyen"/>
    <s v="Open-source incremental throughput"/>
    <n v="1300"/>
    <n v="13678"/>
    <x v="1"/>
    <n v="249"/>
    <x v="1"/>
    <x v="1"/>
    <x v="413"/>
    <n v="1555822800"/>
    <b v="0"/>
    <b v="0"/>
    <s v="music/jazz"/>
    <n v="1052.1538461538462"/>
    <x v="432"/>
    <x v="1"/>
    <x v="17"/>
  </r>
  <r>
    <n v="437"/>
    <s v="Hansen Group"/>
    <s v="Centralized regional interface"/>
    <n v="8100"/>
    <n v="9969"/>
    <x v="1"/>
    <n v="192"/>
    <x v="1"/>
    <x v="1"/>
    <x v="414"/>
    <n v="1442379600"/>
    <b v="0"/>
    <b v="1"/>
    <s v="film &amp; video/animation"/>
    <n v="123.07407407407408"/>
    <x v="433"/>
    <x v="4"/>
    <x v="10"/>
  </r>
  <r>
    <n v="438"/>
    <s v="Mathis, Hall and Hansen"/>
    <s v="Streamlined web-enabled knowledgebase"/>
    <n v="8300"/>
    <n v="14827"/>
    <x v="1"/>
    <n v="247"/>
    <x v="1"/>
    <x v="1"/>
    <x v="415"/>
    <n v="1364965200"/>
    <b v="0"/>
    <b v="0"/>
    <s v="theater/plays"/>
    <n v="178.63855421686748"/>
    <x v="434"/>
    <x v="3"/>
    <x v="3"/>
  </r>
  <r>
    <n v="439"/>
    <s v="Cummings Inc"/>
    <s v="Digitized transitional monitoring"/>
    <n v="28400"/>
    <n v="100900"/>
    <x v="1"/>
    <n v="2293"/>
    <x v="1"/>
    <x v="1"/>
    <x v="416"/>
    <n v="1479016800"/>
    <b v="0"/>
    <b v="0"/>
    <s v="film &amp; video/science fiction"/>
    <n v="355.28169014084506"/>
    <x v="435"/>
    <x v="4"/>
    <x v="22"/>
  </r>
  <r>
    <n v="440"/>
    <s v="Miller-Poole"/>
    <s v="Networked optimal adapter"/>
    <n v="102500"/>
    <n v="165954"/>
    <x v="1"/>
    <n v="3131"/>
    <x v="1"/>
    <x v="1"/>
    <x v="417"/>
    <n v="1499662800"/>
    <b v="0"/>
    <b v="0"/>
    <s v="film &amp; video/television"/>
    <n v="161.90634146341463"/>
    <x v="436"/>
    <x v="4"/>
    <x v="19"/>
  </r>
  <r>
    <n v="441"/>
    <s v="Rodriguez-West"/>
    <s v="Automated optimal function"/>
    <n v="7000"/>
    <n v="1744"/>
    <x v="0"/>
    <n v="32"/>
    <x v="1"/>
    <x v="1"/>
    <x v="418"/>
    <n v="1337835600"/>
    <b v="0"/>
    <b v="0"/>
    <s v="technology/wearables"/>
    <n v="24.914285714285715"/>
    <x v="437"/>
    <x v="2"/>
    <x v="8"/>
  </r>
  <r>
    <n v="442"/>
    <s v="Calderon, Bradford and Dean"/>
    <s v="Devolved system-worthy framework"/>
    <n v="5400"/>
    <n v="10731"/>
    <x v="1"/>
    <n v="143"/>
    <x v="6"/>
    <x v="6"/>
    <x v="419"/>
    <n v="1505710800"/>
    <b v="0"/>
    <b v="0"/>
    <s v="theater/plays"/>
    <n v="198.72222222222223"/>
    <x v="438"/>
    <x v="3"/>
    <x v="3"/>
  </r>
  <r>
    <n v="443"/>
    <s v="Clark-Bowman"/>
    <s v="Stand-alone user-facing service-desk"/>
    <n v="9300"/>
    <n v="3232"/>
    <x v="3"/>
    <n v="90"/>
    <x v="1"/>
    <x v="1"/>
    <x v="420"/>
    <n v="1287464400"/>
    <b v="0"/>
    <b v="0"/>
    <s v="theater/plays"/>
    <n v="34.752688172043008"/>
    <x v="439"/>
    <x v="3"/>
    <x v="3"/>
  </r>
  <r>
    <n v="444"/>
    <s v="Hensley Ltd"/>
    <s v="Versatile global attitude"/>
    <n v="6200"/>
    <n v="10938"/>
    <x v="1"/>
    <n v="296"/>
    <x v="1"/>
    <x v="1"/>
    <x v="421"/>
    <n v="1311656400"/>
    <b v="0"/>
    <b v="1"/>
    <s v="music/indie rock"/>
    <n v="176.41935483870967"/>
    <x v="440"/>
    <x v="1"/>
    <x v="7"/>
  </r>
  <r>
    <n v="445"/>
    <s v="Anderson-Pearson"/>
    <s v="Intuitive demand-driven Local Area Network"/>
    <n v="2100"/>
    <n v="10739"/>
    <x v="1"/>
    <n v="170"/>
    <x v="1"/>
    <x v="1"/>
    <x v="422"/>
    <n v="1293170400"/>
    <b v="0"/>
    <b v="1"/>
    <s v="theater/plays"/>
    <n v="511.38095238095235"/>
    <x v="441"/>
    <x v="3"/>
    <x v="3"/>
  </r>
  <r>
    <n v="446"/>
    <s v="Martin, Martin and Solis"/>
    <s v="Assimilated uniform methodology"/>
    <n v="6800"/>
    <n v="5579"/>
    <x v="0"/>
    <n v="186"/>
    <x v="1"/>
    <x v="1"/>
    <x v="423"/>
    <n v="1355983200"/>
    <b v="0"/>
    <b v="0"/>
    <s v="technology/wearables"/>
    <n v="82.044117647058826"/>
    <x v="442"/>
    <x v="2"/>
    <x v="8"/>
  </r>
  <r>
    <n v="447"/>
    <s v="Harrington-Harper"/>
    <s v="Self-enabling next generation algorithm"/>
    <n v="155200"/>
    <n v="37754"/>
    <x v="3"/>
    <n v="439"/>
    <x v="4"/>
    <x v="4"/>
    <x v="424"/>
    <n v="1515045600"/>
    <b v="0"/>
    <b v="0"/>
    <s v="film &amp; video/television"/>
    <n v="24.326030927835053"/>
    <x v="443"/>
    <x v="4"/>
    <x v="19"/>
  </r>
  <r>
    <n v="448"/>
    <s v="Price and Sons"/>
    <s v="Object-based demand-driven strategy"/>
    <n v="89900"/>
    <n v="45384"/>
    <x v="0"/>
    <n v="605"/>
    <x v="1"/>
    <x v="1"/>
    <x v="425"/>
    <n v="1366088400"/>
    <b v="0"/>
    <b v="1"/>
    <s v="games/video games"/>
    <n v="50.482758620689658"/>
    <x v="444"/>
    <x v="6"/>
    <x v="11"/>
  </r>
  <r>
    <n v="449"/>
    <s v="Cuevas-Morales"/>
    <s v="Public-key coherent ability"/>
    <n v="900"/>
    <n v="8703"/>
    <x v="1"/>
    <n v="86"/>
    <x v="3"/>
    <x v="3"/>
    <x v="426"/>
    <n v="1553317200"/>
    <b v="0"/>
    <b v="0"/>
    <s v="games/video games"/>
    <n v="967"/>
    <x v="445"/>
    <x v="6"/>
    <x v="11"/>
  </r>
  <r>
    <n v="450"/>
    <s v="Delgado-Hatfield"/>
    <s v="Up-sized composite success"/>
    <n v="100"/>
    <n v="4"/>
    <x v="0"/>
    <n v="1"/>
    <x v="0"/>
    <x v="0"/>
    <x v="427"/>
    <n v="1542088800"/>
    <b v="0"/>
    <b v="0"/>
    <s v="film &amp; video/animation"/>
    <n v="4"/>
    <x v="446"/>
    <x v="4"/>
    <x v="10"/>
  </r>
  <r>
    <n v="451"/>
    <s v="Padilla-Porter"/>
    <s v="Innovative exuding matrix"/>
    <n v="148400"/>
    <n v="182302"/>
    <x v="1"/>
    <n v="6286"/>
    <x v="1"/>
    <x v="1"/>
    <x v="428"/>
    <n v="1503118800"/>
    <b v="0"/>
    <b v="0"/>
    <s v="music/rock"/>
    <n v="122.84501347708894"/>
    <x v="447"/>
    <x v="1"/>
    <x v="1"/>
  </r>
  <r>
    <n v="452"/>
    <s v="Morris Group"/>
    <s v="Realigned impactful artificial intelligence"/>
    <n v="4800"/>
    <n v="3045"/>
    <x v="0"/>
    <n v="31"/>
    <x v="1"/>
    <x v="1"/>
    <x v="429"/>
    <n v="1278478800"/>
    <b v="0"/>
    <b v="0"/>
    <s v="film &amp; video/drama"/>
    <n v="63.4375"/>
    <x v="448"/>
    <x v="4"/>
    <x v="6"/>
  </r>
  <r>
    <n v="453"/>
    <s v="Saunders Ltd"/>
    <s v="Multi-layered multi-tasking secured line"/>
    <n v="182400"/>
    <n v="102749"/>
    <x v="0"/>
    <n v="1181"/>
    <x v="1"/>
    <x v="1"/>
    <x v="411"/>
    <n v="1484114400"/>
    <b v="0"/>
    <b v="0"/>
    <s v="film &amp; video/science fiction"/>
    <n v="56.331688596491226"/>
    <x v="449"/>
    <x v="4"/>
    <x v="22"/>
  </r>
  <r>
    <n v="454"/>
    <s v="Woods Inc"/>
    <s v="Upgradable upward-trending portal"/>
    <n v="4000"/>
    <n v="1763"/>
    <x v="0"/>
    <n v="39"/>
    <x v="1"/>
    <x v="1"/>
    <x v="430"/>
    <n v="1385445600"/>
    <b v="0"/>
    <b v="1"/>
    <s v="film &amp; video/drama"/>
    <n v="44.074999999999996"/>
    <x v="450"/>
    <x v="4"/>
    <x v="6"/>
  </r>
  <r>
    <n v="455"/>
    <s v="Villanueva, Wright and Richardson"/>
    <s v="Profit-focused global product"/>
    <n v="116500"/>
    <n v="137904"/>
    <x v="1"/>
    <n v="3727"/>
    <x v="1"/>
    <x v="1"/>
    <x v="431"/>
    <n v="1318741200"/>
    <b v="0"/>
    <b v="0"/>
    <s v="theater/plays"/>
    <n v="118.37253218884121"/>
    <x v="451"/>
    <x v="3"/>
    <x v="3"/>
  </r>
  <r>
    <n v="456"/>
    <s v="Wilson, Brooks and Clark"/>
    <s v="Operative well-modulated data-warehouse"/>
    <n v="146400"/>
    <n v="152438"/>
    <x v="1"/>
    <n v="1605"/>
    <x v="1"/>
    <x v="1"/>
    <x v="432"/>
    <n v="1518242400"/>
    <b v="0"/>
    <b v="1"/>
    <s v="music/indie rock"/>
    <n v="104.1243169398907"/>
    <x v="452"/>
    <x v="1"/>
    <x v="7"/>
  </r>
  <r>
    <n v="457"/>
    <s v="Sheppard, Smith and Spence"/>
    <s v="Cloned asymmetric functionalities"/>
    <n v="5000"/>
    <n v="1332"/>
    <x v="0"/>
    <n v="46"/>
    <x v="1"/>
    <x v="1"/>
    <x v="433"/>
    <n v="1476594000"/>
    <b v="0"/>
    <b v="0"/>
    <s v="theater/plays"/>
    <n v="26.640000000000004"/>
    <x v="453"/>
    <x v="3"/>
    <x v="3"/>
  </r>
  <r>
    <n v="458"/>
    <s v="Wise, Thompson and Allen"/>
    <s v="Pre-emptive neutral portal"/>
    <n v="33800"/>
    <n v="118706"/>
    <x v="1"/>
    <n v="2120"/>
    <x v="1"/>
    <x v="1"/>
    <x v="434"/>
    <n v="1273554000"/>
    <b v="0"/>
    <b v="0"/>
    <s v="theater/plays"/>
    <n v="351.20118343195264"/>
    <x v="454"/>
    <x v="3"/>
    <x v="3"/>
  </r>
  <r>
    <n v="459"/>
    <s v="Lane, Ryan and Chapman"/>
    <s v="Switchable demand-driven help-desk"/>
    <n v="6300"/>
    <n v="5674"/>
    <x v="0"/>
    <n v="105"/>
    <x v="1"/>
    <x v="1"/>
    <x v="435"/>
    <n v="1421906400"/>
    <b v="0"/>
    <b v="0"/>
    <s v="film &amp; video/documentary"/>
    <n v="90.063492063492063"/>
    <x v="455"/>
    <x v="4"/>
    <x v="4"/>
  </r>
  <r>
    <n v="460"/>
    <s v="Rich, Alvarez and King"/>
    <s v="Business-focused static ability"/>
    <n v="2400"/>
    <n v="4119"/>
    <x v="1"/>
    <n v="50"/>
    <x v="1"/>
    <x v="1"/>
    <x v="8"/>
    <n v="1281589200"/>
    <b v="0"/>
    <b v="0"/>
    <s v="theater/plays"/>
    <n v="171.625"/>
    <x v="456"/>
    <x v="3"/>
    <x v="3"/>
  </r>
  <r>
    <n v="461"/>
    <s v="Terry-Salinas"/>
    <s v="Networked secondary structure"/>
    <n v="98800"/>
    <n v="139354"/>
    <x v="1"/>
    <n v="2080"/>
    <x v="1"/>
    <x v="1"/>
    <x v="436"/>
    <n v="1400389200"/>
    <b v="0"/>
    <b v="0"/>
    <s v="film &amp; video/drama"/>
    <n v="141.04655870445345"/>
    <x v="457"/>
    <x v="4"/>
    <x v="6"/>
  </r>
  <r>
    <n v="462"/>
    <s v="Wang-Rodriguez"/>
    <s v="Total multimedia website"/>
    <n v="188800"/>
    <n v="57734"/>
    <x v="0"/>
    <n v="535"/>
    <x v="1"/>
    <x v="1"/>
    <x v="385"/>
    <n v="1362808800"/>
    <b v="0"/>
    <b v="0"/>
    <s v="games/mobile games"/>
    <n v="30.57944915254237"/>
    <x v="458"/>
    <x v="6"/>
    <x v="20"/>
  </r>
  <r>
    <n v="463"/>
    <s v="Mckee-Hill"/>
    <s v="Cross-platform upward-trending parallelism"/>
    <n v="134300"/>
    <n v="145265"/>
    <x v="1"/>
    <n v="2105"/>
    <x v="1"/>
    <x v="1"/>
    <x v="437"/>
    <n v="1388815200"/>
    <b v="0"/>
    <b v="0"/>
    <s v="film &amp; video/animation"/>
    <n v="108.16455696202532"/>
    <x v="459"/>
    <x v="4"/>
    <x v="10"/>
  </r>
  <r>
    <n v="464"/>
    <s v="Gomez LLC"/>
    <s v="Pre-emptive mission-critical hardware"/>
    <n v="71200"/>
    <n v="95020"/>
    <x v="1"/>
    <n v="2436"/>
    <x v="1"/>
    <x v="1"/>
    <x v="438"/>
    <n v="1519538400"/>
    <b v="0"/>
    <b v="0"/>
    <s v="theater/plays"/>
    <n v="133.45505617977528"/>
    <x v="460"/>
    <x v="3"/>
    <x v="3"/>
  </r>
  <r>
    <n v="465"/>
    <s v="Gonzalez-Robbins"/>
    <s v="Up-sized responsive protocol"/>
    <n v="4700"/>
    <n v="8829"/>
    <x v="1"/>
    <n v="80"/>
    <x v="1"/>
    <x v="1"/>
    <x v="439"/>
    <n v="1517810400"/>
    <b v="0"/>
    <b v="0"/>
    <s v="publishing/translations"/>
    <n v="187.85106382978722"/>
    <x v="461"/>
    <x v="5"/>
    <x v="18"/>
  </r>
  <r>
    <n v="466"/>
    <s v="Obrien and Sons"/>
    <s v="Pre-emptive transitional frame"/>
    <n v="1200"/>
    <n v="3984"/>
    <x v="1"/>
    <n v="42"/>
    <x v="1"/>
    <x v="1"/>
    <x v="440"/>
    <n v="1370581200"/>
    <b v="0"/>
    <b v="1"/>
    <s v="technology/wearables"/>
    <n v="332"/>
    <x v="462"/>
    <x v="2"/>
    <x v="8"/>
  </r>
  <r>
    <n v="467"/>
    <s v="Shaw Ltd"/>
    <s v="Profit-focused content-based application"/>
    <n v="1400"/>
    <n v="8053"/>
    <x v="1"/>
    <n v="139"/>
    <x v="0"/>
    <x v="0"/>
    <x v="441"/>
    <n v="1448863200"/>
    <b v="0"/>
    <b v="1"/>
    <s v="technology/web"/>
    <n v="575.21428571428578"/>
    <x v="463"/>
    <x v="2"/>
    <x v="2"/>
  </r>
  <r>
    <n v="468"/>
    <s v="Hughes Inc"/>
    <s v="Streamlined neutral analyzer"/>
    <n v="4000"/>
    <n v="1620"/>
    <x v="0"/>
    <n v="16"/>
    <x v="1"/>
    <x v="1"/>
    <x v="442"/>
    <n v="1556600400"/>
    <b v="0"/>
    <b v="0"/>
    <s v="theater/plays"/>
    <n v="40.5"/>
    <x v="464"/>
    <x v="3"/>
    <x v="3"/>
  </r>
  <r>
    <n v="469"/>
    <s v="Olsen-Ryan"/>
    <s v="Assimilated neutral utilization"/>
    <n v="5600"/>
    <n v="10328"/>
    <x v="1"/>
    <n v="159"/>
    <x v="1"/>
    <x v="1"/>
    <x v="443"/>
    <n v="1432098000"/>
    <b v="0"/>
    <b v="0"/>
    <s v="film &amp; video/drama"/>
    <n v="184.42857142857144"/>
    <x v="465"/>
    <x v="4"/>
    <x v="6"/>
  </r>
  <r>
    <n v="470"/>
    <s v="Grimes, Holland and Sloan"/>
    <s v="Extended dedicated archive"/>
    <n v="3600"/>
    <n v="10289"/>
    <x v="1"/>
    <n v="381"/>
    <x v="1"/>
    <x v="1"/>
    <x v="315"/>
    <n v="1482127200"/>
    <b v="0"/>
    <b v="0"/>
    <s v="technology/wearables"/>
    <n v="285.80555555555554"/>
    <x v="466"/>
    <x v="2"/>
    <x v="8"/>
  </r>
  <r>
    <n v="471"/>
    <s v="Perry and Sons"/>
    <s v="Configurable static help-desk"/>
    <n v="3100"/>
    <n v="9889"/>
    <x v="1"/>
    <n v="194"/>
    <x v="4"/>
    <x v="4"/>
    <x v="444"/>
    <n v="1335934800"/>
    <b v="0"/>
    <b v="1"/>
    <s v="food/food trucks"/>
    <n v="319"/>
    <x v="467"/>
    <x v="0"/>
    <x v="0"/>
  </r>
  <r>
    <n v="472"/>
    <s v="Turner, Young and Collins"/>
    <s v="Self-enabling clear-thinking framework"/>
    <n v="153800"/>
    <n v="60342"/>
    <x v="0"/>
    <n v="575"/>
    <x v="1"/>
    <x v="1"/>
    <x v="445"/>
    <n v="1556946000"/>
    <b v="0"/>
    <b v="0"/>
    <s v="music/rock"/>
    <n v="39.234070221066318"/>
    <x v="468"/>
    <x v="1"/>
    <x v="1"/>
  </r>
  <r>
    <n v="473"/>
    <s v="Richardson Inc"/>
    <s v="Assimilated fault-tolerant capacity"/>
    <n v="5000"/>
    <n v="8907"/>
    <x v="1"/>
    <n v="106"/>
    <x v="1"/>
    <x v="1"/>
    <x v="446"/>
    <n v="1530075600"/>
    <b v="0"/>
    <b v="0"/>
    <s v="music/electric music"/>
    <n v="178.14000000000001"/>
    <x v="469"/>
    <x v="1"/>
    <x v="5"/>
  </r>
  <r>
    <n v="474"/>
    <s v="Santos-Young"/>
    <s v="Enhanced neutral ability"/>
    <n v="4000"/>
    <n v="14606"/>
    <x v="1"/>
    <n v="142"/>
    <x v="1"/>
    <x v="1"/>
    <x v="447"/>
    <n v="1418796000"/>
    <b v="0"/>
    <b v="0"/>
    <s v="film &amp; video/television"/>
    <n v="365.15"/>
    <x v="470"/>
    <x v="4"/>
    <x v="19"/>
  </r>
  <r>
    <n v="475"/>
    <s v="Nichols Ltd"/>
    <s v="Function-based attitude-oriented groupware"/>
    <n v="7400"/>
    <n v="8432"/>
    <x v="1"/>
    <n v="211"/>
    <x v="1"/>
    <x v="1"/>
    <x v="448"/>
    <n v="1372482000"/>
    <b v="0"/>
    <b v="1"/>
    <s v="publishing/translations"/>
    <n v="113.94594594594594"/>
    <x v="471"/>
    <x v="5"/>
    <x v="18"/>
  </r>
  <r>
    <n v="476"/>
    <s v="Murphy PLC"/>
    <s v="Optional solution-oriented instruction set"/>
    <n v="191500"/>
    <n v="57122"/>
    <x v="0"/>
    <n v="1120"/>
    <x v="1"/>
    <x v="1"/>
    <x v="342"/>
    <n v="1534395600"/>
    <b v="0"/>
    <b v="0"/>
    <s v="publishing/fiction"/>
    <n v="29.828720626631856"/>
    <x v="472"/>
    <x v="5"/>
    <x v="13"/>
  </r>
  <r>
    <n v="477"/>
    <s v="Hogan, Porter and Rivera"/>
    <s v="Organic object-oriented core"/>
    <n v="8500"/>
    <n v="4613"/>
    <x v="0"/>
    <n v="113"/>
    <x v="1"/>
    <x v="1"/>
    <x v="449"/>
    <n v="1311397200"/>
    <b v="0"/>
    <b v="0"/>
    <s v="film &amp; video/science fiction"/>
    <n v="54.270588235294113"/>
    <x v="473"/>
    <x v="4"/>
    <x v="22"/>
  </r>
  <r>
    <n v="478"/>
    <s v="Lyons LLC"/>
    <s v="Balanced impactful circuit"/>
    <n v="68800"/>
    <n v="162603"/>
    <x v="1"/>
    <n v="2756"/>
    <x v="1"/>
    <x v="1"/>
    <x v="450"/>
    <n v="1426914000"/>
    <b v="0"/>
    <b v="0"/>
    <s v="technology/wearables"/>
    <n v="236.34156976744185"/>
    <x v="474"/>
    <x v="2"/>
    <x v="8"/>
  </r>
  <r>
    <n v="479"/>
    <s v="Long-Greene"/>
    <s v="Future-proofed heuristic encryption"/>
    <n v="2400"/>
    <n v="12310"/>
    <x v="1"/>
    <n v="173"/>
    <x v="4"/>
    <x v="4"/>
    <x v="451"/>
    <n v="1501477200"/>
    <b v="0"/>
    <b v="0"/>
    <s v="food/food trucks"/>
    <n v="512.91666666666663"/>
    <x v="475"/>
    <x v="0"/>
    <x v="0"/>
  </r>
  <r>
    <n v="480"/>
    <s v="Robles-Hudson"/>
    <s v="Balanced bifurcated leverage"/>
    <n v="8600"/>
    <n v="8656"/>
    <x v="1"/>
    <n v="87"/>
    <x v="1"/>
    <x v="1"/>
    <x v="452"/>
    <n v="1269061200"/>
    <b v="0"/>
    <b v="1"/>
    <s v="photography/photography books"/>
    <n v="100.65116279069768"/>
    <x v="476"/>
    <x v="7"/>
    <x v="14"/>
  </r>
  <r>
    <n v="481"/>
    <s v="Mcclure LLC"/>
    <s v="Sharable discrete budgetary management"/>
    <n v="196600"/>
    <n v="159931"/>
    <x v="0"/>
    <n v="1538"/>
    <x v="1"/>
    <x v="1"/>
    <x v="453"/>
    <n v="1415772000"/>
    <b v="0"/>
    <b v="1"/>
    <s v="theater/plays"/>
    <n v="81.348423194303152"/>
    <x v="477"/>
    <x v="3"/>
    <x v="3"/>
  </r>
  <r>
    <n v="482"/>
    <s v="Martin, Russell and Baker"/>
    <s v="Focused solution-oriented instruction set"/>
    <n v="4200"/>
    <n v="689"/>
    <x v="0"/>
    <n v="9"/>
    <x v="1"/>
    <x v="1"/>
    <x v="454"/>
    <n v="1331013600"/>
    <b v="0"/>
    <b v="1"/>
    <s v="publishing/fiction"/>
    <n v="16.404761904761905"/>
    <x v="478"/>
    <x v="5"/>
    <x v="13"/>
  </r>
  <r>
    <n v="483"/>
    <s v="Rice-Parker"/>
    <s v="Down-sized actuating infrastructure"/>
    <n v="91400"/>
    <n v="48236"/>
    <x v="0"/>
    <n v="554"/>
    <x v="1"/>
    <x v="1"/>
    <x v="455"/>
    <n v="1576735200"/>
    <b v="0"/>
    <b v="0"/>
    <s v="theater/plays"/>
    <n v="52.774617067833695"/>
    <x v="479"/>
    <x v="3"/>
    <x v="3"/>
  </r>
  <r>
    <n v="484"/>
    <s v="Landry Inc"/>
    <s v="Synergistic cohesive adapter"/>
    <n v="29600"/>
    <n v="77021"/>
    <x v="1"/>
    <n v="1572"/>
    <x v="4"/>
    <x v="4"/>
    <x v="456"/>
    <n v="1411362000"/>
    <b v="0"/>
    <b v="1"/>
    <s v="food/food trucks"/>
    <n v="260.20608108108109"/>
    <x v="480"/>
    <x v="0"/>
    <x v="0"/>
  </r>
  <r>
    <n v="485"/>
    <s v="Richards-Davis"/>
    <s v="Quality-focused mission-critical structure"/>
    <n v="90600"/>
    <n v="27844"/>
    <x v="0"/>
    <n v="648"/>
    <x v="4"/>
    <x v="4"/>
    <x v="457"/>
    <n v="1563685200"/>
    <b v="0"/>
    <b v="0"/>
    <s v="theater/plays"/>
    <n v="30.73289183222958"/>
    <x v="481"/>
    <x v="3"/>
    <x v="3"/>
  </r>
  <r>
    <n v="486"/>
    <s v="Davis, Cox and Fox"/>
    <s v="Compatible exuding Graphical User Interface"/>
    <n v="5200"/>
    <n v="702"/>
    <x v="0"/>
    <n v="21"/>
    <x v="4"/>
    <x v="4"/>
    <x v="458"/>
    <n v="1521867600"/>
    <b v="0"/>
    <b v="1"/>
    <s v="publishing/translations"/>
    <n v="13.5"/>
    <x v="482"/>
    <x v="5"/>
    <x v="18"/>
  </r>
  <r>
    <n v="487"/>
    <s v="Smith-Wallace"/>
    <s v="Monitored 24/7 time-frame"/>
    <n v="110300"/>
    <n v="197024"/>
    <x v="1"/>
    <n v="2346"/>
    <x v="1"/>
    <x v="1"/>
    <x v="459"/>
    <n v="1495515600"/>
    <b v="0"/>
    <b v="0"/>
    <s v="theater/plays"/>
    <n v="178.62556663644605"/>
    <x v="483"/>
    <x v="3"/>
    <x v="3"/>
  </r>
  <r>
    <n v="488"/>
    <s v="Cordova, Shaw and Wang"/>
    <s v="Virtual secondary open architecture"/>
    <n v="5300"/>
    <n v="11663"/>
    <x v="1"/>
    <n v="115"/>
    <x v="1"/>
    <x v="1"/>
    <x v="460"/>
    <n v="1455948000"/>
    <b v="0"/>
    <b v="0"/>
    <s v="theater/plays"/>
    <n v="220.0566037735849"/>
    <x v="484"/>
    <x v="3"/>
    <x v="3"/>
  </r>
  <r>
    <n v="489"/>
    <s v="Clark Inc"/>
    <s v="Down-sized mobile time-frame"/>
    <n v="9200"/>
    <n v="9339"/>
    <x v="1"/>
    <n v="85"/>
    <x v="6"/>
    <x v="6"/>
    <x v="461"/>
    <n v="1282366800"/>
    <b v="0"/>
    <b v="0"/>
    <s v="technology/wearables"/>
    <n v="101.5108695652174"/>
    <x v="485"/>
    <x v="2"/>
    <x v="8"/>
  </r>
  <r>
    <n v="490"/>
    <s v="Young and Sons"/>
    <s v="Innovative disintermediate encryption"/>
    <n v="2400"/>
    <n v="4596"/>
    <x v="1"/>
    <n v="144"/>
    <x v="1"/>
    <x v="1"/>
    <x v="462"/>
    <n v="1574575200"/>
    <b v="0"/>
    <b v="0"/>
    <s v="journalism/audio"/>
    <n v="191.5"/>
    <x v="486"/>
    <x v="8"/>
    <x v="23"/>
  </r>
  <r>
    <n v="491"/>
    <s v="Henson PLC"/>
    <s v="Universal contextually-based knowledgebase"/>
    <n v="56800"/>
    <n v="173437"/>
    <x v="1"/>
    <n v="2443"/>
    <x v="1"/>
    <x v="1"/>
    <x v="463"/>
    <n v="1374901200"/>
    <b v="0"/>
    <b v="1"/>
    <s v="food/food trucks"/>
    <n v="305.34683098591546"/>
    <x v="487"/>
    <x v="0"/>
    <x v="0"/>
  </r>
  <r>
    <n v="492"/>
    <s v="Garcia Group"/>
    <s v="Persevering interactive matrix"/>
    <n v="191000"/>
    <n v="45831"/>
    <x v="3"/>
    <n v="595"/>
    <x v="1"/>
    <x v="1"/>
    <x v="464"/>
    <n v="1278910800"/>
    <b v="1"/>
    <b v="1"/>
    <s v="film &amp; video/shorts"/>
    <n v="23.995287958115181"/>
    <x v="488"/>
    <x v="4"/>
    <x v="12"/>
  </r>
  <r>
    <n v="493"/>
    <s v="Adams, Walker and Wong"/>
    <s v="Seamless background framework"/>
    <n v="900"/>
    <n v="6514"/>
    <x v="1"/>
    <n v="64"/>
    <x v="1"/>
    <x v="1"/>
    <x v="465"/>
    <n v="1562907600"/>
    <b v="0"/>
    <b v="0"/>
    <s v="photography/photography books"/>
    <n v="723.77777777777771"/>
    <x v="489"/>
    <x v="7"/>
    <x v="14"/>
  </r>
  <r>
    <n v="494"/>
    <s v="Hopkins-Browning"/>
    <s v="Balanced upward-trending productivity"/>
    <n v="2500"/>
    <n v="13684"/>
    <x v="1"/>
    <n v="268"/>
    <x v="1"/>
    <x v="1"/>
    <x v="466"/>
    <n v="1332478800"/>
    <b v="0"/>
    <b v="0"/>
    <s v="technology/wearables"/>
    <n v="547.36"/>
    <x v="490"/>
    <x v="2"/>
    <x v="8"/>
  </r>
  <r>
    <n v="495"/>
    <s v="Bell, Edwards and Andersen"/>
    <s v="Centralized clear-thinking solution"/>
    <n v="3200"/>
    <n v="13264"/>
    <x v="1"/>
    <n v="195"/>
    <x v="3"/>
    <x v="3"/>
    <x v="467"/>
    <n v="1402722000"/>
    <b v="0"/>
    <b v="0"/>
    <s v="theater/plays"/>
    <n v="414.49999999999994"/>
    <x v="491"/>
    <x v="3"/>
    <x v="3"/>
  </r>
  <r>
    <n v="496"/>
    <s v="Morales Group"/>
    <s v="Optimized bi-directional extranet"/>
    <n v="183800"/>
    <n v="1667"/>
    <x v="0"/>
    <n v="54"/>
    <x v="1"/>
    <x v="1"/>
    <x v="468"/>
    <n v="1496811600"/>
    <b v="0"/>
    <b v="0"/>
    <s v="film &amp; video/animation"/>
    <n v="0.90696409140369971"/>
    <x v="492"/>
    <x v="4"/>
    <x v="10"/>
  </r>
  <r>
    <n v="497"/>
    <s v="Lucero Group"/>
    <s v="Intuitive actuating benchmark"/>
    <n v="9800"/>
    <n v="3349"/>
    <x v="0"/>
    <n v="120"/>
    <x v="1"/>
    <x v="1"/>
    <x v="469"/>
    <n v="1482213600"/>
    <b v="0"/>
    <b v="1"/>
    <s v="technology/wearables"/>
    <n v="34.173469387755098"/>
    <x v="493"/>
    <x v="2"/>
    <x v="8"/>
  </r>
  <r>
    <n v="498"/>
    <s v="Smith, Brown and Davis"/>
    <s v="Devolved background project"/>
    <n v="193400"/>
    <n v="46317"/>
    <x v="0"/>
    <n v="579"/>
    <x v="3"/>
    <x v="3"/>
    <x v="470"/>
    <n v="1420264800"/>
    <b v="0"/>
    <b v="0"/>
    <s v="technology/web"/>
    <n v="23.948810754912099"/>
    <x v="494"/>
    <x v="2"/>
    <x v="2"/>
  </r>
  <r>
    <n v="499"/>
    <s v="Hunt Group"/>
    <s v="Reverse-engineered executive emulation"/>
    <n v="163800"/>
    <n v="78743"/>
    <x v="0"/>
    <n v="2072"/>
    <x v="1"/>
    <x v="1"/>
    <x v="471"/>
    <n v="1458450000"/>
    <b v="0"/>
    <b v="1"/>
    <s v="film &amp; video/documentary"/>
    <n v="48.072649572649574"/>
    <x v="495"/>
    <x v="4"/>
    <x v="4"/>
  </r>
  <r>
    <n v="500"/>
    <s v="Valdez Ltd"/>
    <s v="Team-oriented clear-thinking matrix"/>
    <n v="100"/>
    <n v="0"/>
    <x v="0"/>
    <n v="0"/>
    <x v="1"/>
    <x v="1"/>
    <x v="472"/>
    <n v="1369803600"/>
    <b v="0"/>
    <b v="1"/>
    <s v="theater/plays"/>
    <n v="0"/>
    <x v="0"/>
    <x v="3"/>
    <x v="3"/>
  </r>
  <r>
    <n v="501"/>
    <s v="Mccann-Le"/>
    <s v="Focused coherent methodology"/>
    <n v="153600"/>
    <n v="107743"/>
    <x v="0"/>
    <n v="1796"/>
    <x v="1"/>
    <x v="1"/>
    <x v="473"/>
    <n v="1363237200"/>
    <b v="0"/>
    <b v="0"/>
    <s v="film &amp; video/documentary"/>
    <n v="70.145182291666657"/>
    <x v="496"/>
    <x v="4"/>
    <x v="4"/>
  </r>
  <r>
    <n v="502"/>
    <s v="Johnson Inc"/>
    <s v="Reduced context-sensitive complexity"/>
    <n v="1300"/>
    <n v="6889"/>
    <x v="1"/>
    <n v="186"/>
    <x v="2"/>
    <x v="2"/>
    <x v="474"/>
    <n v="1345870800"/>
    <b v="0"/>
    <b v="1"/>
    <s v="games/video games"/>
    <n v="529.92307692307691"/>
    <x v="497"/>
    <x v="6"/>
    <x v="11"/>
  </r>
  <r>
    <n v="503"/>
    <s v="Collins LLC"/>
    <s v="Decentralized 4thgeneration time-frame"/>
    <n v="25500"/>
    <n v="45983"/>
    <x v="1"/>
    <n v="460"/>
    <x v="1"/>
    <x v="1"/>
    <x v="72"/>
    <n v="1437454800"/>
    <b v="0"/>
    <b v="0"/>
    <s v="film &amp; video/drama"/>
    <n v="180.32549019607845"/>
    <x v="498"/>
    <x v="4"/>
    <x v="6"/>
  </r>
  <r>
    <n v="504"/>
    <s v="Smith-Miller"/>
    <s v="De-engineered cohesive moderator"/>
    <n v="7500"/>
    <n v="6924"/>
    <x v="0"/>
    <n v="62"/>
    <x v="6"/>
    <x v="6"/>
    <x v="443"/>
    <n v="1432011600"/>
    <b v="0"/>
    <b v="0"/>
    <s v="music/rock"/>
    <n v="92.320000000000007"/>
    <x v="499"/>
    <x v="1"/>
    <x v="1"/>
  </r>
  <r>
    <n v="505"/>
    <s v="Jensen-Vargas"/>
    <s v="Ameliorated explicit parallelism"/>
    <n v="89900"/>
    <n v="12497"/>
    <x v="0"/>
    <n v="347"/>
    <x v="1"/>
    <x v="1"/>
    <x v="475"/>
    <n v="1366347600"/>
    <b v="0"/>
    <b v="1"/>
    <s v="publishing/radio &amp; podcasts"/>
    <n v="13.901001112347053"/>
    <x v="500"/>
    <x v="5"/>
    <x v="15"/>
  </r>
  <r>
    <n v="506"/>
    <s v="Robles, Bell and Gonzalez"/>
    <s v="Customizable background monitoring"/>
    <n v="18000"/>
    <n v="166874"/>
    <x v="1"/>
    <n v="2528"/>
    <x v="1"/>
    <x v="1"/>
    <x v="81"/>
    <n v="1512885600"/>
    <b v="0"/>
    <b v="1"/>
    <s v="theater/plays"/>
    <n v="927.07777777777767"/>
    <x v="501"/>
    <x v="3"/>
    <x v="3"/>
  </r>
  <r>
    <n v="507"/>
    <s v="Turner, Miller and Francis"/>
    <s v="Compatible well-modulated budgetary management"/>
    <n v="2100"/>
    <n v="837"/>
    <x v="0"/>
    <n v="19"/>
    <x v="1"/>
    <x v="1"/>
    <x v="476"/>
    <n v="1369717200"/>
    <b v="0"/>
    <b v="1"/>
    <s v="technology/web"/>
    <n v="39.857142857142861"/>
    <x v="502"/>
    <x v="2"/>
    <x v="2"/>
  </r>
  <r>
    <n v="508"/>
    <s v="Roberts Group"/>
    <s v="Up-sized radical pricing structure"/>
    <n v="172700"/>
    <n v="193820"/>
    <x v="1"/>
    <n v="3657"/>
    <x v="1"/>
    <x v="1"/>
    <x v="192"/>
    <n v="1534654800"/>
    <b v="0"/>
    <b v="0"/>
    <s v="theater/plays"/>
    <n v="112.22929936305732"/>
    <x v="503"/>
    <x v="3"/>
    <x v="3"/>
  </r>
  <r>
    <n v="509"/>
    <s v="White LLC"/>
    <s v="Robust zero-defect project"/>
    <n v="168500"/>
    <n v="119510"/>
    <x v="0"/>
    <n v="1258"/>
    <x v="1"/>
    <x v="1"/>
    <x v="477"/>
    <n v="1337058000"/>
    <b v="0"/>
    <b v="0"/>
    <s v="theater/plays"/>
    <n v="70.925816023738875"/>
    <x v="504"/>
    <x v="3"/>
    <x v="3"/>
  </r>
  <r>
    <n v="510"/>
    <s v="Best, Miller and Thomas"/>
    <s v="Re-engineered mobile task-force"/>
    <n v="7800"/>
    <n v="9289"/>
    <x v="1"/>
    <n v="131"/>
    <x v="2"/>
    <x v="2"/>
    <x v="478"/>
    <n v="1529816400"/>
    <b v="0"/>
    <b v="0"/>
    <s v="film &amp; video/drama"/>
    <n v="119.08974358974358"/>
    <x v="505"/>
    <x v="4"/>
    <x v="6"/>
  </r>
  <r>
    <n v="511"/>
    <s v="Smith-Mullins"/>
    <s v="User-centric intangible neural-net"/>
    <n v="147800"/>
    <n v="35498"/>
    <x v="0"/>
    <n v="362"/>
    <x v="1"/>
    <x v="1"/>
    <x v="479"/>
    <n v="1564894800"/>
    <b v="0"/>
    <b v="0"/>
    <s v="theater/plays"/>
    <n v="24.017591339648174"/>
    <x v="506"/>
    <x v="3"/>
    <x v="3"/>
  </r>
  <r>
    <n v="512"/>
    <s v="Williams-Walsh"/>
    <s v="Organized explicit core"/>
    <n v="9100"/>
    <n v="12678"/>
    <x v="1"/>
    <n v="239"/>
    <x v="1"/>
    <x v="1"/>
    <x v="480"/>
    <n v="1404622800"/>
    <b v="0"/>
    <b v="1"/>
    <s v="games/video games"/>
    <n v="139.31868131868131"/>
    <x v="507"/>
    <x v="6"/>
    <x v="11"/>
  </r>
  <r>
    <n v="513"/>
    <s v="Harrison, Blackwell and Mendez"/>
    <s v="Synchronized 6thgeneration adapter"/>
    <n v="8300"/>
    <n v="3260"/>
    <x v="3"/>
    <n v="35"/>
    <x v="1"/>
    <x v="1"/>
    <x v="180"/>
    <n v="1284181200"/>
    <b v="0"/>
    <b v="0"/>
    <s v="film &amp; video/television"/>
    <n v="39.277108433734945"/>
    <x v="508"/>
    <x v="4"/>
    <x v="19"/>
  </r>
  <r>
    <n v="514"/>
    <s v="Sanchez, Bradley and Flores"/>
    <s v="Centralized motivating capacity"/>
    <n v="138700"/>
    <n v="31123"/>
    <x v="3"/>
    <n v="528"/>
    <x v="5"/>
    <x v="5"/>
    <x v="481"/>
    <n v="1386741600"/>
    <b v="0"/>
    <b v="1"/>
    <s v="music/rock"/>
    <n v="22.439077144917089"/>
    <x v="509"/>
    <x v="1"/>
    <x v="1"/>
  </r>
  <r>
    <n v="515"/>
    <s v="Cox LLC"/>
    <s v="Phased 24hour flexibility"/>
    <n v="8600"/>
    <n v="4797"/>
    <x v="0"/>
    <n v="133"/>
    <x v="0"/>
    <x v="0"/>
    <x v="482"/>
    <n v="1324792800"/>
    <b v="0"/>
    <b v="1"/>
    <s v="theater/plays"/>
    <n v="55.779069767441861"/>
    <x v="510"/>
    <x v="3"/>
    <x v="3"/>
  </r>
  <r>
    <n v="516"/>
    <s v="Morales-Odonnell"/>
    <s v="Exclusive 5thgeneration structure"/>
    <n v="125400"/>
    <n v="53324"/>
    <x v="0"/>
    <n v="846"/>
    <x v="1"/>
    <x v="1"/>
    <x v="194"/>
    <n v="1284354000"/>
    <b v="0"/>
    <b v="0"/>
    <s v="publishing/nonfiction"/>
    <n v="42.523125996810208"/>
    <x v="511"/>
    <x v="5"/>
    <x v="9"/>
  </r>
  <r>
    <n v="517"/>
    <s v="Ramirez LLC"/>
    <s v="Multi-tiered maximized orchestration"/>
    <n v="5900"/>
    <n v="6608"/>
    <x v="1"/>
    <n v="78"/>
    <x v="1"/>
    <x v="1"/>
    <x v="483"/>
    <n v="1494392400"/>
    <b v="0"/>
    <b v="0"/>
    <s v="food/food trucks"/>
    <n v="112.00000000000001"/>
    <x v="512"/>
    <x v="0"/>
    <x v="0"/>
  </r>
  <r>
    <n v="518"/>
    <s v="Ramirez Group"/>
    <s v="Open-architected uniform instruction set"/>
    <n v="8800"/>
    <n v="622"/>
    <x v="0"/>
    <n v="10"/>
    <x v="1"/>
    <x v="1"/>
    <x v="484"/>
    <n v="1519538400"/>
    <b v="0"/>
    <b v="1"/>
    <s v="film &amp; video/animation"/>
    <n v="7.0681818181818183"/>
    <x v="513"/>
    <x v="4"/>
    <x v="10"/>
  </r>
  <r>
    <n v="519"/>
    <s v="Marsh-Coleman"/>
    <s v="Exclusive asymmetric analyzer"/>
    <n v="177700"/>
    <n v="180802"/>
    <x v="1"/>
    <n v="1773"/>
    <x v="1"/>
    <x v="1"/>
    <x v="355"/>
    <n v="1421906400"/>
    <b v="0"/>
    <b v="1"/>
    <s v="music/rock"/>
    <n v="101.74563871693867"/>
    <x v="514"/>
    <x v="1"/>
    <x v="1"/>
  </r>
  <r>
    <n v="520"/>
    <s v="Frederick, Jenkins and Collins"/>
    <s v="Organic radical collaboration"/>
    <n v="800"/>
    <n v="3406"/>
    <x v="1"/>
    <n v="32"/>
    <x v="1"/>
    <x v="1"/>
    <x v="485"/>
    <n v="1555909200"/>
    <b v="0"/>
    <b v="0"/>
    <s v="theater/plays"/>
    <n v="425.75"/>
    <x v="515"/>
    <x v="3"/>
    <x v="3"/>
  </r>
  <r>
    <n v="521"/>
    <s v="Wilson Ltd"/>
    <s v="Function-based multi-state software"/>
    <n v="7600"/>
    <n v="11061"/>
    <x v="1"/>
    <n v="369"/>
    <x v="1"/>
    <x v="1"/>
    <x v="486"/>
    <n v="1472446800"/>
    <b v="0"/>
    <b v="1"/>
    <s v="film &amp; video/drama"/>
    <n v="145.53947368421052"/>
    <x v="516"/>
    <x v="4"/>
    <x v="6"/>
  </r>
  <r>
    <n v="522"/>
    <s v="Cline, Peterson and Lowery"/>
    <s v="Innovative static budgetary management"/>
    <n v="50500"/>
    <n v="16389"/>
    <x v="0"/>
    <n v="191"/>
    <x v="1"/>
    <x v="1"/>
    <x v="487"/>
    <n v="1342328400"/>
    <b v="0"/>
    <b v="0"/>
    <s v="film &amp; video/shorts"/>
    <n v="32.453465346534657"/>
    <x v="517"/>
    <x v="4"/>
    <x v="12"/>
  </r>
  <r>
    <n v="523"/>
    <s v="Underwood, James and Jones"/>
    <s v="Triple-buffered holistic ability"/>
    <n v="900"/>
    <n v="6303"/>
    <x v="1"/>
    <n v="89"/>
    <x v="1"/>
    <x v="1"/>
    <x v="488"/>
    <n v="1268114400"/>
    <b v="0"/>
    <b v="0"/>
    <s v="film &amp; video/shorts"/>
    <n v="700.33333333333326"/>
    <x v="518"/>
    <x v="4"/>
    <x v="12"/>
  </r>
  <r>
    <n v="524"/>
    <s v="Johnson-Contreras"/>
    <s v="Diverse scalable superstructure"/>
    <n v="96700"/>
    <n v="81136"/>
    <x v="0"/>
    <n v="1979"/>
    <x v="1"/>
    <x v="1"/>
    <x v="489"/>
    <n v="1273381200"/>
    <b v="0"/>
    <b v="0"/>
    <s v="theater/plays"/>
    <n v="83.904860392967933"/>
    <x v="519"/>
    <x v="3"/>
    <x v="3"/>
  </r>
  <r>
    <n v="525"/>
    <s v="Greene, Lloyd and Sims"/>
    <s v="Balanced leadingedge data-warehouse"/>
    <n v="2100"/>
    <n v="1768"/>
    <x v="0"/>
    <n v="63"/>
    <x v="1"/>
    <x v="1"/>
    <x v="490"/>
    <n v="1290837600"/>
    <b v="0"/>
    <b v="0"/>
    <s v="technology/wearables"/>
    <n v="84.19047619047619"/>
    <x v="520"/>
    <x v="2"/>
    <x v="8"/>
  </r>
  <r>
    <n v="526"/>
    <s v="Smith-Sparks"/>
    <s v="Digitized bandwidth-monitored open architecture"/>
    <n v="8300"/>
    <n v="12944"/>
    <x v="1"/>
    <n v="147"/>
    <x v="1"/>
    <x v="1"/>
    <x v="312"/>
    <n v="1454306400"/>
    <b v="0"/>
    <b v="1"/>
    <s v="theater/plays"/>
    <n v="155.95180722891567"/>
    <x v="521"/>
    <x v="3"/>
    <x v="3"/>
  </r>
  <r>
    <n v="527"/>
    <s v="Rosario-Smith"/>
    <s v="Enterprise-wide intermediate portal"/>
    <n v="189200"/>
    <n v="188480"/>
    <x v="0"/>
    <n v="6080"/>
    <x v="0"/>
    <x v="0"/>
    <x v="491"/>
    <n v="1457762400"/>
    <b v="0"/>
    <b v="0"/>
    <s v="film &amp; video/animation"/>
    <n v="99.619450317124731"/>
    <x v="522"/>
    <x v="4"/>
    <x v="10"/>
  </r>
  <r>
    <n v="528"/>
    <s v="Avila, Ford and Welch"/>
    <s v="Focused leadingedge matrix"/>
    <n v="9000"/>
    <n v="7227"/>
    <x v="0"/>
    <n v="80"/>
    <x v="4"/>
    <x v="4"/>
    <x v="492"/>
    <n v="1389074400"/>
    <b v="0"/>
    <b v="0"/>
    <s v="music/indie rock"/>
    <n v="80.300000000000011"/>
    <x v="523"/>
    <x v="1"/>
    <x v="7"/>
  </r>
  <r>
    <n v="529"/>
    <s v="Gallegos Inc"/>
    <s v="Seamless logistical encryption"/>
    <n v="5100"/>
    <n v="574"/>
    <x v="0"/>
    <n v="9"/>
    <x v="1"/>
    <x v="1"/>
    <x v="493"/>
    <n v="1402117200"/>
    <b v="0"/>
    <b v="0"/>
    <s v="games/video games"/>
    <n v="11.254901960784313"/>
    <x v="524"/>
    <x v="6"/>
    <x v="11"/>
  </r>
  <r>
    <n v="530"/>
    <s v="Morrow, Santiago and Soto"/>
    <s v="Stand-alone human-resource workforce"/>
    <n v="105000"/>
    <n v="96328"/>
    <x v="0"/>
    <n v="1784"/>
    <x v="1"/>
    <x v="1"/>
    <x v="494"/>
    <n v="1284440400"/>
    <b v="0"/>
    <b v="1"/>
    <s v="publishing/fiction"/>
    <n v="91.740952380952379"/>
    <x v="525"/>
    <x v="5"/>
    <x v="13"/>
  </r>
  <r>
    <n v="531"/>
    <s v="Berry-Richardson"/>
    <s v="Automated zero tolerance implementation"/>
    <n v="186700"/>
    <n v="178338"/>
    <x v="2"/>
    <n v="3640"/>
    <x v="5"/>
    <x v="5"/>
    <x v="495"/>
    <n v="1388988000"/>
    <b v="0"/>
    <b v="0"/>
    <s v="games/video games"/>
    <n v="95.521156936261391"/>
    <x v="526"/>
    <x v="6"/>
    <x v="11"/>
  </r>
  <r>
    <n v="532"/>
    <s v="Cordova-Torres"/>
    <s v="Pre-emptive grid-enabled contingency"/>
    <n v="1600"/>
    <n v="8046"/>
    <x v="1"/>
    <n v="126"/>
    <x v="0"/>
    <x v="0"/>
    <x v="496"/>
    <n v="1516946400"/>
    <b v="0"/>
    <b v="0"/>
    <s v="theater/plays"/>
    <n v="502.87499999999994"/>
    <x v="527"/>
    <x v="3"/>
    <x v="3"/>
  </r>
  <r>
    <n v="533"/>
    <s v="Holt, Bernard and Johnson"/>
    <s v="Multi-lateral didactic encoding"/>
    <n v="115600"/>
    <n v="184086"/>
    <x v="1"/>
    <n v="2218"/>
    <x v="4"/>
    <x v="4"/>
    <x v="497"/>
    <n v="1377752400"/>
    <b v="0"/>
    <b v="0"/>
    <s v="music/indie rock"/>
    <n v="159.24394463667818"/>
    <x v="528"/>
    <x v="1"/>
    <x v="7"/>
  </r>
  <r>
    <n v="534"/>
    <s v="Clark, Mccormick and Mendoza"/>
    <s v="Self-enabling didactic orchestration"/>
    <n v="89100"/>
    <n v="13385"/>
    <x v="0"/>
    <n v="243"/>
    <x v="1"/>
    <x v="1"/>
    <x v="498"/>
    <n v="1534568400"/>
    <b v="0"/>
    <b v="1"/>
    <s v="film &amp; video/drama"/>
    <n v="15.022446689113355"/>
    <x v="529"/>
    <x v="4"/>
    <x v="6"/>
  </r>
  <r>
    <n v="535"/>
    <s v="Garrison LLC"/>
    <s v="Profit-focused 24/7 data-warehouse"/>
    <n v="2600"/>
    <n v="12533"/>
    <x v="1"/>
    <n v="202"/>
    <x v="6"/>
    <x v="6"/>
    <x v="499"/>
    <n v="1528606800"/>
    <b v="0"/>
    <b v="1"/>
    <s v="theater/plays"/>
    <n v="482.03846153846149"/>
    <x v="530"/>
    <x v="3"/>
    <x v="3"/>
  </r>
  <r>
    <n v="536"/>
    <s v="Shannon-Olson"/>
    <s v="Enhanced methodical middleware"/>
    <n v="9800"/>
    <n v="14697"/>
    <x v="1"/>
    <n v="140"/>
    <x v="6"/>
    <x v="6"/>
    <x v="500"/>
    <n v="1284872400"/>
    <b v="0"/>
    <b v="0"/>
    <s v="publishing/fiction"/>
    <n v="149.96938775510205"/>
    <x v="531"/>
    <x v="5"/>
    <x v="13"/>
  </r>
  <r>
    <n v="537"/>
    <s v="Murillo-Mcfarland"/>
    <s v="Synchronized client-driven projection"/>
    <n v="84400"/>
    <n v="98935"/>
    <x v="1"/>
    <n v="1052"/>
    <x v="3"/>
    <x v="3"/>
    <x v="501"/>
    <n v="1537592400"/>
    <b v="1"/>
    <b v="1"/>
    <s v="film &amp; video/documentary"/>
    <n v="117.22156398104266"/>
    <x v="532"/>
    <x v="4"/>
    <x v="4"/>
  </r>
  <r>
    <n v="538"/>
    <s v="Young, Gilbert and Escobar"/>
    <s v="Networked didactic time-frame"/>
    <n v="151300"/>
    <n v="57034"/>
    <x v="0"/>
    <n v="1296"/>
    <x v="1"/>
    <x v="1"/>
    <x v="502"/>
    <n v="1381208400"/>
    <b v="0"/>
    <b v="0"/>
    <s v="games/mobile games"/>
    <n v="37.695968274950431"/>
    <x v="533"/>
    <x v="6"/>
    <x v="20"/>
  </r>
  <r>
    <n v="539"/>
    <s v="Thomas, Welch and Santana"/>
    <s v="Assimilated exuding toolset"/>
    <n v="9800"/>
    <n v="7120"/>
    <x v="0"/>
    <n v="77"/>
    <x v="1"/>
    <x v="1"/>
    <x v="503"/>
    <n v="1562475600"/>
    <b v="0"/>
    <b v="1"/>
    <s v="food/food trucks"/>
    <n v="72.653061224489804"/>
    <x v="534"/>
    <x v="0"/>
    <x v="0"/>
  </r>
  <r>
    <n v="540"/>
    <s v="Brown-Pena"/>
    <s v="Front-line client-server secured line"/>
    <n v="5300"/>
    <n v="14097"/>
    <x v="1"/>
    <n v="247"/>
    <x v="1"/>
    <x v="1"/>
    <x v="504"/>
    <n v="1527397200"/>
    <b v="0"/>
    <b v="0"/>
    <s v="photography/photography books"/>
    <n v="265.98113207547169"/>
    <x v="535"/>
    <x v="7"/>
    <x v="14"/>
  </r>
  <r>
    <n v="541"/>
    <s v="Holder, Caldwell and Vance"/>
    <s v="Polarized systemic Internet solution"/>
    <n v="178000"/>
    <n v="43086"/>
    <x v="0"/>
    <n v="395"/>
    <x v="6"/>
    <x v="6"/>
    <x v="505"/>
    <n v="1436158800"/>
    <b v="0"/>
    <b v="0"/>
    <s v="games/mobile games"/>
    <n v="24.205617977528089"/>
    <x v="536"/>
    <x v="6"/>
    <x v="20"/>
  </r>
  <r>
    <n v="542"/>
    <s v="Harrison-Bridges"/>
    <s v="Profit-focused exuding moderator"/>
    <n v="77000"/>
    <n v="1930"/>
    <x v="0"/>
    <n v="49"/>
    <x v="4"/>
    <x v="4"/>
    <x v="506"/>
    <n v="1456034400"/>
    <b v="0"/>
    <b v="0"/>
    <s v="music/indie rock"/>
    <n v="2.5064935064935066"/>
    <x v="537"/>
    <x v="1"/>
    <x v="7"/>
  </r>
  <r>
    <n v="543"/>
    <s v="Johnson, Murphy and Peterson"/>
    <s v="Cross-group high-level moderator"/>
    <n v="84900"/>
    <n v="13864"/>
    <x v="0"/>
    <n v="180"/>
    <x v="1"/>
    <x v="1"/>
    <x v="507"/>
    <n v="1380171600"/>
    <b v="0"/>
    <b v="0"/>
    <s v="games/video games"/>
    <n v="16.329799764428738"/>
    <x v="538"/>
    <x v="6"/>
    <x v="11"/>
  </r>
  <r>
    <n v="544"/>
    <s v="Taylor Inc"/>
    <s v="Public-key 3rdgeneration system engine"/>
    <n v="2800"/>
    <n v="7742"/>
    <x v="1"/>
    <n v="84"/>
    <x v="1"/>
    <x v="1"/>
    <x v="508"/>
    <n v="1453356000"/>
    <b v="0"/>
    <b v="0"/>
    <s v="music/rock"/>
    <n v="276.5"/>
    <x v="539"/>
    <x v="1"/>
    <x v="1"/>
  </r>
  <r>
    <n v="545"/>
    <s v="Deleon and Sons"/>
    <s v="Organized value-added access"/>
    <n v="184800"/>
    <n v="164109"/>
    <x v="0"/>
    <n v="2690"/>
    <x v="1"/>
    <x v="1"/>
    <x v="509"/>
    <n v="1578981600"/>
    <b v="0"/>
    <b v="0"/>
    <s v="theater/plays"/>
    <n v="88.803571428571431"/>
    <x v="540"/>
    <x v="3"/>
    <x v="3"/>
  </r>
  <r>
    <n v="546"/>
    <s v="Benjamin, Paul and Ferguson"/>
    <s v="Cloned global Graphical User Interface"/>
    <n v="4200"/>
    <n v="6870"/>
    <x v="1"/>
    <n v="88"/>
    <x v="1"/>
    <x v="1"/>
    <x v="510"/>
    <n v="1537419600"/>
    <b v="0"/>
    <b v="1"/>
    <s v="theater/plays"/>
    <n v="163.57142857142856"/>
    <x v="541"/>
    <x v="3"/>
    <x v="3"/>
  </r>
  <r>
    <n v="547"/>
    <s v="Hardin-Dixon"/>
    <s v="Focused solution-oriented matrix"/>
    <n v="1300"/>
    <n v="12597"/>
    <x v="1"/>
    <n v="156"/>
    <x v="1"/>
    <x v="1"/>
    <x v="511"/>
    <n v="1423202400"/>
    <b v="0"/>
    <b v="0"/>
    <s v="film &amp; video/drama"/>
    <n v="969"/>
    <x v="542"/>
    <x v="4"/>
    <x v="6"/>
  </r>
  <r>
    <n v="548"/>
    <s v="York-Pitts"/>
    <s v="Monitored discrete toolset"/>
    <n v="66100"/>
    <n v="179074"/>
    <x v="1"/>
    <n v="2985"/>
    <x v="1"/>
    <x v="1"/>
    <x v="512"/>
    <n v="1460610000"/>
    <b v="0"/>
    <b v="0"/>
    <s v="theater/plays"/>
    <n v="270.91376701966715"/>
    <x v="543"/>
    <x v="3"/>
    <x v="3"/>
  </r>
  <r>
    <n v="549"/>
    <s v="Jarvis and Sons"/>
    <s v="Business-focused intermediate system engine"/>
    <n v="29500"/>
    <n v="83843"/>
    <x v="1"/>
    <n v="762"/>
    <x v="1"/>
    <x v="1"/>
    <x v="513"/>
    <n v="1370494800"/>
    <b v="0"/>
    <b v="0"/>
    <s v="technology/wearables"/>
    <n v="284.21355932203392"/>
    <x v="544"/>
    <x v="2"/>
    <x v="8"/>
  </r>
  <r>
    <n v="550"/>
    <s v="Morrison-Henderson"/>
    <s v="De-engineered disintermediate encoding"/>
    <n v="100"/>
    <n v="4"/>
    <x v="3"/>
    <n v="1"/>
    <x v="5"/>
    <x v="5"/>
    <x v="514"/>
    <n v="1332306000"/>
    <b v="0"/>
    <b v="0"/>
    <s v="music/indie rock"/>
    <n v="4"/>
    <x v="446"/>
    <x v="1"/>
    <x v="7"/>
  </r>
  <r>
    <n v="551"/>
    <s v="Martin-James"/>
    <s v="Streamlined upward-trending analyzer"/>
    <n v="180100"/>
    <n v="105598"/>
    <x v="0"/>
    <n v="2779"/>
    <x v="2"/>
    <x v="2"/>
    <x v="515"/>
    <n v="1422511200"/>
    <b v="0"/>
    <b v="1"/>
    <s v="technology/web"/>
    <n v="58.6329816768462"/>
    <x v="545"/>
    <x v="2"/>
    <x v="2"/>
  </r>
  <r>
    <n v="552"/>
    <s v="Mercer, Solomon and Singleton"/>
    <s v="Distributed human-resource policy"/>
    <n v="9000"/>
    <n v="8866"/>
    <x v="0"/>
    <n v="92"/>
    <x v="1"/>
    <x v="1"/>
    <x v="516"/>
    <n v="1480312800"/>
    <b v="0"/>
    <b v="0"/>
    <s v="theater/plays"/>
    <n v="98.51111111111112"/>
    <x v="546"/>
    <x v="3"/>
    <x v="3"/>
  </r>
  <r>
    <n v="553"/>
    <s v="Dougherty, Austin and Mills"/>
    <s v="De-engineered 5thgeneration contingency"/>
    <n v="170600"/>
    <n v="75022"/>
    <x v="0"/>
    <n v="1028"/>
    <x v="1"/>
    <x v="1"/>
    <x v="517"/>
    <n v="1294034400"/>
    <b v="0"/>
    <b v="0"/>
    <s v="music/rock"/>
    <n v="43.975381008206334"/>
    <x v="547"/>
    <x v="1"/>
    <x v="1"/>
  </r>
  <r>
    <n v="554"/>
    <s v="Ritter PLC"/>
    <s v="Multi-channeled upward-trending application"/>
    <n v="9500"/>
    <n v="14408"/>
    <x v="1"/>
    <n v="554"/>
    <x v="0"/>
    <x v="0"/>
    <x v="518"/>
    <n v="1482645600"/>
    <b v="0"/>
    <b v="0"/>
    <s v="music/indie rock"/>
    <n v="151.66315789473683"/>
    <x v="548"/>
    <x v="1"/>
    <x v="7"/>
  </r>
  <r>
    <n v="555"/>
    <s v="Anderson Group"/>
    <s v="Organic maximized database"/>
    <n v="6300"/>
    <n v="14089"/>
    <x v="1"/>
    <n v="135"/>
    <x v="3"/>
    <x v="3"/>
    <x v="519"/>
    <n v="1399093200"/>
    <b v="0"/>
    <b v="0"/>
    <s v="music/rock"/>
    <n v="223.63492063492063"/>
    <x v="549"/>
    <x v="1"/>
    <x v="1"/>
  </r>
  <r>
    <n v="556"/>
    <s v="Smith and Sons"/>
    <s v="Grass-roots 24/7 attitude"/>
    <n v="5200"/>
    <n v="12467"/>
    <x v="1"/>
    <n v="122"/>
    <x v="1"/>
    <x v="1"/>
    <x v="520"/>
    <n v="1315890000"/>
    <b v="0"/>
    <b v="1"/>
    <s v="publishing/translations"/>
    <n v="239.75"/>
    <x v="550"/>
    <x v="5"/>
    <x v="18"/>
  </r>
  <r>
    <n v="557"/>
    <s v="Lam-Hamilton"/>
    <s v="Team-oriented global strategy"/>
    <n v="6000"/>
    <n v="11960"/>
    <x v="1"/>
    <n v="221"/>
    <x v="1"/>
    <x v="1"/>
    <x v="521"/>
    <n v="1444021200"/>
    <b v="0"/>
    <b v="1"/>
    <s v="film &amp; video/science fiction"/>
    <n v="199.33333333333334"/>
    <x v="551"/>
    <x v="4"/>
    <x v="22"/>
  </r>
  <r>
    <n v="558"/>
    <s v="Ho Ltd"/>
    <s v="Enhanced client-driven capacity"/>
    <n v="5800"/>
    <n v="7966"/>
    <x v="1"/>
    <n v="126"/>
    <x v="1"/>
    <x v="1"/>
    <x v="522"/>
    <n v="1460005200"/>
    <b v="0"/>
    <b v="0"/>
    <s v="theater/plays"/>
    <n v="137.34482758620689"/>
    <x v="552"/>
    <x v="3"/>
    <x v="3"/>
  </r>
  <r>
    <n v="559"/>
    <s v="Brown, Estrada and Jensen"/>
    <s v="Exclusive systematic productivity"/>
    <n v="105300"/>
    <n v="106321"/>
    <x v="1"/>
    <n v="1022"/>
    <x v="1"/>
    <x v="1"/>
    <x v="523"/>
    <n v="1470718800"/>
    <b v="0"/>
    <b v="0"/>
    <s v="theater/plays"/>
    <n v="100.9696106362773"/>
    <x v="553"/>
    <x v="3"/>
    <x v="3"/>
  </r>
  <r>
    <n v="560"/>
    <s v="Hunt LLC"/>
    <s v="Re-engineered radical policy"/>
    <n v="20000"/>
    <n v="158832"/>
    <x v="1"/>
    <n v="3177"/>
    <x v="1"/>
    <x v="1"/>
    <x v="524"/>
    <n v="1325052000"/>
    <b v="0"/>
    <b v="0"/>
    <s v="film &amp; video/animation"/>
    <n v="794.16"/>
    <x v="554"/>
    <x v="4"/>
    <x v="10"/>
  </r>
  <r>
    <n v="561"/>
    <s v="Fowler-Smith"/>
    <s v="Down-sized logistical adapter"/>
    <n v="3000"/>
    <n v="11091"/>
    <x v="1"/>
    <n v="198"/>
    <x v="5"/>
    <x v="5"/>
    <x v="525"/>
    <n v="1319000400"/>
    <b v="0"/>
    <b v="0"/>
    <s v="theater/plays"/>
    <n v="369.7"/>
    <x v="555"/>
    <x v="3"/>
    <x v="3"/>
  </r>
  <r>
    <n v="562"/>
    <s v="Blair Inc"/>
    <s v="Configurable bandwidth-monitored throughput"/>
    <n v="9900"/>
    <n v="1269"/>
    <x v="0"/>
    <n v="26"/>
    <x v="5"/>
    <x v="5"/>
    <x v="188"/>
    <n v="1552539600"/>
    <b v="0"/>
    <b v="0"/>
    <s v="music/rock"/>
    <n v="12.818181818181817"/>
    <x v="556"/>
    <x v="1"/>
    <x v="1"/>
  </r>
  <r>
    <n v="563"/>
    <s v="Kelley, Stanton and Sanchez"/>
    <s v="Optional tangible pricing structure"/>
    <n v="3700"/>
    <n v="5107"/>
    <x v="1"/>
    <n v="85"/>
    <x v="2"/>
    <x v="2"/>
    <x v="526"/>
    <n v="1543816800"/>
    <b v="0"/>
    <b v="0"/>
    <s v="film &amp; video/documentary"/>
    <n v="138.02702702702703"/>
    <x v="557"/>
    <x v="4"/>
    <x v="4"/>
  </r>
  <r>
    <n v="564"/>
    <s v="Hernandez-Macdonald"/>
    <s v="Organic high-level implementation"/>
    <n v="168700"/>
    <n v="141393"/>
    <x v="0"/>
    <n v="1790"/>
    <x v="1"/>
    <x v="1"/>
    <x v="527"/>
    <n v="1427086800"/>
    <b v="0"/>
    <b v="0"/>
    <s v="theater/plays"/>
    <n v="83.813278008298752"/>
    <x v="558"/>
    <x v="3"/>
    <x v="3"/>
  </r>
  <r>
    <n v="565"/>
    <s v="Joseph LLC"/>
    <s v="Decentralized logistical collaboration"/>
    <n v="94900"/>
    <n v="194166"/>
    <x v="1"/>
    <n v="3596"/>
    <x v="1"/>
    <x v="1"/>
    <x v="528"/>
    <n v="1323064800"/>
    <b v="0"/>
    <b v="0"/>
    <s v="theater/plays"/>
    <n v="204.60063224446787"/>
    <x v="559"/>
    <x v="3"/>
    <x v="3"/>
  </r>
  <r>
    <n v="566"/>
    <s v="Webb-Smith"/>
    <s v="Advanced content-based installation"/>
    <n v="9300"/>
    <n v="4124"/>
    <x v="0"/>
    <n v="37"/>
    <x v="1"/>
    <x v="1"/>
    <x v="522"/>
    <n v="1458277200"/>
    <b v="0"/>
    <b v="1"/>
    <s v="music/electric music"/>
    <n v="44.344086021505376"/>
    <x v="560"/>
    <x v="1"/>
    <x v="5"/>
  </r>
  <r>
    <n v="567"/>
    <s v="Johns PLC"/>
    <s v="Distributed high-level open architecture"/>
    <n v="6800"/>
    <n v="14865"/>
    <x v="1"/>
    <n v="244"/>
    <x v="1"/>
    <x v="1"/>
    <x v="529"/>
    <n v="1405141200"/>
    <b v="0"/>
    <b v="0"/>
    <s v="music/rock"/>
    <n v="218.60294117647058"/>
    <x v="561"/>
    <x v="1"/>
    <x v="1"/>
  </r>
  <r>
    <n v="568"/>
    <s v="Hardin-Foley"/>
    <s v="Synergized zero tolerance help-desk"/>
    <n v="72400"/>
    <n v="134688"/>
    <x v="1"/>
    <n v="5180"/>
    <x v="1"/>
    <x v="1"/>
    <x v="530"/>
    <n v="1283058000"/>
    <b v="0"/>
    <b v="0"/>
    <s v="theater/plays"/>
    <n v="186.03314917127071"/>
    <x v="562"/>
    <x v="3"/>
    <x v="3"/>
  </r>
  <r>
    <n v="569"/>
    <s v="Fischer, Fowler and Arnold"/>
    <s v="Extended multi-tasking definition"/>
    <n v="20100"/>
    <n v="47705"/>
    <x v="1"/>
    <n v="589"/>
    <x v="6"/>
    <x v="6"/>
    <x v="531"/>
    <n v="1295762400"/>
    <b v="0"/>
    <b v="0"/>
    <s v="film &amp; video/animation"/>
    <n v="237.33830845771143"/>
    <x v="563"/>
    <x v="4"/>
    <x v="10"/>
  </r>
  <r>
    <n v="570"/>
    <s v="Martinez-Juarez"/>
    <s v="Realigned uniform knowledge user"/>
    <n v="31200"/>
    <n v="95364"/>
    <x v="1"/>
    <n v="2725"/>
    <x v="1"/>
    <x v="1"/>
    <x v="515"/>
    <n v="1419573600"/>
    <b v="0"/>
    <b v="1"/>
    <s v="music/rock"/>
    <n v="305.65384615384613"/>
    <x v="564"/>
    <x v="1"/>
    <x v="1"/>
  </r>
  <r>
    <n v="571"/>
    <s v="Wilson and Sons"/>
    <s v="Monitored grid-enabled model"/>
    <n v="3500"/>
    <n v="3295"/>
    <x v="0"/>
    <n v="35"/>
    <x v="6"/>
    <x v="6"/>
    <x v="532"/>
    <n v="1438750800"/>
    <b v="0"/>
    <b v="0"/>
    <s v="film &amp; video/shorts"/>
    <n v="94.142857142857139"/>
    <x v="565"/>
    <x v="4"/>
    <x v="12"/>
  </r>
  <r>
    <n v="572"/>
    <s v="Clements Group"/>
    <s v="Assimilated actuating policy"/>
    <n v="9000"/>
    <n v="4896"/>
    <x v="3"/>
    <n v="94"/>
    <x v="1"/>
    <x v="1"/>
    <x v="533"/>
    <n v="1444798800"/>
    <b v="0"/>
    <b v="1"/>
    <s v="music/rock"/>
    <n v="54.400000000000006"/>
    <x v="566"/>
    <x v="1"/>
    <x v="1"/>
  </r>
  <r>
    <n v="573"/>
    <s v="Valenzuela-Cook"/>
    <s v="Total incremental productivity"/>
    <n v="6700"/>
    <n v="7496"/>
    <x v="1"/>
    <n v="300"/>
    <x v="1"/>
    <x v="1"/>
    <x v="409"/>
    <n v="1399179600"/>
    <b v="0"/>
    <b v="0"/>
    <s v="journalism/audio"/>
    <n v="111.88059701492537"/>
    <x v="567"/>
    <x v="8"/>
    <x v="23"/>
  </r>
  <r>
    <n v="574"/>
    <s v="Parker, Haley and Foster"/>
    <s v="Adaptive local task-force"/>
    <n v="2700"/>
    <n v="9967"/>
    <x v="1"/>
    <n v="144"/>
    <x v="1"/>
    <x v="1"/>
    <x v="534"/>
    <n v="1576562400"/>
    <b v="0"/>
    <b v="1"/>
    <s v="food/food trucks"/>
    <n v="369.14814814814815"/>
    <x v="568"/>
    <x v="0"/>
    <x v="0"/>
  </r>
  <r>
    <n v="575"/>
    <s v="Fuentes LLC"/>
    <s v="Universal zero-defect concept"/>
    <n v="83300"/>
    <n v="52421"/>
    <x v="0"/>
    <n v="558"/>
    <x v="1"/>
    <x v="1"/>
    <x v="53"/>
    <n v="1400821200"/>
    <b v="0"/>
    <b v="1"/>
    <s v="theater/plays"/>
    <n v="62.930372148859547"/>
    <x v="569"/>
    <x v="3"/>
    <x v="3"/>
  </r>
  <r>
    <n v="576"/>
    <s v="Moran and Sons"/>
    <s v="Object-based bottom-line superstructure"/>
    <n v="9700"/>
    <n v="6298"/>
    <x v="0"/>
    <n v="64"/>
    <x v="1"/>
    <x v="1"/>
    <x v="535"/>
    <n v="1510984800"/>
    <b v="0"/>
    <b v="0"/>
    <s v="theater/plays"/>
    <n v="64.927835051546396"/>
    <x v="570"/>
    <x v="3"/>
    <x v="3"/>
  </r>
  <r>
    <n v="577"/>
    <s v="Stevens Inc"/>
    <s v="Adaptive 24hour projection"/>
    <n v="8200"/>
    <n v="1546"/>
    <x v="3"/>
    <n v="37"/>
    <x v="1"/>
    <x v="1"/>
    <x v="536"/>
    <n v="1302066000"/>
    <b v="0"/>
    <b v="0"/>
    <s v="music/jazz"/>
    <n v="18.853658536585368"/>
    <x v="571"/>
    <x v="1"/>
    <x v="17"/>
  </r>
  <r>
    <n v="578"/>
    <s v="Martinez-Johnson"/>
    <s v="Sharable radical toolset"/>
    <n v="96500"/>
    <n v="16168"/>
    <x v="0"/>
    <n v="245"/>
    <x v="1"/>
    <x v="1"/>
    <x v="537"/>
    <n v="1322978400"/>
    <b v="0"/>
    <b v="0"/>
    <s v="film &amp; video/science fiction"/>
    <n v="16.754404145077721"/>
    <x v="572"/>
    <x v="4"/>
    <x v="22"/>
  </r>
  <r>
    <n v="579"/>
    <s v="Franklin Inc"/>
    <s v="Focused multimedia knowledgebase"/>
    <n v="6200"/>
    <n v="6269"/>
    <x v="1"/>
    <n v="87"/>
    <x v="1"/>
    <x v="1"/>
    <x v="538"/>
    <n v="1313730000"/>
    <b v="0"/>
    <b v="0"/>
    <s v="music/jazz"/>
    <n v="101.11290322580646"/>
    <x v="573"/>
    <x v="1"/>
    <x v="17"/>
  </r>
  <r>
    <n v="580"/>
    <s v="Perez PLC"/>
    <s v="Seamless 6thgeneration extranet"/>
    <n v="43800"/>
    <n v="149578"/>
    <x v="1"/>
    <n v="3116"/>
    <x v="1"/>
    <x v="1"/>
    <x v="539"/>
    <n v="1394085600"/>
    <b v="0"/>
    <b v="0"/>
    <s v="theater/plays"/>
    <n v="341.5022831050228"/>
    <x v="574"/>
    <x v="3"/>
    <x v="3"/>
  </r>
  <r>
    <n v="581"/>
    <s v="Sanchez, Cross and Savage"/>
    <s v="Sharable mobile knowledgebase"/>
    <n v="6000"/>
    <n v="3841"/>
    <x v="0"/>
    <n v="71"/>
    <x v="1"/>
    <x v="1"/>
    <x v="540"/>
    <n v="1305349200"/>
    <b v="0"/>
    <b v="0"/>
    <s v="technology/web"/>
    <n v="64.016666666666666"/>
    <x v="575"/>
    <x v="2"/>
    <x v="2"/>
  </r>
  <r>
    <n v="582"/>
    <s v="Pineda Ltd"/>
    <s v="Cross-group global system engine"/>
    <n v="8700"/>
    <n v="4531"/>
    <x v="0"/>
    <n v="42"/>
    <x v="1"/>
    <x v="1"/>
    <x v="505"/>
    <n v="1434344400"/>
    <b v="0"/>
    <b v="1"/>
    <s v="games/video games"/>
    <n v="52.080459770114942"/>
    <x v="576"/>
    <x v="6"/>
    <x v="11"/>
  </r>
  <r>
    <n v="583"/>
    <s v="Powell and Sons"/>
    <s v="Centralized clear-thinking conglomeration"/>
    <n v="18900"/>
    <n v="60934"/>
    <x v="1"/>
    <n v="909"/>
    <x v="1"/>
    <x v="1"/>
    <x v="541"/>
    <n v="1331186400"/>
    <b v="0"/>
    <b v="0"/>
    <s v="film &amp; video/documentary"/>
    <n v="322.40211640211641"/>
    <x v="577"/>
    <x v="4"/>
    <x v="4"/>
  </r>
  <r>
    <n v="584"/>
    <s v="Nunez-Richards"/>
    <s v="De-engineered cohesive system engine"/>
    <n v="86400"/>
    <n v="103255"/>
    <x v="1"/>
    <n v="1613"/>
    <x v="1"/>
    <x v="1"/>
    <x v="542"/>
    <n v="1336539600"/>
    <b v="0"/>
    <b v="0"/>
    <s v="technology/web"/>
    <n v="119.50810185185186"/>
    <x v="578"/>
    <x v="2"/>
    <x v="2"/>
  </r>
  <r>
    <n v="585"/>
    <s v="Pugh LLC"/>
    <s v="Reactive analyzing function"/>
    <n v="8900"/>
    <n v="13065"/>
    <x v="1"/>
    <n v="136"/>
    <x v="1"/>
    <x v="1"/>
    <x v="543"/>
    <n v="1269752400"/>
    <b v="0"/>
    <b v="0"/>
    <s v="publishing/translations"/>
    <n v="146.79775280898878"/>
    <x v="579"/>
    <x v="5"/>
    <x v="18"/>
  </r>
  <r>
    <n v="586"/>
    <s v="Rowe-Wong"/>
    <s v="Robust hybrid budgetary management"/>
    <n v="700"/>
    <n v="6654"/>
    <x v="1"/>
    <n v="130"/>
    <x v="1"/>
    <x v="1"/>
    <x v="544"/>
    <n v="1291615200"/>
    <b v="0"/>
    <b v="0"/>
    <s v="music/rock"/>
    <n v="950.57142857142856"/>
    <x v="580"/>
    <x v="1"/>
    <x v="1"/>
  </r>
  <r>
    <n v="587"/>
    <s v="Williams-Santos"/>
    <s v="Open-source analyzing monitoring"/>
    <n v="9400"/>
    <n v="6852"/>
    <x v="0"/>
    <n v="156"/>
    <x v="0"/>
    <x v="0"/>
    <x v="35"/>
    <n v="1552366800"/>
    <b v="0"/>
    <b v="1"/>
    <s v="food/food trucks"/>
    <n v="72.893617021276597"/>
    <x v="581"/>
    <x v="0"/>
    <x v="0"/>
  </r>
  <r>
    <n v="588"/>
    <s v="Weber Inc"/>
    <s v="Up-sized discrete firmware"/>
    <n v="157600"/>
    <n v="124517"/>
    <x v="0"/>
    <n v="1368"/>
    <x v="4"/>
    <x v="4"/>
    <x v="152"/>
    <n v="1272171600"/>
    <b v="0"/>
    <b v="0"/>
    <s v="theater/plays"/>
    <n v="79.008248730964468"/>
    <x v="582"/>
    <x v="3"/>
    <x v="3"/>
  </r>
  <r>
    <n v="589"/>
    <s v="Avery, Brown and Parker"/>
    <s v="Exclusive intangible extranet"/>
    <n v="7900"/>
    <n v="5113"/>
    <x v="0"/>
    <n v="102"/>
    <x v="1"/>
    <x v="1"/>
    <x v="545"/>
    <n v="1436677200"/>
    <b v="0"/>
    <b v="0"/>
    <s v="film &amp; video/documentary"/>
    <n v="64.721518987341781"/>
    <x v="583"/>
    <x v="4"/>
    <x v="4"/>
  </r>
  <r>
    <n v="590"/>
    <s v="Cox Group"/>
    <s v="Synergized analyzing process improvement"/>
    <n v="7100"/>
    <n v="5824"/>
    <x v="0"/>
    <n v="86"/>
    <x v="2"/>
    <x v="2"/>
    <x v="546"/>
    <n v="1420092000"/>
    <b v="0"/>
    <b v="0"/>
    <s v="publishing/radio &amp; podcasts"/>
    <n v="82.028169014084511"/>
    <x v="584"/>
    <x v="5"/>
    <x v="15"/>
  </r>
  <r>
    <n v="591"/>
    <s v="Jensen LLC"/>
    <s v="Realigned dedicated system engine"/>
    <n v="600"/>
    <n v="6226"/>
    <x v="1"/>
    <n v="102"/>
    <x v="1"/>
    <x v="1"/>
    <x v="547"/>
    <n v="1279947600"/>
    <b v="0"/>
    <b v="0"/>
    <s v="games/video games"/>
    <n v="1037.6666666666667"/>
    <x v="585"/>
    <x v="6"/>
    <x v="11"/>
  </r>
  <r>
    <n v="592"/>
    <s v="Brown Inc"/>
    <s v="Object-based bandwidth-monitored concept"/>
    <n v="156800"/>
    <n v="20243"/>
    <x v="0"/>
    <n v="253"/>
    <x v="1"/>
    <x v="1"/>
    <x v="548"/>
    <n v="1402203600"/>
    <b v="0"/>
    <b v="0"/>
    <s v="theater/plays"/>
    <n v="12.910076530612244"/>
    <x v="586"/>
    <x v="3"/>
    <x v="3"/>
  </r>
  <r>
    <n v="593"/>
    <s v="Hale-Hayes"/>
    <s v="Ameliorated client-driven open system"/>
    <n v="121600"/>
    <n v="188288"/>
    <x v="1"/>
    <n v="4006"/>
    <x v="1"/>
    <x v="1"/>
    <x v="549"/>
    <n v="1396933200"/>
    <b v="0"/>
    <b v="0"/>
    <s v="film &amp; video/animation"/>
    <n v="154.84210526315789"/>
    <x v="587"/>
    <x v="4"/>
    <x v="10"/>
  </r>
  <r>
    <n v="594"/>
    <s v="Mcbride PLC"/>
    <s v="Upgradable leadingedge Local Area Network"/>
    <n v="157300"/>
    <n v="11167"/>
    <x v="0"/>
    <n v="157"/>
    <x v="1"/>
    <x v="1"/>
    <x v="550"/>
    <n v="1467262800"/>
    <b v="0"/>
    <b v="1"/>
    <s v="theater/plays"/>
    <n v="7.0991735537190088"/>
    <x v="588"/>
    <x v="3"/>
    <x v="3"/>
  </r>
  <r>
    <n v="595"/>
    <s v="Harris-Jennings"/>
    <s v="Customizable intermediate data-warehouse"/>
    <n v="70300"/>
    <n v="146595"/>
    <x v="1"/>
    <n v="1629"/>
    <x v="1"/>
    <x v="1"/>
    <x v="551"/>
    <n v="1270530000"/>
    <b v="0"/>
    <b v="1"/>
    <s v="theater/plays"/>
    <n v="208.52773826458036"/>
    <x v="589"/>
    <x v="3"/>
    <x v="3"/>
  </r>
  <r>
    <n v="596"/>
    <s v="Becker-Scott"/>
    <s v="Managed optimizing archive"/>
    <n v="7900"/>
    <n v="7875"/>
    <x v="0"/>
    <n v="183"/>
    <x v="1"/>
    <x v="1"/>
    <x v="552"/>
    <n v="1457762400"/>
    <b v="0"/>
    <b v="1"/>
    <s v="film &amp; video/drama"/>
    <n v="99.683544303797461"/>
    <x v="590"/>
    <x v="4"/>
    <x v="6"/>
  </r>
  <r>
    <n v="597"/>
    <s v="Todd, Freeman and Henry"/>
    <s v="Diverse systematic projection"/>
    <n v="73800"/>
    <n v="148779"/>
    <x v="1"/>
    <n v="2188"/>
    <x v="1"/>
    <x v="1"/>
    <x v="462"/>
    <n v="1575525600"/>
    <b v="0"/>
    <b v="0"/>
    <s v="theater/plays"/>
    <n v="201.59756097560978"/>
    <x v="591"/>
    <x v="3"/>
    <x v="3"/>
  </r>
  <r>
    <n v="598"/>
    <s v="Martinez, Garza and Young"/>
    <s v="Up-sized web-enabled info-mediaries"/>
    <n v="108500"/>
    <n v="175868"/>
    <x v="1"/>
    <n v="2409"/>
    <x v="6"/>
    <x v="6"/>
    <x v="553"/>
    <n v="1279083600"/>
    <b v="0"/>
    <b v="0"/>
    <s v="music/rock"/>
    <n v="162.09032258064516"/>
    <x v="592"/>
    <x v="1"/>
    <x v="1"/>
  </r>
  <r>
    <n v="599"/>
    <s v="Smith-Ramos"/>
    <s v="Persevering optimizing Graphical User Interface"/>
    <n v="140300"/>
    <n v="5112"/>
    <x v="0"/>
    <n v="82"/>
    <x v="3"/>
    <x v="3"/>
    <x v="554"/>
    <n v="1424412000"/>
    <b v="0"/>
    <b v="0"/>
    <s v="film &amp; video/documentary"/>
    <n v="3.6436208125445471"/>
    <x v="593"/>
    <x v="4"/>
    <x v="4"/>
  </r>
  <r>
    <n v="600"/>
    <s v="Brown-George"/>
    <s v="Cross-platform tertiary array"/>
    <n v="100"/>
    <n v="5"/>
    <x v="0"/>
    <n v="1"/>
    <x v="4"/>
    <x v="4"/>
    <x v="555"/>
    <n v="1376197200"/>
    <b v="0"/>
    <b v="0"/>
    <s v="food/food trucks"/>
    <n v="5"/>
    <x v="298"/>
    <x v="0"/>
    <x v="0"/>
  </r>
  <r>
    <n v="601"/>
    <s v="Waters and Sons"/>
    <s v="Inverse neutral structure"/>
    <n v="6300"/>
    <n v="13018"/>
    <x v="1"/>
    <n v="194"/>
    <x v="1"/>
    <x v="1"/>
    <x v="548"/>
    <n v="1402894800"/>
    <b v="1"/>
    <b v="0"/>
    <s v="technology/wearables"/>
    <n v="206.63492063492063"/>
    <x v="594"/>
    <x v="2"/>
    <x v="8"/>
  </r>
  <r>
    <n v="602"/>
    <s v="Brown Ltd"/>
    <s v="Quality-focused system-worthy support"/>
    <n v="71100"/>
    <n v="91176"/>
    <x v="1"/>
    <n v="1140"/>
    <x v="1"/>
    <x v="1"/>
    <x v="62"/>
    <n v="1434430800"/>
    <b v="0"/>
    <b v="0"/>
    <s v="theater/plays"/>
    <n v="128.23628691983123"/>
    <x v="595"/>
    <x v="3"/>
    <x v="3"/>
  </r>
  <r>
    <n v="603"/>
    <s v="Christian, Yates and Greer"/>
    <s v="Vision-oriented 5thgeneration array"/>
    <n v="5300"/>
    <n v="6342"/>
    <x v="1"/>
    <n v="102"/>
    <x v="1"/>
    <x v="1"/>
    <x v="556"/>
    <n v="1557896400"/>
    <b v="0"/>
    <b v="0"/>
    <s v="theater/plays"/>
    <n v="119.66037735849055"/>
    <x v="596"/>
    <x v="3"/>
    <x v="3"/>
  </r>
  <r>
    <n v="604"/>
    <s v="Cole, Hernandez and Rodriguez"/>
    <s v="Cross-platform logistical circuit"/>
    <n v="88700"/>
    <n v="151438"/>
    <x v="1"/>
    <n v="2857"/>
    <x v="1"/>
    <x v="1"/>
    <x v="557"/>
    <n v="1297490400"/>
    <b v="0"/>
    <b v="0"/>
    <s v="theater/plays"/>
    <n v="170.73055242390078"/>
    <x v="597"/>
    <x v="3"/>
    <x v="3"/>
  </r>
  <r>
    <n v="605"/>
    <s v="Ortiz, Valenzuela and Collins"/>
    <s v="Profound solution-oriented matrix"/>
    <n v="3300"/>
    <n v="6178"/>
    <x v="1"/>
    <n v="107"/>
    <x v="1"/>
    <x v="1"/>
    <x v="27"/>
    <n v="1447394400"/>
    <b v="0"/>
    <b v="0"/>
    <s v="publishing/nonfiction"/>
    <n v="187.21212121212122"/>
    <x v="598"/>
    <x v="5"/>
    <x v="9"/>
  </r>
  <r>
    <n v="606"/>
    <s v="Valencia PLC"/>
    <s v="Extended asynchronous initiative"/>
    <n v="3400"/>
    <n v="6405"/>
    <x v="1"/>
    <n v="160"/>
    <x v="4"/>
    <x v="4"/>
    <x v="558"/>
    <n v="1458277200"/>
    <b v="0"/>
    <b v="0"/>
    <s v="music/rock"/>
    <n v="188.38235294117646"/>
    <x v="599"/>
    <x v="1"/>
    <x v="1"/>
  </r>
  <r>
    <n v="607"/>
    <s v="Gordon, Mendez and Johnson"/>
    <s v="Fundamental needs-based frame"/>
    <n v="137600"/>
    <n v="180667"/>
    <x v="1"/>
    <n v="2230"/>
    <x v="1"/>
    <x v="1"/>
    <x v="559"/>
    <n v="1395723600"/>
    <b v="0"/>
    <b v="0"/>
    <s v="food/food trucks"/>
    <n v="131.29869186046511"/>
    <x v="600"/>
    <x v="0"/>
    <x v="0"/>
  </r>
  <r>
    <n v="608"/>
    <s v="Johnson Group"/>
    <s v="Compatible full-range leverage"/>
    <n v="3900"/>
    <n v="11075"/>
    <x v="1"/>
    <n v="316"/>
    <x v="1"/>
    <x v="1"/>
    <x v="426"/>
    <n v="1552197600"/>
    <b v="0"/>
    <b v="1"/>
    <s v="music/jazz"/>
    <n v="283.97435897435901"/>
    <x v="601"/>
    <x v="1"/>
    <x v="17"/>
  </r>
  <r>
    <n v="609"/>
    <s v="Rose-Fuller"/>
    <s v="Upgradable holistic system engine"/>
    <n v="10000"/>
    <n v="12042"/>
    <x v="1"/>
    <n v="117"/>
    <x v="1"/>
    <x v="1"/>
    <x v="560"/>
    <n v="1549087200"/>
    <b v="0"/>
    <b v="0"/>
    <s v="film &amp; video/science fiction"/>
    <n v="120.41999999999999"/>
    <x v="602"/>
    <x v="4"/>
    <x v="22"/>
  </r>
  <r>
    <n v="610"/>
    <s v="Hughes, Mendez and Patterson"/>
    <s v="Stand-alone multi-state data-warehouse"/>
    <n v="42800"/>
    <n v="179356"/>
    <x v="1"/>
    <n v="6406"/>
    <x v="1"/>
    <x v="1"/>
    <x v="561"/>
    <n v="1356847200"/>
    <b v="0"/>
    <b v="0"/>
    <s v="theater/plays"/>
    <n v="419.0560747663551"/>
    <x v="603"/>
    <x v="3"/>
    <x v="3"/>
  </r>
  <r>
    <n v="611"/>
    <s v="Brady, Cortez and Rodriguez"/>
    <s v="Multi-lateral maximized core"/>
    <n v="8200"/>
    <n v="1136"/>
    <x v="3"/>
    <n v="15"/>
    <x v="1"/>
    <x v="1"/>
    <x v="562"/>
    <n v="1375765200"/>
    <b v="0"/>
    <b v="0"/>
    <s v="theater/plays"/>
    <n v="13.853658536585368"/>
    <x v="604"/>
    <x v="3"/>
    <x v="3"/>
  </r>
  <r>
    <n v="612"/>
    <s v="Wang, Nguyen and Horton"/>
    <s v="Innovative holistic hub"/>
    <n v="6200"/>
    <n v="8645"/>
    <x v="1"/>
    <n v="192"/>
    <x v="1"/>
    <x v="1"/>
    <x v="563"/>
    <n v="1289800800"/>
    <b v="0"/>
    <b v="0"/>
    <s v="music/electric music"/>
    <n v="139.43548387096774"/>
    <x v="605"/>
    <x v="1"/>
    <x v="5"/>
  </r>
  <r>
    <n v="613"/>
    <s v="Santos, Williams and Brown"/>
    <s v="Reverse-engineered 24/7 methodology"/>
    <n v="1100"/>
    <n v="1914"/>
    <x v="1"/>
    <n v="26"/>
    <x v="0"/>
    <x v="0"/>
    <x v="564"/>
    <n v="1504501200"/>
    <b v="0"/>
    <b v="0"/>
    <s v="theater/plays"/>
    <n v="174"/>
    <x v="606"/>
    <x v="3"/>
    <x v="3"/>
  </r>
  <r>
    <n v="614"/>
    <s v="Barnett and Sons"/>
    <s v="Business-focused dynamic info-mediaries"/>
    <n v="26500"/>
    <n v="41205"/>
    <x v="1"/>
    <n v="723"/>
    <x v="1"/>
    <x v="1"/>
    <x v="565"/>
    <n v="1485669600"/>
    <b v="0"/>
    <b v="0"/>
    <s v="theater/plays"/>
    <n v="155.49056603773585"/>
    <x v="607"/>
    <x v="3"/>
    <x v="3"/>
  </r>
  <r>
    <n v="615"/>
    <s v="Petersen-Rodriguez"/>
    <s v="Digitized clear-thinking installation"/>
    <n v="8500"/>
    <n v="14488"/>
    <x v="1"/>
    <n v="170"/>
    <x v="6"/>
    <x v="6"/>
    <x v="566"/>
    <n v="1462770000"/>
    <b v="0"/>
    <b v="0"/>
    <s v="theater/plays"/>
    <n v="170.44705882352943"/>
    <x v="608"/>
    <x v="3"/>
    <x v="3"/>
  </r>
  <r>
    <n v="616"/>
    <s v="Burnett-Mora"/>
    <s v="Quality-focused 24/7 superstructure"/>
    <n v="6400"/>
    <n v="12129"/>
    <x v="1"/>
    <n v="238"/>
    <x v="4"/>
    <x v="4"/>
    <x v="567"/>
    <n v="1379739600"/>
    <b v="0"/>
    <b v="1"/>
    <s v="music/indie rock"/>
    <n v="189.515625"/>
    <x v="609"/>
    <x v="1"/>
    <x v="7"/>
  </r>
  <r>
    <n v="617"/>
    <s v="King LLC"/>
    <s v="Multi-channeled local intranet"/>
    <n v="1400"/>
    <n v="3496"/>
    <x v="1"/>
    <n v="55"/>
    <x v="1"/>
    <x v="1"/>
    <x v="568"/>
    <n v="1402722000"/>
    <b v="0"/>
    <b v="0"/>
    <s v="theater/plays"/>
    <n v="249.71428571428572"/>
    <x v="610"/>
    <x v="3"/>
    <x v="3"/>
  </r>
  <r>
    <n v="618"/>
    <s v="Miller Ltd"/>
    <s v="Open-architected mobile emulation"/>
    <n v="198600"/>
    <n v="97037"/>
    <x v="0"/>
    <n v="1198"/>
    <x v="1"/>
    <x v="1"/>
    <x v="569"/>
    <n v="1369285200"/>
    <b v="0"/>
    <b v="0"/>
    <s v="publishing/nonfiction"/>
    <n v="48.860523665659613"/>
    <x v="611"/>
    <x v="5"/>
    <x v="9"/>
  </r>
  <r>
    <n v="619"/>
    <s v="Case LLC"/>
    <s v="Ameliorated foreground methodology"/>
    <n v="195900"/>
    <n v="55757"/>
    <x v="0"/>
    <n v="648"/>
    <x v="1"/>
    <x v="1"/>
    <x v="570"/>
    <n v="1304744400"/>
    <b v="1"/>
    <b v="1"/>
    <s v="theater/plays"/>
    <n v="28.461970393057683"/>
    <x v="612"/>
    <x v="3"/>
    <x v="3"/>
  </r>
  <r>
    <n v="620"/>
    <s v="Swanson, Wilson and Baker"/>
    <s v="Synergized well-modulated project"/>
    <n v="4300"/>
    <n v="11525"/>
    <x v="1"/>
    <n v="128"/>
    <x v="2"/>
    <x v="2"/>
    <x v="571"/>
    <n v="1468299600"/>
    <b v="0"/>
    <b v="0"/>
    <s v="photography/photography books"/>
    <n v="268.02325581395348"/>
    <x v="613"/>
    <x v="7"/>
    <x v="14"/>
  </r>
  <r>
    <n v="621"/>
    <s v="Dean, Fox and Phillips"/>
    <s v="Extended context-sensitive forecast"/>
    <n v="25600"/>
    <n v="158669"/>
    <x v="1"/>
    <n v="2144"/>
    <x v="1"/>
    <x v="1"/>
    <x v="572"/>
    <n v="1474174800"/>
    <b v="0"/>
    <b v="0"/>
    <s v="theater/plays"/>
    <n v="619.80078125"/>
    <x v="614"/>
    <x v="3"/>
    <x v="3"/>
  </r>
  <r>
    <n v="622"/>
    <s v="Smith-Smith"/>
    <s v="Total leadingedge neural-net"/>
    <n v="189000"/>
    <n v="5916"/>
    <x v="0"/>
    <n v="64"/>
    <x v="1"/>
    <x v="1"/>
    <x v="573"/>
    <n v="1526014800"/>
    <b v="0"/>
    <b v="0"/>
    <s v="music/indie rock"/>
    <n v="3.1301587301587301"/>
    <x v="615"/>
    <x v="1"/>
    <x v="7"/>
  </r>
  <r>
    <n v="623"/>
    <s v="Smith, Scott and Rodriguez"/>
    <s v="Organic actuating protocol"/>
    <n v="94300"/>
    <n v="150806"/>
    <x v="1"/>
    <n v="2693"/>
    <x v="4"/>
    <x v="4"/>
    <x v="574"/>
    <n v="1437454800"/>
    <b v="0"/>
    <b v="0"/>
    <s v="theater/plays"/>
    <n v="159.92152704135739"/>
    <x v="616"/>
    <x v="3"/>
    <x v="3"/>
  </r>
  <r>
    <n v="624"/>
    <s v="White, Robertson and Roberts"/>
    <s v="Down-sized national software"/>
    <n v="5100"/>
    <n v="14249"/>
    <x v="1"/>
    <n v="432"/>
    <x v="1"/>
    <x v="1"/>
    <x v="511"/>
    <n v="1422684000"/>
    <b v="0"/>
    <b v="0"/>
    <s v="photography/photography books"/>
    <n v="279.39215686274508"/>
    <x v="617"/>
    <x v="7"/>
    <x v="14"/>
  </r>
  <r>
    <n v="625"/>
    <s v="Martinez Inc"/>
    <s v="Organic upward-trending Graphical User Interface"/>
    <n v="7500"/>
    <n v="5803"/>
    <x v="0"/>
    <n v="62"/>
    <x v="1"/>
    <x v="1"/>
    <x v="575"/>
    <n v="1581314400"/>
    <b v="0"/>
    <b v="0"/>
    <s v="theater/plays"/>
    <n v="77.373333333333335"/>
    <x v="618"/>
    <x v="3"/>
    <x v="3"/>
  </r>
  <r>
    <n v="626"/>
    <s v="Tucker, Mccoy and Marquez"/>
    <s v="Synergistic tertiary budgetary management"/>
    <n v="6400"/>
    <n v="13205"/>
    <x v="1"/>
    <n v="189"/>
    <x v="1"/>
    <x v="1"/>
    <x v="576"/>
    <n v="1286427600"/>
    <b v="0"/>
    <b v="1"/>
    <s v="theater/plays"/>
    <n v="206.32812500000003"/>
    <x v="619"/>
    <x v="3"/>
    <x v="3"/>
  </r>
  <r>
    <n v="627"/>
    <s v="Martin, Lee and Armstrong"/>
    <s v="Open-architected incremental ability"/>
    <n v="1600"/>
    <n v="11108"/>
    <x v="1"/>
    <n v="154"/>
    <x v="4"/>
    <x v="4"/>
    <x v="577"/>
    <n v="1278738000"/>
    <b v="1"/>
    <b v="0"/>
    <s v="food/food trucks"/>
    <n v="694.25"/>
    <x v="620"/>
    <x v="0"/>
    <x v="0"/>
  </r>
  <r>
    <n v="628"/>
    <s v="Dunn, Moreno and Green"/>
    <s v="Intuitive object-oriented task-force"/>
    <n v="1900"/>
    <n v="2884"/>
    <x v="1"/>
    <n v="96"/>
    <x v="1"/>
    <x v="1"/>
    <x v="578"/>
    <n v="1286427600"/>
    <b v="0"/>
    <b v="0"/>
    <s v="music/indie rock"/>
    <n v="151.78947368421052"/>
    <x v="621"/>
    <x v="1"/>
    <x v="7"/>
  </r>
  <r>
    <n v="629"/>
    <s v="Jackson, Martinez and Ray"/>
    <s v="Multi-tiered executive toolset"/>
    <n v="85900"/>
    <n v="55476"/>
    <x v="0"/>
    <n v="750"/>
    <x v="1"/>
    <x v="1"/>
    <x v="579"/>
    <n v="1467954000"/>
    <b v="0"/>
    <b v="1"/>
    <s v="theater/plays"/>
    <n v="64.58207217694995"/>
    <x v="622"/>
    <x v="3"/>
    <x v="3"/>
  </r>
  <r>
    <n v="630"/>
    <s v="Patterson-Johnson"/>
    <s v="Grass-roots directional workforce"/>
    <n v="9500"/>
    <n v="5973"/>
    <x v="3"/>
    <n v="87"/>
    <x v="1"/>
    <x v="1"/>
    <x v="580"/>
    <n v="1557637200"/>
    <b v="0"/>
    <b v="1"/>
    <s v="theater/plays"/>
    <n v="62.873684210526314"/>
    <x v="623"/>
    <x v="3"/>
    <x v="3"/>
  </r>
  <r>
    <n v="631"/>
    <s v="Carlson-Hernandez"/>
    <s v="Quality-focused real-time solution"/>
    <n v="59200"/>
    <n v="183756"/>
    <x v="1"/>
    <n v="3063"/>
    <x v="1"/>
    <x v="1"/>
    <x v="581"/>
    <n v="1553922000"/>
    <b v="0"/>
    <b v="0"/>
    <s v="theater/plays"/>
    <n v="310.39864864864865"/>
    <x v="624"/>
    <x v="3"/>
    <x v="3"/>
  </r>
  <r>
    <n v="632"/>
    <s v="Parker PLC"/>
    <s v="Reduced interactive matrix"/>
    <n v="72100"/>
    <n v="30902"/>
    <x v="2"/>
    <n v="278"/>
    <x v="1"/>
    <x v="1"/>
    <x v="582"/>
    <n v="1416463200"/>
    <b v="0"/>
    <b v="0"/>
    <s v="theater/plays"/>
    <n v="42.859916782246884"/>
    <x v="625"/>
    <x v="3"/>
    <x v="3"/>
  </r>
  <r>
    <n v="633"/>
    <s v="Yu and Sons"/>
    <s v="Adaptive context-sensitive architecture"/>
    <n v="6700"/>
    <n v="5569"/>
    <x v="0"/>
    <n v="105"/>
    <x v="1"/>
    <x v="1"/>
    <x v="336"/>
    <n v="1447221600"/>
    <b v="0"/>
    <b v="0"/>
    <s v="film &amp; video/animation"/>
    <n v="83.119402985074629"/>
    <x v="626"/>
    <x v="4"/>
    <x v="10"/>
  </r>
  <r>
    <n v="634"/>
    <s v="Taylor, Johnson and Hernandez"/>
    <s v="Polarized incremental portal"/>
    <n v="118200"/>
    <n v="92824"/>
    <x v="3"/>
    <n v="1658"/>
    <x v="1"/>
    <x v="1"/>
    <x v="583"/>
    <n v="1491627600"/>
    <b v="0"/>
    <b v="0"/>
    <s v="film &amp; video/television"/>
    <n v="78.531302876480552"/>
    <x v="627"/>
    <x v="4"/>
    <x v="19"/>
  </r>
  <r>
    <n v="635"/>
    <s v="Mack Ltd"/>
    <s v="Reactive regional access"/>
    <n v="139000"/>
    <n v="158590"/>
    <x v="1"/>
    <n v="2266"/>
    <x v="1"/>
    <x v="1"/>
    <x v="584"/>
    <n v="1363150800"/>
    <b v="0"/>
    <b v="0"/>
    <s v="film &amp; video/television"/>
    <n v="114.09352517985612"/>
    <x v="628"/>
    <x v="4"/>
    <x v="19"/>
  </r>
  <r>
    <n v="636"/>
    <s v="Lamb-Sanders"/>
    <s v="Stand-alone reciprocal frame"/>
    <n v="197700"/>
    <n v="127591"/>
    <x v="0"/>
    <n v="2604"/>
    <x v="3"/>
    <x v="3"/>
    <x v="585"/>
    <n v="1330754400"/>
    <b v="0"/>
    <b v="1"/>
    <s v="film &amp; video/animation"/>
    <n v="64.537683358624179"/>
    <x v="629"/>
    <x v="4"/>
    <x v="10"/>
  </r>
  <r>
    <n v="637"/>
    <s v="Williams-Ramirez"/>
    <s v="Open-architected 24/7 throughput"/>
    <n v="8500"/>
    <n v="6750"/>
    <x v="0"/>
    <n v="65"/>
    <x v="1"/>
    <x v="1"/>
    <x v="586"/>
    <n v="1479794400"/>
    <b v="0"/>
    <b v="0"/>
    <s v="theater/plays"/>
    <n v="79.411764705882348"/>
    <x v="630"/>
    <x v="3"/>
    <x v="3"/>
  </r>
  <r>
    <n v="638"/>
    <s v="Weaver Ltd"/>
    <s v="Monitored 24/7 approach"/>
    <n v="81600"/>
    <n v="9318"/>
    <x v="0"/>
    <n v="94"/>
    <x v="1"/>
    <x v="1"/>
    <x v="587"/>
    <n v="1281243600"/>
    <b v="0"/>
    <b v="1"/>
    <s v="theater/plays"/>
    <n v="11.419117647058824"/>
    <x v="631"/>
    <x v="3"/>
    <x v="3"/>
  </r>
  <r>
    <n v="639"/>
    <s v="Barnes-Williams"/>
    <s v="Upgradable explicit forecast"/>
    <n v="8600"/>
    <n v="4832"/>
    <x v="2"/>
    <n v="45"/>
    <x v="1"/>
    <x v="1"/>
    <x v="588"/>
    <n v="1532754000"/>
    <b v="0"/>
    <b v="1"/>
    <s v="film &amp; video/drama"/>
    <n v="56.186046511627907"/>
    <x v="632"/>
    <x v="4"/>
    <x v="6"/>
  </r>
  <r>
    <n v="640"/>
    <s v="Richardson, Woodward and Hansen"/>
    <s v="Pre-emptive context-sensitive support"/>
    <n v="119800"/>
    <n v="19769"/>
    <x v="0"/>
    <n v="257"/>
    <x v="1"/>
    <x v="1"/>
    <x v="589"/>
    <n v="1453356000"/>
    <b v="0"/>
    <b v="0"/>
    <s v="theater/plays"/>
    <n v="16.501669449081803"/>
    <x v="633"/>
    <x v="3"/>
    <x v="3"/>
  </r>
  <r>
    <n v="641"/>
    <s v="Hunt, Barker and Baker"/>
    <s v="Business-focused leadingedge instruction set"/>
    <n v="9400"/>
    <n v="11277"/>
    <x v="1"/>
    <n v="194"/>
    <x v="5"/>
    <x v="5"/>
    <x v="590"/>
    <n v="1489986000"/>
    <b v="0"/>
    <b v="0"/>
    <s v="theater/plays"/>
    <n v="119.96808510638297"/>
    <x v="634"/>
    <x v="3"/>
    <x v="3"/>
  </r>
  <r>
    <n v="642"/>
    <s v="Ramos, Moreno and Lewis"/>
    <s v="Extended multi-state knowledge user"/>
    <n v="9200"/>
    <n v="13382"/>
    <x v="1"/>
    <n v="129"/>
    <x v="0"/>
    <x v="0"/>
    <x v="591"/>
    <n v="1545804000"/>
    <b v="0"/>
    <b v="0"/>
    <s v="technology/wearables"/>
    <n v="145.45652173913044"/>
    <x v="635"/>
    <x v="2"/>
    <x v="8"/>
  </r>
  <r>
    <n v="643"/>
    <s v="Harris Inc"/>
    <s v="Future-proofed modular groupware"/>
    <n v="14900"/>
    <n v="32986"/>
    <x v="1"/>
    <n v="375"/>
    <x v="1"/>
    <x v="1"/>
    <x v="592"/>
    <n v="1489899600"/>
    <b v="0"/>
    <b v="0"/>
    <s v="theater/plays"/>
    <n v="221.38255033557047"/>
    <x v="636"/>
    <x v="3"/>
    <x v="3"/>
  </r>
  <r>
    <n v="644"/>
    <s v="Peters-Nelson"/>
    <s v="Distributed real-time algorithm"/>
    <n v="169400"/>
    <n v="81984"/>
    <x v="0"/>
    <n v="2928"/>
    <x v="0"/>
    <x v="0"/>
    <x v="593"/>
    <n v="1546495200"/>
    <b v="0"/>
    <b v="0"/>
    <s v="theater/plays"/>
    <n v="48.396694214876035"/>
    <x v="637"/>
    <x v="3"/>
    <x v="3"/>
  </r>
  <r>
    <n v="645"/>
    <s v="Ferguson, Murphy and Bright"/>
    <s v="Multi-lateral heuristic throughput"/>
    <n v="192100"/>
    <n v="178483"/>
    <x v="0"/>
    <n v="4697"/>
    <x v="1"/>
    <x v="1"/>
    <x v="594"/>
    <n v="1539752400"/>
    <b v="0"/>
    <b v="1"/>
    <s v="music/rock"/>
    <n v="92.911504424778755"/>
    <x v="638"/>
    <x v="1"/>
    <x v="1"/>
  </r>
  <r>
    <n v="646"/>
    <s v="Robinson Group"/>
    <s v="Switchable reciprocal middleware"/>
    <n v="98700"/>
    <n v="87448"/>
    <x v="0"/>
    <n v="2915"/>
    <x v="1"/>
    <x v="1"/>
    <x v="595"/>
    <n v="1364101200"/>
    <b v="0"/>
    <b v="0"/>
    <s v="games/video games"/>
    <n v="88.599797365754824"/>
    <x v="639"/>
    <x v="6"/>
    <x v="11"/>
  </r>
  <r>
    <n v="647"/>
    <s v="Jordan-Wolfe"/>
    <s v="Inverse multimedia Graphic Interface"/>
    <n v="4500"/>
    <n v="1863"/>
    <x v="0"/>
    <n v="18"/>
    <x v="1"/>
    <x v="1"/>
    <x v="596"/>
    <n v="1525323600"/>
    <b v="0"/>
    <b v="0"/>
    <s v="publishing/translations"/>
    <n v="41.4"/>
    <x v="640"/>
    <x v="5"/>
    <x v="18"/>
  </r>
  <r>
    <n v="648"/>
    <s v="Vargas-Cox"/>
    <s v="Vision-oriented local contingency"/>
    <n v="98600"/>
    <n v="62174"/>
    <x v="3"/>
    <n v="723"/>
    <x v="1"/>
    <x v="1"/>
    <x v="597"/>
    <n v="1500872400"/>
    <b v="1"/>
    <b v="0"/>
    <s v="food/food trucks"/>
    <n v="63.056795131845846"/>
    <x v="641"/>
    <x v="0"/>
    <x v="0"/>
  </r>
  <r>
    <n v="649"/>
    <s v="Yang and Sons"/>
    <s v="Reactive 6thgeneration hub"/>
    <n v="121700"/>
    <n v="59003"/>
    <x v="0"/>
    <n v="602"/>
    <x v="5"/>
    <x v="5"/>
    <x v="598"/>
    <n v="1288501200"/>
    <b v="1"/>
    <b v="1"/>
    <s v="theater/plays"/>
    <n v="48.482333607230892"/>
    <x v="642"/>
    <x v="3"/>
    <x v="3"/>
  </r>
  <r>
    <n v="650"/>
    <s v="Wilson, Wilson and Mathis"/>
    <s v="Optional asymmetric success"/>
    <n v="100"/>
    <n v="2"/>
    <x v="0"/>
    <n v="1"/>
    <x v="1"/>
    <x v="1"/>
    <x v="599"/>
    <n v="1407128400"/>
    <b v="0"/>
    <b v="0"/>
    <s v="music/jazz"/>
    <n v="2"/>
    <x v="50"/>
    <x v="1"/>
    <x v="17"/>
  </r>
  <r>
    <n v="651"/>
    <s v="Wang, Koch and Weaver"/>
    <s v="Digitized analyzing capacity"/>
    <n v="196700"/>
    <n v="174039"/>
    <x v="0"/>
    <n v="3868"/>
    <x v="6"/>
    <x v="6"/>
    <x v="600"/>
    <n v="1394344800"/>
    <b v="0"/>
    <b v="0"/>
    <s v="film &amp; video/shorts"/>
    <n v="88.47941026944585"/>
    <x v="643"/>
    <x v="4"/>
    <x v="12"/>
  </r>
  <r>
    <n v="652"/>
    <s v="Cisneros Ltd"/>
    <s v="Vision-oriented regional hub"/>
    <n v="10000"/>
    <n v="12684"/>
    <x v="1"/>
    <n v="409"/>
    <x v="1"/>
    <x v="1"/>
    <x v="601"/>
    <n v="1474088400"/>
    <b v="0"/>
    <b v="0"/>
    <s v="technology/web"/>
    <n v="126.84"/>
    <x v="644"/>
    <x v="2"/>
    <x v="2"/>
  </r>
  <r>
    <n v="653"/>
    <s v="Williams-Jones"/>
    <s v="Monitored incremental info-mediaries"/>
    <n v="600"/>
    <n v="14033"/>
    <x v="1"/>
    <n v="234"/>
    <x v="1"/>
    <x v="1"/>
    <x v="602"/>
    <n v="1460264400"/>
    <b v="0"/>
    <b v="0"/>
    <s v="technology/web"/>
    <n v="2338.833333333333"/>
    <x v="645"/>
    <x v="2"/>
    <x v="2"/>
  </r>
  <r>
    <n v="654"/>
    <s v="Roberts, Hinton and Williams"/>
    <s v="Programmable static middleware"/>
    <n v="35000"/>
    <n v="177936"/>
    <x v="1"/>
    <n v="3016"/>
    <x v="1"/>
    <x v="1"/>
    <x v="335"/>
    <n v="1440824400"/>
    <b v="0"/>
    <b v="0"/>
    <s v="music/metal"/>
    <n v="508.38857142857148"/>
    <x v="646"/>
    <x v="1"/>
    <x v="16"/>
  </r>
  <r>
    <n v="655"/>
    <s v="Gonzalez, Williams and Benson"/>
    <s v="Multi-layered bottom-line encryption"/>
    <n v="6900"/>
    <n v="13212"/>
    <x v="1"/>
    <n v="264"/>
    <x v="1"/>
    <x v="1"/>
    <x v="603"/>
    <n v="1489554000"/>
    <b v="1"/>
    <b v="0"/>
    <s v="photography/photography books"/>
    <n v="191.47826086956522"/>
    <x v="647"/>
    <x v="7"/>
    <x v="14"/>
  </r>
  <r>
    <n v="656"/>
    <s v="Hobbs, Brown and Lee"/>
    <s v="Vision-oriented systematic Graphical User Interface"/>
    <n v="118400"/>
    <n v="49879"/>
    <x v="0"/>
    <n v="504"/>
    <x v="2"/>
    <x v="2"/>
    <x v="604"/>
    <n v="1514872800"/>
    <b v="0"/>
    <b v="0"/>
    <s v="food/food trucks"/>
    <n v="42.127533783783782"/>
    <x v="648"/>
    <x v="0"/>
    <x v="0"/>
  </r>
  <r>
    <n v="657"/>
    <s v="Russo, Kim and Mccoy"/>
    <s v="Balanced optimal hardware"/>
    <n v="10000"/>
    <n v="824"/>
    <x v="0"/>
    <n v="14"/>
    <x v="1"/>
    <x v="1"/>
    <x v="605"/>
    <n v="1515736800"/>
    <b v="0"/>
    <b v="0"/>
    <s v="film &amp; video/science fiction"/>
    <n v="8.24"/>
    <x v="649"/>
    <x v="4"/>
    <x v="22"/>
  </r>
  <r>
    <n v="658"/>
    <s v="Howell, Myers and Olson"/>
    <s v="Self-enabling mission-critical success"/>
    <n v="52600"/>
    <n v="31594"/>
    <x v="3"/>
    <n v="390"/>
    <x v="1"/>
    <x v="1"/>
    <x v="606"/>
    <n v="1442898000"/>
    <b v="0"/>
    <b v="0"/>
    <s v="music/rock"/>
    <n v="60.064638783269963"/>
    <x v="650"/>
    <x v="1"/>
    <x v="1"/>
  </r>
  <r>
    <n v="659"/>
    <s v="Bailey and Sons"/>
    <s v="Grass-roots dynamic emulation"/>
    <n v="120700"/>
    <n v="57010"/>
    <x v="0"/>
    <n v="750"/>
    <x v="4"/>
    <x v="4"/>
    <x v="65"/>
    <n v="1296194400"/>
    <b v="0"/>
    <b v="0"/>
    <s v="film &amp; video/documentary"/>
    <n v="47.232808616404313"/>
    <x v="651"/>
    <x v="4"/>
    <x v="4"/>
  </r>
  <r>
    <n v="660"/>
    <s v="Jensen-Brown"/>
    <s v="Fundamental disintermediate matrix"/>
    <n v="9100"/>
    <n v="7438"/>
    <x v="0"/>
    <n v="77"/>
    <x v="1"/>
    <x v="1"/>
    <x v="607"/>
    <n v="1440910800"/>
    <b v="1"/>
    <b v="0"/>
    <s v="theater/plays"/>
    <n v="81.736263736263737"/>
    <x v="652"/>
    <x v="3"/>
    <x v="3"/>
  </r>
  <r>
    <n v="661"/>
    <s v="Smith Group"/>
    <s v="Right-sized secondary challenge"/>
    <n v="106800"/>
    <n v="57872"/>
    <x v="0"/>
    <n v="752"/>
    <x v="3"/>
    <x v="3"/>
    <x v="608"/>
    <n v="1335502800"/>
    <b v="0"/>
    <b v="0"/>
    <s v="music/jazz"/>
    <n v="54.187265917603"/>
    <x v="653"/>
    <x v="1"/>
    <x v="17"/>
  </r>
  <r>
    <n v="662"/>
    <s v="Murphy-Farrell"/>
    <s v="Implemented exuding software"/>
    <n v="9100"/>
    <n v="8906"/>
    <x v="0"/>
    <n v="131"/>
    <x v="1"/>
    <x v="1"/>
    <x v="609"/>
    <n v="1544680800"/>
    <b v="0"/>
    <b v="0"/>
    <s v="theater/plays"/>
    <n v="97.868131868131869"/>
    <x v="654"/>
    <x v="3"/>
    <x v="3"/>
  </r>
  <r>
    <n v="663"/>
    <s v="Everett-Wolfe"/>
    <s v="Total optimizing software"/>
    <n v="10000"/>
    <n v="7724"/>
    <x v="0"/>
    <n v="87"/>
    <x v="1"/>
    <x v="1"/>
    <x v="610"/>
    <n v="1288414800"/>
    <b v="0"/>
    <b v="0"/>
    <s v="theater/plays"/>
    <n v="77.239999999999995"/>
    <x v="655"/>
    <x v="3"/>
    <x v="3"/>
  </r>
  <r>
    <n v="664"/>
    <s v="Young PLC"/>
    <s v="Optional maximized attitude"/>
    <n v="79400"/>
    <n v="26571"/>
    <x v="0"/>
    <n v="1063"/>
    <x v="1"/>
    <x v="1"/>
    <x v="541"/>
    <n v="1330581600"/>
    <b v="0"/>
    <b v="0"/>
    <s v="music/jazz"/>
    <n v="33.464735516372798"/>
    <x v="656"/>
    <x v="1"/>
    <x v="17"/>
  </r>
  <r>
    <n v="665"/>
    <s v="Park-Goodman"/>
    <s v="Customer-focused impactful extranet"/>
    <n v="5100"/>
    <n v="12219"/>
    <x v="1"/>
    <n v="272"/>
    <x v="1"/>
    <x v="1"/>
    <x v="611"/>
    <n v="1311397200"/>
    <b v="0"/>
    <b v="1"/>
    <s v="film &amp; video/documentary"/>
    <n v="239.58823529411765"/>
    <x v="657"/>
    <x v="4"/>
    <x v="4"/>
  </r>
  <r>
    <n v="666"/>
    <s v="York, Barr and Grant"/>
    <s v="Cloned bottom-line success"/>
    <n v="3100"/>
    <n v="1985"/>
    <x v="3"/>
    <n v="25"/>
    <x v="1"/>
    <x v="1"/>
    <x v="612"/>
    <n v="1378357200"/>
    <b v="0"/>
    <b v="1"/>
    <s v="theater/plays"/>
    <n v="64.032258064516128"/>
    <x v="658"/>
    <x v="3"/>
    <x v="3"/>
  </r>
  <r>
    <n v="667"/>
    <s v="Little Ltd"/>
    <s v="Decentralized bandwidth-monitored ability"/>
    <n v="6900"/>
    <n v="12155"/>
    <x v="1"/>
    <n v="419"/>
    <x v="1"/>
    <x v="1"/>
    <x v="613"/>
    <n v="1411102800"/>
    <b v="0"/>
    <b v="0"/>
    <s v="journalism/audio"/>
    <n v="176.15942028985506"/>
    <x v="659"/>
    <x v="8"/>
    <x v="23"/>
  </r>
  <r>
    <n v="668"/>
    <s v="Brown and Sons"/>
    <s v="Programmable leadingedge budgetary management"/>
    <n v="27500"/>
    <n v="5593"/>
    <x v="0"/>
    <n v="76"/>
    <x v="1"/>
    <x v="1"/>
    <x v="614"/>
    <n v="1344834000"/>
    <b v="0"/>
    <b v="0"/>
    <s v="theater/plays"/>
    <n v="20.33818181818182"/>
    <x v="660"/>
    <x v="3"/>
    <x v="3"/>
  </r>
  <r>
    <n v="669"/>
    <s v="Payne, Garrett and Thomas"/>
    <s v="Upgradable bi-directional concept"/>
    <n v="48800"/>
    <n v="175020"/>
    <x v="1"/>
    <n v="1621"/>
    <x v="6"/>
    <x v="6"/>
    <x v="615"/>
    <n v="1499230800"/>
    <b v="0"/>
    <b v="0"/>
    <s v="theater/plays"/>
    <n v="358.64754098360658"/>
    <x v="661"/>
    <x v="3"/>
    <x v="3"/>
  </r>
  <r>
    <n v="670"/>
    <s v="Robinson Group"/>
    <s v="Re-contextualized homogeneous flexibility"/>
    <n v="16200"/>
    <n v="75955"/>
    <x v="1"/>
    <n v="1101"/>
    <x v="1"/>
    <x v="1"/>
    <x v="90"/>
    <n v="1457416800"/>
    <b v="0"/>
    <b v="0"/>
    <s v="music/indie rock"/>
    <n v="468.85802469135803"/>
    <x v="662"/>
    <x v="1"/>
    <x v="7"/>
  </r>
  <r>
    <n v="671"/>
    <s v="Robinson-Kelly"/>
    <s v="Monitored bi-directional standardization"/>
    <n v="97600"/>
    <n v="119127"/>
    <x v="1"/>
    <n v="1073"/>
    <x v="1"/>
    <x v="1"/>
    <x v="616"/>
    <n v="1280898000"/>
    <b v="0"/>
    <b v="1"/>
    <s v="theater/plays"/>
    <n v="122.05635245901641"/>
    <x v="663"/>
    <x v="3"/>
    <x v="3"/>
  </r>
  <r>
    <n v="672"/>
    <s v="Kelly-Colon"/>
    <s v="Stand-alone grid-enabled leverage"/>
    <n v="197900"/>
    <n v="110689"/>
    <x v="0"/>
    <n v="4428"/>
    <x v="2"/>
    <x v="2"/>
    <x v="617"/>
    <n v="1522472400"/>
    <b v="0"/>
    <b v="0"/>
    <s v="theater/plays"/>
    <n v="55.931783729156137"/>
    <x v="664"/>
    <x v="3"/>
    <x v="3"/>
  </r>
  <r>
    <n v="673"/>
    <s v="Turner, Scott and Gentry"/>
    <s v="Assimilated regional groupware"/>
    <n v="5600"/>
    <n v="2445"/>
    <x v="0"/>
    <n v="58"/>
    <x v="6"/>
    <x v="6"/>
    <x v="618"/>
    <n v="1462510800"/>
    <b v="0"/>
    <b v="0"/>
    <s v="music/indie rock"/>
    <n v="43.660714285714285"/>
    <x v="665"/>
    <x v="1"/>
    <x v="7"/>
  </r>
  <r>
    <n v="674"/>
    <s v="Sanchez Ltd"/>
    <s v="Up-sized 24hour instruction set"/>
    <n v="170700"/>
    <n v="57250"/>
    <x v="3"/>
    <n v="1218"/>
    <x v="1"/>
    <x v="1"/>
    <x v="619"/>
    <n v="1317790800"/>
    <b v="0"/>
    <b v="0"/>
    <s v="photography/photography books"/>
    <n v="33.53837141183363"/>
    <x v="666"/>
    <x v="7"/>
    <x v="14"/>
  </r>
  <r>
    <n v="675"/>
    <s v="Giles-Smith"/>
    <s v="Right-sized web-enabled intranet"/>
    <n v="9700"/>
    <n v="11929"/>
    <x v="1"/>
    <n v="331"/>
    <x v="1"/>
    <x v="1"/>
    <x v="620"/>
    <n v="1568782800"/>
    <b v="0"/>
    <b v="0"/>
    <s v="journalism/audio"/>
    <n v="122.97938144329896"/>
    <x v="667"/>
    <x v="8"/>
    <x v="23"/>
  </r>
  <r>
    <n v="676"/>
    <s v="Thompson-Moreno"/>
    <s v="Expanded needs-based orchestration"/>
    <n v="62300"/>
    <n v="118214"/>
    <x v="1"/>
    <n v="1170"/>
    <x v="1"/>
    <x v="1"/>
    <x v="621"/>
    <n v="1349413200"/>
    <b v="0"/>
    <b v="0"/>
    <s v="photography/photography books"/>
    <n v="189.74959871589084"/>
    <x v="668"/>
    <x v="7"/>
    <x v="14"/>
  </r>
  <r>
    <n v="677"/>
    <s v="Murphy-Fox"/>
    <s v="Organic system-worthy orchestration"/>
    <n v="5300"/>
    <n v="4432"/>
    <x v="0"/>
    <n v="111"/>
    <x v="1"/>
    <x v="1"/>
    <x v="622"/>
    <n v="1472446800"/>
    <b v="0"/>
    <b v="0"/>
    <s v="publishing/fiction"/>
    <n v="83.622641509433961"/>
    <x v="669"/>
    <x v="5"/>
    <x v="13"/>
  </r>
  <r>
    <n v="678"/>
    <s v="Rodriguez-Patterson"/>
    <s v="Inverse static standardization"/>
    <n v="99500"/>
    <n v="17879"/>
    <x v="3"/>
    <n v="215"/>
    <x v="1"/>
    <x v="1"/>
    <x v="35"/>
    <n v="1548050400"/>
    <b v="0"/>
    <b v="0"/>
    <s v="film &amp; video/drama"/>
    <n v="17.968844221105527"/>
    <x v="670"/>
    <x v="4"/>
    <x v="6"/>
  </r>
  <r>
    <n v="679"/>
    <s v="Davis Ltd"/>
    <s v="Synchronized motivating solution"/>
    <n v="1400"/>
    <n v="14511"/>
    <x v="1"/>
    <n v="363"/>
    <x v="1"/>
    <x v="1"/>
    <x v="623"/>
    <n v="1571806800"/>
    <b v="0"/>
    <b v="1"/>
    <s v="food/food trucks"/>
    <n v="1036.5"/>
    <x v="671"/>
    <x v="0"/>
    <x v="0"/>
  </r>
  <r>
    <n v="680"/>
    <s v="Nelson-Valdez"/>
    <s v="Open-source 4thgeneration open system"/>
    <n v="145600"/>
    <n v="141822"/>
    <x v="0"/>
    <n v="2955"/>
    <x v="1"/>
    <x v="1"/>
    <x v="624"/>
    <n v="1576476000"/>
    <b v="0"/>
    <b v="1"/>
    <s v="games/mobile games"/>
    <n v="97.405219780219781"/>
    <x v="672"/>
    <x v="6"/>
    <x v="20"/>
  </r>
  <r>
    <n v="681"/>
    <s v="Kelly PLC"/>
    <s v="Decentralized context-sensitive superstructure"/>
    <n v="184100"/>
    <n v="159037"/>
    <x v="0"/>
    <n v="1657"/>
    <x v="1"/>
    <x v="1"/>
    <x v="625"/>
    <n v="1324965600"/>
    <b v="0"/>
    <b v="0"/>
    <s v="theater/plays"/>
    <n v="86.386203150461711"/>
    <x v="673"/>
    <x v="3"/>
    <x v="3"/>
  </r>
  <r>
    <n v="682"/>
    <s v="Nguyen and Sons"/>
    <s v="Compatible 5thgeneration concept"/>
    <n v="5400"/>
    <n v="8109"/>
    <x v="1"/>
    <n v="103"/>
    <x v="1"/>
    <x v="1"/>
    <x v="626"/>
    <n v="1387519200"/>
    <b v="0"/>
    <b v="0"/>
    <s v="theater/plays"/>
    <n v="150.16666666666666"/>
    <x v="674"/>
    <x v="3"/>
    <x v="3"/>
  </r>
  <r>
    <n v="683"/>
    <s v="Jones PLC"/>
    <s v="Virtual systemic intranet"/>
    <n v="2300"/>
    <n v="8244"/>
    <x v="1"/>
    <n v="147"/>
    <x v="1"/>
    <x v="1"/>
    <x v="627"/>
    <n v="1537246800"/>
    <b v="0"/>
    <b v="0"/>
    <s v="theater/plays"/>
    <n v="358.43478260869563"/>
    <x v="675"/>
    <x v="3"/>
    <x v="3"/>
  </r>
  <r>
    <n v="684"/>
    <s v="Gilmore LLC"/>
    <s v="Optimized systemic algorithm"/>
    <n v="1400"/>
    <n v="7600"/>
    <x v="1"/>
    <n v="110"/>
    <x v="0"/>
    <x v="0"/>
    <x v="628"/>
    <n v="1279515600"/>
    <b v="0"/>
    <b v="0"/>
    <s v="publishing/nonfiction"/>
    <n v="542.85714285714289"/>
    <x v="676"/>
    <x v="5"/>
    <x v="9"/>
  </r>
  <r>
    <n v="685"/>
    <s v="Lee-Cobb"/>
    <s v="Customizable homogeneous firmware"/>
    <n v="140000"/>
    <n v="94501"/>
    <x v="0"/>
    <n v="926"/>
    <x v="0"/>
    <x v="0"/>
    <x v="629"/>
    <n v="1442379600"/>
    <b v="0"/>
    <b v="0"/>
    <s v="theater/plays"/>
    <n v="67.500714285714281"/>
    <x v="677"/>
    <x v="3"/>
    <x v="3"/>
  </r>
  <r>
    <n v="686"/>
    <s v="Jones, Wiley and Robbins"/>
    <s v="Front-line cohesive extranet"/>
    <n v="7500"/>
    <n v="14381"/>
    <x v="1"/>
    <n v="134"/>
    <x v="1"/>
    <x v="1"/>
    <x v="630"/>
    <n v="1523077200"/>
    <b v="0"/>
    <b v="0"/>
    <s v="technology/wearables"/>
    <n v="191.74666666666667"/>
    <x v="678"/>
    <x v="2"/>
    <x v="8"/>
  </r>
  <r>
    <n v="687"/>
    <s v="Martin, Gates and Holt"/>
    <s v="Distributed holistic neural-net"/>
    <n v="1500"/>
    <n v="13980"/>
    <x v="1"/>
    <n v="269"/>
    <x v="1"/>
    <x v="1"/>
    <x v="631"/>
    <n v="1489554000"/>
    <b v="0"/>
    <b v="0"/>
    <s v="theater/plays"/>
    <n v="932"/>
    <x v="679"/>
    <x v="3"/>
    <x v="3"/>
  </r>
  <r>
    <n v="688"/>
    <s v="Bowen, Davies and Burns"/>
    <s v="Devolved client-server monitoring"/>
    <n v="2900"/>
    <n v="12449"/>
    <x v="1"/>
    <n v="175"/>
    <x v="1"/>
    <x v="1"/>
    <x v="632"/>
    <n v="1548482400"/>
    <b v="0"/>
    <b v="1"/>
    <s v="film &amp; video/television"/>
    <n v="429.27586206896552"/>
    <x v="680"/>
    <x v="4"/>
    <x v="19"/>
  </r>
  <r>
    <n v="689"/>
    <s v="Nguyen Inc"/>
    <s v="Seamless directional capacity"/>
    <n v="7300"/>
    <n v="7348"/>
    <x v="1"/>
    <n v="69"/>
    <x v="1"/>
    <x v="1"/>
    <x v="633"/>
    <n v="1384063200"/>
    <b v="0"/>
    <b v="0"/>
    <s v="technology/web"/>
    <n v="100.65753424657535"/>
    <x v="681"/>
    <x v="2"/>
    <x v="2"/>
  </r>
  <r>
    <n v="690"/>
    <s v="Walsh-Watts"/>
    <s v="Polarized actuating implementation"/>
    <n v="3600"/>
    <n v="8158"/>
    <x v="1"/>
    <n v="190"/>
    <x v="1"/>
    <x v="1"/>
    <x v="634"/>
    <n v="1322892000"/>
    <b v="0"/>
    <b v="1"/>
    <s v="film &amp; video/documentary"/>
    <n v="226.61111111111109"/>
    <x v="682"/>
    <x v="4"/>
    <x v="4"/>
  </r>
  <r>
    <n v="691"/>
    <s v="Ray, Li and Li"/>
    <s v="Front-line disintermediate hub"/>
    <n v="5000"/>
    <n v="7119"/>
    <x v="1"/>
    <n v="237"/>
    <x v="1"/>
    <x v="1"/>
    <x v="635"/>
    <n v="1350709200"/>
    <b v="1"/>
    <b v="1"/>
    <s v="film &amp; video/documentary"/>
    <n v="142.38"/>
    <x v="683"/>
    <x v="4"/>
    <x v="4"/>
  </r>
  <r>
    <n v="692"/>
    <s v="Murray Ltd"/>
    <s v="Decentralized 4thgeneration challenge"/>
    <n v="6000"/>
    <n v="5438"/>
    <x v="0"/>
    <n v="77"/>
    <x v="4"/>
    <x v="4"/>
    <x v="636"/>
    <n v="1564203600"/>
    <b v="0"/>
    <b v="0"/>
    <s v="music/rock"/>
    <n v="90.633333333333326"/>
    <x v="684"/>
    <x v="1"/>
    <x v="1"/>
  </r>
  <r>
    <n v="693"/>
    <s v="Bradford-Silva"/>
    <s v="Reverse-engineered composite hierarchy"/>
    <n v="180400"/>
    <n v="115396"/>
    <x v="0"/>
    <n v="1748"/>
    <x v="1"/>
    <x v="1"/>
    <x v="637"/>
    <n v="1509685200"/>
    <b v="0"/>
    <b v="0"/>
    <s v="theater/plays"/>
    <n v="63.966740576496676"/>
    <x v="685"/>
    <x v="3"/>
    <x v="3"/>
  </r>
  <r>
    <n v="694"/>
    <s v="Mora-Bradley"/>
    <s v="Programmable tangible ability"/>
    <n v="9100"/>
    <n v="7656"/>
    <x v="0"/>
    <n v="79"/>
    <x v="1"/>
    <x v="1"/>
    <x v="638"/>
    <n v="1514959200"/>
    <b v="0"/>
    <b v="0"/>
    <s v="theater/plays"/>
    <n v="84.131868131868131"/>
    <x v="686"/>
    <x v="3"/>
    <x v="3"/>
  </r>
  <r>
    <n v="695"/>
    <s v="Cardenas, Thompson and Carey"/>
    <s v="Configurable full-range emulation"/>
    <n v="9200"/>
    <n v="12322"/>
    <x v="1"/>
    <n v="196"/>
    <x v="6"/>
    <x v="6"/>
    <x v="639"/>
    <n v="1448863200"/>
    <b v="1"/>
    <b v="0"/>
    <s v="music/rock"/>
    <n v="133.93478260869566"/>
    <x v="687"/>
    <x v="1"/>
    <x v="1"/>
  </r>
  <r>
    <n v="696"/>
    <s v="Lopez, Reid and Johnson"/>
    <s v="Total real-time hardware"/>
    <n v="164100"/>
    <n v="96888"/>
    <x v="0"/>
    <n v="889"/>
    <x v="1"/>
    <x v="1"/>
    <x v="640"/>
    <n v="1429592400"/>
    <b v="0"/>
    <b v="1"/>
    <s v="theater/plays"/>
    <n v="59.042047531992694"/>
    <x v="688"/>
    <x v="3"/>
    <x v="3"/>
  </r>
  <r>
    <n v="697"/>
    <s v="Fox-Williams"/>
    <s v="Profound system-worthy functionalities"/>
    <n v="128900"/>
    <n v="196960"/>
    <x v="1"/>
    <n v="7295"/>
    <x v="1"/>
    <x v="1"/>
    <x v="641"/>
    <n v="1522645200"/>
    <b v="0"/>
    <b v="0"/>
    <s v="music/electric music"/>
    <n v="152.80062063615205"/>
    <x v="689"/>
    <x v="1"/>
    <x v="5"/>
  </r>
  <r>
    <n v="698"/>
    <s v="Taylor, Wood and Taylor"/>
    <s v="Cloned hybrid focus group"/>
    <n v="42100"/>
    <n v="188057"/>
    <x v="1"/>
    <n v="2893"/>
    <x v="0"/>
    <x v="0"/>
    <x v="642"/>
    <n v="1323324000"/>
    <b v="0"/>
    <b v="0"/>
    <s v="technology/wearables"/>
    <n v="446.69121140142522"/>
    <x v="690"/>
    <x v="2"/>
    <x v="8"/>
  </r>
  <r>
    <n v="699"/>
    <s v="King Inc"/>
    <s v="Ergonomic dedicated focus group"/>
    <n v="7400"/>
    <n v="6245"/>
    <x v="0"/>
    <n v="56"/>
    <x v="1"/>
    <x v="1"/>
    <x v="230"/>
    <n v="1561525200"/>
    <b v="0"/>
    <b v="0"/>
    <s v="film &amp; video/drama"/>
    <n v="84.391891891891888"/>
    <x v="691"/>
    <x v="4"/>
    <x v="6"/>
  </r>
  <r>
    <n v="700"/>
    <s v="Cole, Petty and Cameron"/>
    <s v="Realigned zero administration paradigm"/>
    <n v="100"/>
    <n v="3"/>
    <x v="0"/>
    <n v="1"/>
    <x v="1"/>
    <x v="1"/>
    <x v="67"/>
    <n v="1265695200"/>
    <b v="0"/>
    <b v="0"/>
    <s v="technology/wearables"/>
    <n v="3"/>
    <x v="248"/>
    <x v="2"/>
    <x v="8"/>
  </r>
  <r>
    <n v="701"/>
    <s v="Mcclain LLC"/>
    <s v="Open-source multi-tasking methodology"/>
    <n v="52000"/>
    <n v="91014"/>
    <x v="1"/>
    <n v="820"/>
    <x v="1"/>
    <x v="1"/>
    <x v="643"/>
    <n v="1301806800"/>
    <b v="1"/>
    <b v="0"/>
    <s v="theater/plays"/>
    <n v="175.02692307692308"/>
    <x v="692"/>
    <x v="3"/>
    <x v="3"/>
  </r>
  <r>
    <n v="702"/>
    <s v="Sims-Gross"/>
    <s v="Object-based attitude-oriented analyzer"/>
    <n v="8700"/>
    <n v="4710"/>
    <x v="0"/>
    <n v="83"/>
    <x v="1"/>
    <x v="1"/>
    <x v="644"/>
    <n v="1374901200"/>
    <b v="0"/>
    <b v="0"/>
    <s v="technology/wearables"/>
    <n v="54.137931034482754"/>
    <x v="693"/>
    <x v="2"/>
    <x v="8"/>
  </r>
  <r>
    <n v="703"/>
    <s v="Perez Group"/>
    <s v="Cross-platform tertiary hub"/>
    <n v="63400"/>
    <n v="197728"/>
    <x v="1"/>
    <n v="2038"/>
    <x v="1"/>
    <x v="1"/>
    <x v="645"/>
    <n v="1336453200"/>
    <b v="1"/>
    <b v="1"/>
    <s v="publishing/translations"/>
    <n v="311.87381703470032"/>
    <x v="694"/>
    <x v="5"/>
    <x v="18"/>
  </r>
  <r>
    <n v="704"/>
    <s v="Haynes-Williams"/>
    <s v="Seamless clear-thinking artificial intelligence"/>
    <n v="8700"/>
    <n v="10682"/>
    <x v="1"/>
    <n v="116"/>
    <x v="1"/>
    <x v="1"/>
    <x v="646"/>
    <n v="1468904400"/>
    <b v="0"/>
    <b v="0"/>
    <s v="film &amp; video/animation"/>
    <n v="122.78160919540231"/>
    <x v="695"/>
    <x v="4"/>
    <x v="10"/>
  </r>
  <r>
    <n v="705"/>
    <s v="Ford LLC"/>
    <s v="Centralized tangible success"/>
    <n v="169700"/>
    <n v="168048"/>
    <x v="0"/>
    <n v="2025"/>
    <x v="4"/>
    <x v="4"/>
    <x v="626"/>
    <n v="1387087200"/>
    <b v="0"/>
    <b v="0"/>
    <s v="publishing/nonfiction"/>
    <n v="99.026517383618156"/>
    <x v="696"/>
    <x v="5"/>
    <x v="9"/>
  </r>
  <r>
    <n v="706"/>
    <s v="Moreno Ltd"/>
    <s v="Customer-focused multimedia methodology"/>
    <n v="108400"/>
    <n v="138586"/>
    <x v="1"/>
    <n v="1345"/>
    <x v="2"/>
    <x v="2"/>
    <x v="647"/>
    <n v="1547445600"/>
    <b v="0"/>
    <b v="1"/>
    <s v="technology/web"/>
    <n v="127.84686346863469"/>
    <x v="697"/>
    <x v="2"/>
    <x v="2"/>
  </r>
  <r>
    <n v="707"/>
    <s v="Moore, Cook and Wright"/>
    <s v="Visionary maximized Local Area Network"/>
    <n v="7300"/>
    <n v="11579"/>
    <x v="1"/>
    <n v="168"/>
    <x v="1"/>
    <x v="1"/>
    <x v="159"/>
    <n v="1547359200"/>
    <b v="0"/>
    <b v="0"/>
    <s v="film &amp; video/drama"/>
    <n v="158.61643835616439"/>
    <x v="698"/>
    <x v="4"/>
    <x v="6"/>
  </r>
  <r>
    <n v="708"/>
    <s v="Ortega LLC"/>
    <s v="Secured bifurcated intranet"/>
    <n v="1700"/>
    <n v="12020"/>
    <x v="1"/>
    <n v="137"/>
    <x v="5"/>
    <x v="5"/>
    <x v="648"/>
    <n v="1496293200"/>
    <b v="0"/>
    <b v="0"/>
    <s v="theater/plays"/>
    <n v="707.05882352941171"/>
    <x v="699"/>
    <x v="3"/>
    <x v="3"/>
  </r>
  <r>
    <n v="709"/>
    <s v="Silva, Walker and Martin"/>
    <s v="Grass-roots 4thgeneration product"/>
    <n v="9800"/>
    <n v="13954"/>
    <x v="1"/>
    <n v="186"/>
    <x v="6"/>
    <x v="6"/>
    <x v="267"/>
    <n v="1335416400"/>
    <b v="0"/>
    <b v="0"/>
    <s v="theater/plays"/>
    <n v="142.38775510204081"/>
    <x v="700"/>
    <x v="3"/>
    <x v="3"/>
  </r>
  <r>
    <n v="710"/>
    <s v="Huynh, Gallegos and Mills"/>
    <s v="Reduced next generation info-mediaries"/>
    <n v="4300"/>
    <n v="6358"/>
    <x v="1"/>
    <n v="125"/>
    <x v="1"/>
    <x v="1"/>
    <x v="649"/>
    <n v="1532149200"/>
    <b v="0"/>
    <b v="1"/>
    <s v="theater/plays"/>
    <n v="147.86046511627907"/>
    <x v="701"/>
    <x v="3"/>
    <x v="3"/>
  </r>
  <r>
    <n v="711"/>
    <s v="Anderson LLC"/>
    <s v="Customizable full-range artificial intelligence"/>
    <n v="6200"/>
    <n v="1260"/>
    <x v="0"/>
    <n v="14"/>
    <x v="6"/>
    <x v="6"/>
    <x v="248"/>
    <n v="1453788000"/>
    <b v="1"/>
    <b v="1"/>
    <s v="theater/plays"/>
    <n v="20.322580645161288"/>
    <x v="702"/>
    <x v="3"/>
    <x v="3"/>
  </r>
  <r>
    <n v="712"/>
    <s v="Garza-Bryant"/>
    <s v="Programmable leadingedge contingency"/>
    <n v="800"/>
    <n v="14725"/>
    <x v="1"/>
    <n v="202"/>
    <x v="1"/>
    <x v="1"/>
    <x v="571"/>
    <n v="1471496400"/>
    <b v="0"/>
    <b v="0"/>
    <s v="theater/plays"/>
    <n v="1840.625"/>
    <x v="703"/>
    <x v="3"/>
    <x v="3"/>
  </r>
  <r>
    <n v="713"/>
    <s v="Mays LLC"/>
    <s v="Multi-layered global groupware"/>
    <n v="6900"/>
    <n v="11174"/>
    <x v="1"/>
    <n v="103"/>
    <x v="1"/>
    <x v="1"/>
    <x v="650"/>
    <n v="1472878800"/>
    <b v="0"/>
    <b v="0"/>
    <s v="publishing/radio &amp; podcasts"/>
    <n v="161.94202898550725"/>
    <x v="704"/>
    <x v="5"/>
    <x v="15"/>
  </r>
  <r>
    <n v="714"/>
    <s v="Evans-Jones"/>
    <s v="Switchable methodical superstructure"/>
    <n v="38500"/>
    <n v="182036"/>
    <x v="1"/>
    <n v="1785"/>
    <x v="1"/>
    <x v="1"/>
    <x v="1"/>
    <n v="1408510800"/>
    <b v="0"/>
    <b v="0"/>
    <s v="music/rock"/>
    <n v="472.82077922077923"/>
    <x v="705"/>
    <x v="1"/>
    <x v="1"/>
  </r>
  <r>
    <n v="715"/>
    <s v="Fischer, Torres and Walker"/>
    <s v="Expanded even-keeled portal"/>
    <n v="118000"/>
    <n v="28870"/>
    <x v="0"/>
    <n v="656"/>
    <x v="1"/>
    <x v="1"/>
    <x v="651"/>
    <n v="1281589200"/>
    <b v="0"/>
    <b v="0"/>
    <s v="games/mobile games"/>
    <n v="24.466101694915253"/>
    <x v="706"/>
    <x v="6"/>
    <x v="20"/>
  </r>
  <r>
    <n v="716"/>
    <s v="Tapia, Kramer and Hicks"/>
    <s v="Advanced modular moderator"/>
    <n v="2000"/>
    <n v="10353"/>
    <x v="1"/>
    <n v="157"/>
    <x v="1"/>
    <x v="1"/>
    <x v="652"/>
    <n v="1375851600"/>
    <b v="0"/>
    <b v="1"/>
    <s v="theater/plays"/>
    <n v="517.65"/>
    <x v="707"/>
    <x v="3"/>
    <x v="3"/>
  </r>
  <r>
    <n v="717"/>
    <s v="Barnes, Wilcox and Riley"/>
    <s v="Reverse-engineered well-modulated ability"/>
    <n v="5600"/>
    <n v="13868"/>
    <x v="1"/>
    <n v="555"/>
    <x v="1"/>
    <x v="1"/>
    <x v="653"/>
    <n v="1315803600"/>
    <b v="0"/>
    <b v="0"/>
    <s v="film &amp; video/documentary"/>
    <n v="247.64285714285714"/>
    <x v="708"/>
    <x v="4"/>
    <x v="4"/>
  </r>
  <r>
    <n v="718"/>
    <s v="Reyes PLC"/>
    <s v="Expanded optimal pricing structure"/>
    <n v="8300"/>
    <n v="8317"/>
    <x v="1"/>
    <n v="297"/>
    <x v="1"/>
    <x v="1"/>
    <x v="654"/>
    <n v="1373691600"/>
    <b v="0"/>
    <b v="0"/>
    <s v="technology/wearables"/>
    <n v="100.20481927710843"/>
    <x v="709"/>
    <x v="2"/>
    <x v="8"/>
  </r>
  <r>
    <n v="719"/>
    <s v="Pace, Simpson and Watkins"/>
    <s v="Down-sized uniform ability"/>
    <n v="6900"/>
    <n v="10557"/>
    <x v="1"/>
    <n v="123"/>
    <x v="1"/>
    <x v="1"/>
    <x v="655"/>
    <n v="1339218000"/>
    <b v="0"/>
    <b v="0"/>
    <s v="publishing/fiction"/>
    <n v="153"/>
    <x v="710"/>
    <x v="5"/>
    <x v="13"/>
  </r>
  <r>
    <n v="720"/>
    <s v="Valenzuela, Davidson and Castro"/>
    <s v="Multi-layered upward-trending conglomeration"/>
    <n v="8700"/>
    <n v="3227"/>
    <x v="3"/>
    <n v="38"/>
    <x v="3"/>
    <x v="3"/>
    <x v="656"/>
    <n v="1520402400"/>
    <b v="0"/>
    <b v="1"/>
    <s v="theater/plays"/>
    <n v="37.091954022988503"/>
    <x v="711"/>
    <x v="3"/>
    <x v="3"/>
  </r>
  <r>
    <n v="721"/>
    <s v="Dominguez-Owens"/>
    <s v="Open-architected systematic intranet"/>
    <n v="123600"/>
    <n v="5429"/>
    <x v="3"/>
    <n v="60"/>
    <x v="1"/>
    <x v="1"/>
    <x v="657"/>
    <n v="1523336400"/>
    <b v="0"/>
    <b v="0"/>
    <s v="music/rock"/>
    <n v="4.392394822006473"/>
    <x v="712"/>
    <x v="1"/>
    <x v="1"/>
  </r>
  <r>
    <n v="722"/>
    <s v="Thomas-Simmons"/>
    <s v="Proactive 24hour frame"/>
    <n v="48500"/>
    <n v="75906"/>
    <x v="1"/>
    <n v="3036"/>
    <x v="1"/>
    <x v="1"/>
    <x v="265"/>
    <n v="1512280800"/>
    <b v="0"/>
    <b v="0"/>
    <s v="film &amp; video/documentary"/>
    <n v="156.50721649484535"/>
    <x v="713"/>
    <x v="4"/>
    <x v="4"/>
  </r>
  <r>
    <n v="723"/>
    <s v="Beck-Knight"/>
    <s v="Exclusive fresh-thinking model"/>
    <n v="4900"/>
    <n v="13250"/>
    <x v="1"/>
    <n v="144"/>
    <x v="2"/>
    <x v="2"/>
    <x v="658"/>
    <n v="1458709200"/>
    <b v="0"/>
    <b v="0"/>
    <s v="theater/plays"/>
    <n v="270.40816326530609"/>
    <x v="714"/>
    <x v="3"/>
    <x v="3"/>
  </r>
  <r>
    <n v="724"/>
    <s v="Mccoy Ltd"/>
    <s v="Business-focused encompassing intranet"/>
    <n v="8400"/>
    <n v="11261"/>
    <x v="1"/>
    <n v="121"/>
    <x v="4"/>
    <x v="4"/>
    <x v="659"/>
    <n v="1414126800"/>
    <b v="0"/>
    <b v="1"/>
    <s v="theater/plays"/>
    <n v="134.05952380952382"/>
    <x v="715"/>
    <x v="3"/>
    <x v="3"/>
  </r>
  <r>
    <n v="725"/>
    <s v="Dawson-Tyler"/>
    <s v="Optional 6thgeneration access"/>
    <n v="193200"/>
    <n v="97369"/>
    <x v="0"/>
    <n v="1596"/>
    <x v="1"/>
    <x v="1"/>
    <x v="660"/>
    <n v="1416204000"/>
    <b v="0"/>
    <b v="0"/>
    <s v="games/mobile games"/>
    <n v="50.398033126293996"/>
    <x v="716"/>
    <x v="6"/>
    <x v="20"/>
  </r>
  <r>
    <n v="726"/>
    <s v="Johns-Thomas"/>
    <s v="Realigned web-enabled functionalities"/>
    <n v="54300"/>
    <n v="48227"/>
    <x v="3"/>
    <n v="524"/>
    <x v="1"/>
    <x v="1"/>
    <x v="661"/>
    <n v="1288501200"/>
    <b v="0"/>
    <b v="1"/>
    <s v="theater/plays"/>
    <n v="88.815837937384899"/>
    <x v="717"/>
    <x v="3"/>
    <x v="3"/>
  </r>
  <r>
    <n v="727"/>
    <s v="Quinn, Cruz and Schmidt"/>
    <s v="Enterprise-wide multimedia software"/>
    <n v="8900"/>
    <n v="14685"/>
    <x v="1"/>
    <n v="181"/>
    <x v="1"/>
    <x v="1"/>
    <x v="4"/>
    <n v="1552971600"/>
    <b v="0"/>
    <b v="0"/>
    <s v="technology/web"/>
    <n v="165"/>
    <x v="718"/>
    <x v="2"/>
    <x v="2"/>
  </r>
  <r>
    <n v="728"/>
    <s v="Stewart Inc"/>
    <s v="Versatile mission-critical knowledgebase"/>
    <n v="4200"/>
    <n v="735"/>
    <x v="0"/>
    <n v="10"/>
    <x v="1"/>
    <x v="1"/>
    <x v="662"/>
    <n v="1465102800"/>
    <b v="0"/>
    <b v="0"/>
    <s v="theater/plays"/>
    <n v="17.5"/>
    <x v="719"/>
    <x v="3"/>
    <x v="3"/>
  </r>
  <r>
    <n v="729"/>
    <s v="Moore Group"/>
    <s v="Multi-lateral object-oriented open system"/>
    <n v="5600"/>
    <n v="10397"/>
    <x v="1"/>
    <n v="122"/>
    <x v="1"/>
    <x v="1"/>
    <x v="663"/>
    <n v="1360130400"/>
    <b v="0"/>
    <b v="0"/>
    <s v="film &amp; video/drama"/>
    <n v="185.66071428571428"/>
    <x v="720"/>
    <x v="4"/>
    <x v="6"/>
  </r>
  <r>
    <n v="730"/>
    <s v="Carson PLC"/>
    <s v="Visionary system-worthy attitude"/>
    <n v="28800"/>
    <n v="118847"/>
    <x v="1"/>
    <n v="1071"/>
    <x v="0"/>
    <x v="0"/>
    <x v="664"/>
    <n v="1432875600"/>
    <b v="0"/>
    <b v="0"/>
    <s v="technology/wearables"/>
    <n v="412.6631944444444"/>
    <x v="721"/>
    <x v="2"/>
    <x v="8"/>
  </r>
  <r>
    <n v="731"/>
    <s v="Cruz, Hall and Mason"/>
    <s v="Synergized content-based hierarchy"/>
    <n v="8000"/>
    <n v="7220"/>
    <x v="3"/>
    <n v="219"/>
    <x v="1"/>
    <x v="1"/>
    <x v="665"/>
    <n v="1500872400"/>
    <b v="0"/>
    <b v="0"/>
    <s v="technology/web"/>
    <n v="90.25"/>
    <x v="722"/>
    <x v="2"/>
    <x v="2"/>
  </r>
  <r>
    <n v="732"/>
    <s v="Glass, Baker and Jones"/>
    <s v="Business-focused 24hour access"/>
    <n v="117000"/>
    <n v="107622"/>
    <x v="0"/>
    <n v="1121"/>
    <x v="1"/>
    <x v="1"/>
    <x v="666"/>
    <n v="1492146000"/>
    <b v="0"/>
    <b v="1"/>
    <s v="music/rock"/>
    <n v="91.984615384615381"/>
    <x v="723"/>
    <x v="1"/>
    <x v="1"/>
  </r>
  <r>
    <n v="733"/>
    <s v="Marquez-Kerr"/>
    <s v="Automated hybrid orchestration"/>
    <n v="15800"/>
    <n v="83267"/>
    <x v="1"/>
    <n v="980"/>
    <x v="1"/>
    <x v="1"/>
    <x v="43"/>
    <n v="1407301200"/>
    <b v="0"/>
    <b v="0"/>
    <s v="music/metal"/>
    <n v="527.00632911392404"/>
    <x v="724"/>
    <x v="1"/>
    <x v="16"/>
  </r>
  <r>
    <n v="734"/>
    <s v="Stone PLC"/>
    <s v="Exclusive 5thgeneration leverage"/>
    <n v="4200"/>
    <n v="13404"/>
    <x v="1"/>
    <n v="536"/>
    <x v="1"/>
    <x v="1"/>
    <x v="667"/>
    <n v="1486620000"/>
    <b v="0"/>
    <b v="1"/>
    <s v="theater/plays"/>
    <n v="319.14285714285711"/>
    <x v="725"/>
    <x v="3"/>
    <x v="3"/>
  </r>
  <r>
    <n v="735"/>
    <s v="Caldwell PLC"/>
    <s v="Grass-roots zero administration alliance"/>
    <n v="37100"/>
    <n v="131404"/>
    <x v="1"/>
    <n v="1991"/>
    <x v="1"/>
    <x v="1"/>
    <x v="668"/>
    <n v="1459918800"/>
    <b v="0"/>
    <b v="0"/>
    <s v="photography/photography books"/>
    <n v="354.18867924528303"/>
    <x v="726"/>
    <x v="7"/>
    <x v="14"/>
  </r>
  <r>
    <n v="736"/>
    <s v="Silva-Hawkins"/>
    <s v="Proactive heuristic orchestration"/>
    <n v="7700"/>
    <n v="2533"/>
    <x v="3"/>
    <n v="29"/>
    <x v="1"/>
    <x v="1"/>
    <x v="669"/>
    <n v="1424757600"/>
    <b v="0"/>
    <b v="0"/>
    <s v="publishing/nonfiction"/>
    <n v="32.896103896103895"/>
    <x v="727"/>
    <x v="5"/>
    <x v="9"/>
  </r>
  <r>
    <n v="737"/>
    <s v="Gardner Inc"/>
    <s v="Function-based systematic Graphical User Interface"/>
    <n v="3700"/>
    <n v="5028"/>
    <x v="1"/>
    <n v="180"/>
    <x v="1"/>
    <x v="1"/>
    <x v="670"/>
    <n v="1479880800"/>
    <b v="0"/>
    <b v="0"/>
    <s v="music/indie rock"/>
    <n v="135.8918918918919"/>
    <x v="728"/>
    <x v="1"/>
    <x v="7"/>
  </r>
  <r>
    <n v="738"/>
    <s v="Garcia Group"/>
    <s v="Extended zero administration software"/>
    <n v="74700"/>
    <n v="1557"/>
    <x v="0"/>
    <n v="15"/>
    <x v="1"/>
    <x v="1"/>
    <x v="671"/>
    <n v="1418018400"/>
    <b v="0"/>
    <b v="1"/>
    <s v="theater/plays"/>
    <n v="2.0843373493975905"/>
    <x v="729"/>
    <x v="3"/>
    <x v="3"/>
  </r>
  <r>
    <n v="739"/>
    <s v="Meyer-Avila"/>
    <s v="Multi-tiered discrete support"/>
    <n v="10000"/>
    <n v="6100"/>
    <x v="0"/>
    <n v="191"/>
    <x v="1"/>
    <x v="1"/>
    <x v="672"/>
    <n v="1341032400"/>
    <b v="0"/>
    <b v="0"/>
    <s v="music/indie rock"/>
    <n v="61"/>
    <x v="730"/>
    <x v="1"/>
    <x v="7"/>
  </r>
  <r>
    <n v="740"/>
    <s v="Nelson, Smith and Graham"/>
    <s v="Phased system-worthy conglomeration"/>
    <n v="5300"/>
    <n v="1592"/>
    <x v="0"/>
    <n v="16"/>
    <x v="1"/>
    <x v="1"/>
    <x v="673"/>
    <n v="1486360800"/>
    <b v="0"/>
    <b v="0"/>
    <s v="theater/plays"/>
    <n v="30.037735849056602"/>
    <x v="731"/>
    <x v="3"/>
    <x v="3"/>
  </r>
  <r>
    <n v="741"/>
    <s v="Garcia Ltd"/>
    <s v="Balanced mobile alliance"/>
    <n v="1200"/>
    <n v="14150"/>
    <x v="1"/>
    <n v="130"/>
    <x v="1"/>
    <x v="1"/>
    <x v="674"/>
    <n v="1274677200"/>
    <b v="0"/>
    <b v="0"/>
    <s v="theater/plays"/>
    <n v="1179.1666666666665"/>
    <x v="732"/>
    <x v="3"/>
    <x v="3"/>
  </r>
  <r>
    <n v="742"/>
    <s v="West-Stevens"/>
    <s v="Reactive solution-oriented groupware"/>
    <n v="1200"/>
    <n v="13513"/>
    <x v="1"/>
    <n v="122"/>
    <x v="1"/>
    <x v="1"/>
    <x v="675"/>
    <n v="1267509600"/>
    <b v="0"/>
    <b v="0"/>
    <s v="music/electric music"/>
    <n v="1126.0833333333335"/>
    <x v="733"/>
    <x v="1"/>
    <x v="5"/>
  </r>
  <r>
    <n v="743"/>
    <s v="Clark-Conrad"/>
    <s v="Exclusive bandwidth-monitored orchestration"/>
    <n v="3900"/>
    <n v="504"/>
    <x v="0"/>
    <n v="17"/>
    <x v="1"/>
    <x v="1"/>
    <x v="676"/>
    <n v="1445922000"/>
    <b v="0"/>
    <b v="1"/>
    <s v="theater/plays"/>
    <n v="12.923076923076923"/>
    <x v="734"/>
    <x v="3"/>
    <x v="3"/>
  </r>
  <r>
    <n v="744"/>
    <s v="Fitzgerald Group"/>
    <s v="Intuitive exuding initiative"/>
    <n v="2000"/>
    <n v="14240"/>
    <x v="1"/>
    <n v="140"/>
    <x v="1"/>
    <x v="1"/>
    <x v="342"/>
    <n v="1534050000"/>
    <b v="0"/>
    <b v="1"/>
    <s v="theater/plays"/>
    <n v="712"/>
    <x v="735"/>
    <x v="3"/>
    <x v="3"/>
  </r>
  <r>
    <n v="745"/>
    <s v="Hill, Mccann and Moore"/>
    <s v="Streamlined needs-based knowledge user"/>
    <n v="6900"/>
    <n v="2091"/>
    <x v="0"/>
    <n v="34"/>
    <x v="1"/>
    <x v="1"/>
    <x v="677"/>
    <n v="1277528400"/>
    <b v="0"/>
    <b v="0"/>
    <s v="technology/wearables"/>
    <n v="30.304347826086957"/>
    <x v="736"/>
    <x v="2"/>
    <x v="8"/>
  </r>
  <r>
    <n v="746"/>
    <s v="Edwards LLC"/>
    <s v="Automated system-worthy structure"/>
    <n v="55800"/>
    <n v="118580"/>
    <x v="1"/>
    <n v="3388"/>
    <x v="1"/>
    <x v="1"/>
    <x v="678"/>
    <n v="1318568400"/>
    <b v="0"/>
    <b v="0"/>
    <s v="technology/web"/>
    <n v="212.50896057347671"/>
    <x v="112"/>
    <x v="2"/>
    <x v="2"/>
  </r>
  <r>
    <n v="747"/>
    <s v="Greer and Sons"/>
    <s v="Secured clear-thinking intranet"/>
    <n v="4900"/>
    <n v="11214"/>
    <x v="1"/>
    <n v="280"/>
    <x v="1"/>
    <x v="1"/>
    <x v="679"/>
    <n v="1284354000"/>
    <b v="0"/>
    <b v="0"/>
    <s v="theater/plays"/>
    <n v="228.85714285714286"/>
    <x v="737"/>
    <x v="3"/>
    <x v="3"/>
  </r>
  <r>
    <n v="748"/>
    <s v="Martinez PLC"/>
    <s v="Cloned actuating architecture"/>
    <n v="194900"/>
    <n v="68137"/>
    <x v="3"/>
    <n v="614"/>
    <x v="1"/>
    <x v="1"/>
    <x v="680"/>
    <n v="1269579600"/>
    <b v="0"/>
    <b v="1"/>
    <s v="film &amp; video/animation"/>
    <n v="34.959979476654695"/>
    <x v="738"/>
    <x v="4"/>
    <x v="10"/>
  </r>
  <r>
    <n v="749"/>
    <s v="Hunter-Logan"/>
    <s v="Down-sized needs-based task-force"/>
    <n v="8600"/>
    <n v="13527"/>
    <x v="1"/>
    <n v="366"/>
    <x v="6"/>
    <x v="6"/>
    <x v="681"/>
    <n v="1413781200"/>
    <b v="0"/>
    <b v="1"/>
    <s v="technology/wearables"/>
    <n v="157.29069767441862"/>
    <x v="739"/>
    <x v="2"/>
    <x v="8"/>
  </r>
  <r>
    <n v="750"/>
    <s v="Ramos and Sons"/>
    <s v="Extended responsive Internet solution"/>
    <n v="100"/>
    <n v="1"/>
    <x v="0"/>
    <n v="1"/>
    <x v="4"/>
    <x v="4"/>
    <x v="682"/>
    <n v="1280120400"/>
    <b v="0"/>
    <b v="0"/>
    <s v="music/electric music"/>
    <n v="1"/>
    <x v="100"/>
    <x v="1"/>
    <x v="5"/>
  </r>
  <r>
    <n v="751"/>
    <s v="Lane-Barber"/>
    <s v="Universal value-added moderator"/>
    <n v="3600"/>
    <n v="8363"/>
    <x v="1"/>
    <n v="270"/>
    <x v="1"/>
    <x v="1"/>
    <x v="683"/>
    <n v="1459486800"/>
    <b v="1"/>
    <b v="1"/>
    <s v="publishing/nonfiction"/>
    <n v="232.30555555555554"/>
    <x v="740"/>
    <x v="5"/>
    <x v="9"/>
  </r>
  <r>
    <n v="752"/>
    <s v="Lowery Group"/>
    <s v="Sharable motivating emulation"/>
    <n v="5800"/>
    <n v="5362"/>
    <x v="3"/>
    <n v="114"/>
    <x v="1"/>
    <x v="1"/>
    <x v="684"/>
    <n v="1282539600"/>
    <b v="0"/>
    <b v="1"/>
    <s v="theater/plays"/>
    <n v="92.448275862068968"/>
    <x v="741"/>
    <x v="3"/>
    <x v="3"/>
  </r>
  <r>
    <n v="753"/>
    <s v="Guerrero-Griffin"/>
    <s v="Networked web-enabled product"/>
    <n v="4700"/>
    <n v="12065"/>
    <x v="1"/>
    <n v="137"/>
    <x v="1"/>
    <x v="1"/>
    <x v="674"/>
    <n v="1275886800"/>
    <b v="0"/>
    <b v="0"/>
    <s v="photography/photography books"/>
    <n v="256.70212765957444"/>
    <x v="742"/>
    <x v="7"/>
    <x v="14"/>
  </r>
  <r>
    <n v="754"/>
    <s v="Perez, Reed and Lee"/>
    <s v="Advanced dedicated encoding"/>
    <n v="70400"/>
    <n v="118603"/>
    <x v="1"/>
    <n v="3205"/>
    <x v="1"/>
    <x v="1"/>
    <x v="685"/>
    <n v="1355983200"/>
    <b v="0"/>
    <b v="0"/>
    <s v="theater/plays"/>
    <n v="168.47017045454547"/>
    <x v="743"/>
    <x v="3"/>
    <x v="3"/>
  </r>
  <r>
    <n v="755"/>
    <s v="Chen, Pollard and Clarke"/>
    <s v="Stand-alone multi-state project"/>
    <n v="4500"/>
    <n v="7496"/>
    <x v="1"/>
    <n v="288"/>
    <x v="3"/>
    <x v="3"/>
    <x v="605"/>
    <n v="1515391200"/>
    <b v="0"/>
    <b v="1"/>
    <s v="theater/plays"/>
    <n v="166.57777777777778"/>
    <x v="744"/>
    <x v="3"/>
    <x v="3"/>
  </r>
  <r>
    <n v="756"/>
    <s v="Serrano, Gallagher and Griffith"/>
    <s v="Customizable bi-directional monitoring"/>
    <n v="1300"/>
    <n v="10037"/>
    <x v="1"/>
    <n v="148"/>
    <x v="1"/>
    <x v="1"/>
    <x v="686"/>
    <n v="1422252000"/>
    <b v="0"/>
    <b v="0"/>
    <s v="theater/plays"/>
    <n v="772.07692307692309"/>
    <x v="745"/>
    <x v="3"/>
    <x v="3"/>
  </r>
  <r>
    <n v="757"/>
    <s v="Callahan-Gilbert"/>
    <s v="Profit-focused motivating function"/>
    <n v="1400"/>
    <n v="5696"/>
    <x v="1"/>
    <n v="114"/>
    <x v="1"/>
    <x v="1"/>
    <x v="687"/>
    <n v="1305522000"/>
    <b v="0"/>
    <b v="0"/>
    <s v="film &amp; video/drama"/>
    <n v="406.85714285714283"/>
    <x v="746"/>
    <x v="4"/>
    <x v="6"/>
  </r>
  <r>
    <n v="758"/>
    <s v="Logan-Miranda"/>
    <s v="Proactive systemic firmware"/>
    <n v="29600"/>
    <n v="167005"/>
    <x v="1"/>
    <n v="1518"/>
    <x v="0"/>
    <x v="0"/>
    <x v="688"/>
    <n v="1414904400"/>
    <b v="0"/>
    <b v="0"/>
    <s v="music/rock"/>
    <n v="564.20608108108115"/>
    <x v="747"/>
    <x v="1"/>
    <x v="1"/>
  </r>
  <r>
    <n v="759"/>
    <s v="Rodriguez PLC"/>
    <s v="Grass-roots upward-trending installation"/>
    <n v="167500"/>
    <n v="114615"/>
    <x v="0"/>
    <n v="1274"/>
    <x v="1"/>
    <x v="1"/>
    <x v="689"/>
    <n v="1520402400"/>
    <b v="0"/>
    <b v="0"/>
    <s v="music/electric music"/>
    <n v="68.426865671641792"/>
    <x v="748"/>
    <x v="1"/>
    <x v="5"/>
  </r>
  <r>
    <n v="760"/>
    <s v="Smith-Kennedy"/>
    <s v="Virtual heuristic hub"/>
    <n v="48300"/>
    <n v="16592"/>
    <x v="0"/>
    <n v="210"/>
    <x v="6"/>
    <x v="6"/>
    <x v="690"/>
    <n v="1567141200"/>
    <b v="0"/>
    <b v="1"/>
    <s v="games/video games"/>
    <n v="34.351966873706004"/>
    <x v="749"/>
    <x v="6"/>
    <x v="11"/>
  </r>
  <r>
    <n v="761"/>
    <s v="Mitchell-Lee"/>
    <s v="Customizable leadingedge model"/>
    <n v="2200"/>
    <n v="14420"/>
    <x v="1"/>
    <n v="166"/>
    <x v="1"/>
    <x v="1"/>
    <x v="691"/>
    <n v="1501131600"/>
    <b v="0"/>
    <b v="0"/>
    <s v="music/rock"/>
    <n v="655.4545454545455"/>
    <x v="750"/>
    <x v="1"/>
    <x v="1"/>
  </r>
  <r>
    <n v="762"/>
    <s v="Davis Ltd"/>
    <s v="Upgradable uniform service-desk"/>
    <n v="3500"/>
    <n v="6204"/>
    <x v="1"/>
    <n v="100"/>
    <x v="2"/>
    <x v="2"/>
    <x v="692"/>
    <n v="1355032800"/>
    <b v="0"/>
    <b v="0"/>
    <s v="music/jazz"/>
    <n v="177.25714285714284"/>
    <x v="751"/>
    <x v="1"/>
    <x v="17"/>
  </r>
  <r>
    <n v="763"/>
    <s v="Rowland PLC"/>
    <s v="Inverse client-driven product"/>
    <n v="5600"/>
    <n v="6338"/>
    <x v="1"/>
    <n v="235"/>
    <x v="1"/>
    <x v="1"/>
    <x v="693"/>
    <n v="1339477200"/>
    <b v="0"/>
    <b v="1"/>
    <s v="theater/plays"/>
    <n v="113.17857142857144"/>
    <x v="752"/>
    <x v="3"/>
    <x v="3"/>
  </r>
  <r>
    <n v="764"/>
    <s v="Shaffer-Mason"/>
    <s v="Managed bandwidth-monitored system engine"/>
    <n v="1100"/>
    <n v="8010"/>
    <x v="1"/>
    <n v="148"/>
    <x v="1"/>
    <x v="1"/>
    <x v="694"/>
    <n v="1305954000"/>
    <b v="0"/>
    <b v="0"/>
    <s v="music/rock"/>
    <n v="728.18181818181824"/>
    <x v="753"/>
    <x v="1"/>
    <x v="1"/>
  </r>
  <r>
    <n v="765"/>
    <s v="Matthews LLC"/>
    <s v="Advanced transitional help-desk"/>
    <n v="3900"/>
    <n v="8125"/>
    <x v="1"/>
    <n v="198"/>
    <x v="1"/>
    <x v="1"/>
    <x v="695"/>
    <n v="1494392400"/>
    <b v="1"/>
    <b v="1"/>
    <s v="music/indie rock"/>
    <n v="208.33333333333334"/>
    <x v="754"/>
    <x v="1"/>
    <x v="7"/>
  </r>
  <r>
    <n v="766"/>
    <s v="Montgomery-Castro"/>
    <s v="De-engineered disintermediate encryption"/>
    <n v="43800"/>
    <n v="13653"/>
    <x v="0"/>
    <n v="248"/>
    <x v="2"/>
    <x v="2"/>
    <x v="123"/>
    <n v="1537419600"/>
    <b v="0"/>
    <b v="0"/>
    <s v="film &amp; video/science fiction"/>
    <n v="31.171232876712331"/>
    <x v="755"/>
    <x v="4"/>
    <x v="22"/>
  </r>
  <r>
    <n v="767"/>
    <s v="Hale, Pearson and Jenkins"/>
    <s v="Upgradable attitude-oriented project"/>
    <n v="97200"/>
    <n v="55372"/>
    <x v="0"/>
    <n v="513"/>
    <x v="1"/>
    <x v="1"/>
    <x v="696"/>
    <n v="1447999200"/>
    <b v="0"/>
    <b v="0"/>
    <s v="publishing/translations"/>
    <n v="56.967078189300416"/>
    <x v="756"/>
    <x v="5"/>
    <x v="18"/>
  </r>
  <r>
    <n v="768"/>
    <s v="Ramirez-Calderon"/>
    <s v="Fundamental zero tolerance alliance"/>
    <n v="4800"/>
    <n v="11088"/>
    <x v="1"/>
    <n v="150"/>
    <x v="1"/>
    <x v="1"/>
    <x v="626"/>
    <n v="1388037600"/>
    <b v="0"/>
    <b v="0"/>
    <s v="theater/plays"/>
    <n v="231"/>
    <x v="757"/>
    <x v="3"/>
    <x v="3"/>
  </r>
  <r>
    <n v="769"/>
    <s v="Johnson-Morales"/>
    <s v="Devolved 24hour forecast"/>
    <n v="125600"/>
    <n v="109106"/>
    <x v="0"/>
    <n v="3410"/>
    <x v="1"/>
    <x v="1"/>
    <x v="697"/>
    <n v="1378789200"/>
    <b v="0"/>
    <b v="0"/>
    <s v="games/video games"/>
    <n v="86.867834394904463"/>
    <x v="758"/>
    <x v="6"/>
    <x v="11"/>
  </r>
  <r>
    <n v="770"/>
    <s v="Mathis-Rodriguez"/>
    <s v="User-centric attitude-oriented intranet"/>
    <n v="4300"/>
    <n v="11642"/>
    <x v="1"/>
    <n v="216"/>
    <x v="6"/>
    <x v="6"/>
    <x v="698"/>
    <n v="1398056400"/>
    <b v="0"/>
    <b v="1"/>
    <s v="theater/plays"/>
    <n v="270.74418604651163"/>
    <x v="759"/>
    <x v="3"/>
    <x v="3"/>
  </r>
  <r>
    <n v="771"/>
    <s v="Smith, Mack and Williams"/>
    <s v="Self-enabling 5thgeneration paradigm"/>
    <n v="5600"/>
    <n v="2769"/>
    <x v="3"/>
    <n v="26"/>
    <x v="1"/>
    <x v="1"/>
    <x v="699"/>
    <n v="1550815200"/>
    <b v="0"/>
    <b v="0"/>
    <s v="theater/plays"/>
    <n v="49.446428571428569"/>
    <x v="760"/>
    <x v="3"/>
    <x v="3"/>
  </r>
  <r>
    <n v="772"/>
    <s v="Johnson-Pace"/>
    <s v="Persistent 3rdgeneration moratorium"/>
    <n v="149600"/>
    <n v="169586"/>
    <x v="1"/>
    <n v="5139"/>
    <x v="1"/>
    <x v="1"/>
    <x v="700"/>
    <n v="1550037600"/>
    <b v="0"/>
    <b v="0"/>
    <s v="music/indie rock"/>
    <n v="113.3596256684492"/>
    <x v="761"/>
    <x v="1"/>
    <x v="7"/>
  </r>
  <r>
    <n v="773"/>
    <s v="Meza, Kirby and Patel"/>
    <s v="Cross-platform empowering project"/>
    <n v="53100"/>
    <n v="101185"/>
    <x v="1"/>
    <n v="2353"/>
    <x v="1"/>
    <x v="1"/>
    <x v="701"/>
    <n v="1492923600"/>
    <b v="0"/>
    <b v="0"/>
    <s v="theater/plays"/>
    <n v="190.55555555555554"/>
    <x v="762"/>
    <x v="3"/>
    <x v="3"/>
  </r>
  <r>
    <n v="774"/>
    <s v="Gonzalez-Snow"/>
    <s v="Polarized user-facing interface"/>
    <n v="5000"/>
    <n v="6775"/>
    <x v="1"/>
    <n v="78"/>
    <x v="6"/>
    <x v="6"/>
    <x v="702"/>
    <n v="1467522000"/>
    <b v="0"/>
    <b v="0"/>
    <s v="technology/web"/>
    <n v="135.5"/>
    <x v="763"/>
    <x v="2"/>
    <x v="2"/>
  </r>
  <r>
    <n v="775"/>
    <s v="Murphy LLC"/>
    <s v="Customer-focused non-volatile framework"/>
    <n v="9400"/>
    <n v="968"/>
    <x v="0"/>
    <n v="10"/>
    <x v="1"/>
    <x v="1"/>
    <x v="703"/>
    <n v="1416117600"/>
    <b v="0"/>
    <b v="0"/>
    <s v="music/rock"/>
    <n v="10.297872340425531"/>
    <x v="764"/>
    <x v="1"/>
    <x v="1"/>
  </r>
  <r>
    <n v="776"/>
    <s v="Taylor-Rowe"/>
    <s v="Synchronized multimedia frame"/>
    <n v="110800"/>
    <n v="72623"/>
    <x v="0"/>
    <n v="2201"/>
    <x v="1"/>
    <x v="1"/>
    <x v="704"/>
    <n v="1563771600"/>
    <b v="0"/>
    <b v="0"/>
    <s v="theater/plays"/>
    <n v="65.544223826714799"/>
    <x v="765"/>
    <x v="3"/>
    <x v="3"/>
  </r>
  <r>
    <n v="777"/>
    <s v="Henderson Ltd"/>
    <s v="Open-architected stable algorithm"/>
    <n v="93800"/>
    <n v="45987"/>
    <x v="0"/>
    <n v="676"/>
    <x v="1"/>
    <x v="1"/>
    <x v="431"/>
    <n v="1319259600"/>
    <b v="0"/>
    <b v="0"/>
    <s v="theater/plays"/>
    <n v="49.026652452025587"/>
    <x v="766"/>
    <x v="3"/>
    <x v="3"/>
  </r>
  <r>
    <n v="778"/>
    <s v="Moss-Guzman"/>
    <s v="Cross-platform optimizing website"/>
    <n v="1300"/>
    <n v="10243"/>
    <x v="1"/>
    <n v="174"/>
    <x v="5"/>
    <x v="5"/>
    <x v="705"/>
    <n v="1313643600"/>
    <b v="0"/>
    <b v="0"/>
    <s v="film &amp; video/animation"/>
    <n v="787.92307692307691"/>
    <x v="767"/>
    <x v="4"/>
    <x v="10"/>
  </r>
  <r>
    <n v="779"/>
    <s v="Webb Group"/>
    <s v="Public-key actuating projection"/>
    <n v="108700"/>
    <n v="87293"/>
    <x v="0"/>
    <n v="831"/>
    <x v="1"/>
    <x v="1"/>
    <x v="706"/>
    <n v="1440306000"/>
    <b v="0"/>
    <b v="1"/>
    <s v="theater/plays"/>
    <n v="80.306347746090154"/>
    <x v="768"/>
    <x v="3"/>
    <x v="3"/>
  </r>
  <r>
    <n v="780"/>
    <s v="Brooks-Rodriguez"/>
    <s v="Implemented intangible instruction set"/>
    <n v="5100"/>
    <n v="5421"/>
    <x v="1"/>
    <n v="164"/>
    <x v="1"/>
    <x v="1"/>
    <x v="707"/>
    <n v="1470805200"/>
    <b v="0"/>
    <b v="1"/>
    <s v="film &amp; video/drama"/>
    <n v="106.29411764705883"/>
    <x v="769"/>
    <x v="4"/>
    <x v="6"/>
  </r>
  <r>
    <n v="781"/>
    <s v="Thomas Ltd"/>
    <s v="Cross-group interactive architecture"/>
    <n v="8700"/>
    <n v="4414"/>
    <x v="3"/>
    <n v="56"/>
    <x v="5"/>
    <x v="5"/>
    <x v="708"/>
    <n v="1292911200"/>
    <b v="0"/>
    <b v="0"/>
    <s v="theater/plays"/>
    <n v="50.735632183908038"/>
    <x v="770"/>
    <x v="3"/>
    <x v="3"/>
  </r>
  <r>
    <n v="782"/>
    <s v="Williams and Sons"/>
    <s v="Centralized asymmetric framework"/>
    <n v="5100"/>
    <n v="10981"/>
    <x v="1"/>
    <n v="161"/>
    <x v="1"/>
    <x v="1"/>
    <x v="709"/>
    <n v="1301374800"/>
    <b v="0"/>
    <b v="1"/>
    <s v="film &amp; video/animation"/>
    <n v="215.31372549019611"/>
    <x v="771"/>
    <x v="4"/>
    <x v="10"/>
  </r>
  <r>
    <n v="783"/>
    <s v="Vega, Chan and Carney"/>
    <s v="Down-sized systematic utilization"/>
    <n v="7400"/>
    <n v="10451"/>
    <x v="1"/>
    <n v="138"/>
    <x v="1"/>
    <x v="1"/>
    <x v="710"/>
    <n v="1387864800"/>
    <b v="0"/>
    <b v="0"/>
    <s v="music/rock"/>
    <n v="141.22972972972974"/>
    <x v="772"/>
    <x v="1"/>
    <x v="1"/>
  </r>
  <r>
    <n v="784"/>
    <s v="Byrd Group"/>
    <s v="Profound fault-tolerant model"/>
    <n v="88900"/>
    <n v="102535"/>
    <x v="1"/>
    <n v="3308"/>
    <x v="1"/>
    <x v="1"/>
    <x v="711"/>
    <n v="1458190800"/>
    <b v="0"/>
    <b v="0"/>
    <s v="technology/web"/>
    <n v="115.33745781777279"/>
    <x v="773"/>
    <x v="2"/>
    <x v="2"/>
  </r>
  <r>
    <n v="785"/>
    <s v="Peterson, Fletcher and Sanchez"/>
    <s v="Multi-channeled bi-directional moratorium"/>
    <n v="6700"/>
    <n v="12939"/>
    <x v="1"/>
    <n v="127"/>
    <x v="2"/>
    <x v="2"/>
    <x v="157"/>
    <n v="1559278800"/>
    <b v="0"/>
    <b v="1"/>
    <s v="film &amp; video/animation"/>
    <n v="193.11940298507463"/>
    <x v="774"/>
    <x v="4"/>
    <x v="10"/>
  </r>
  <r>
    <n v="786"/>
    <s v="Smith-Brown"/>
    <s v="Object-based content-based ability"/>
    <n v="1500"/>
    <n v="10946"/>
    <x v="1"/>
    <n v="207"/>
    <x v="6"/>
    <x v="6"/>
    <x v="630"/>
    <n v="1522731600"/>
    <b v="0"/>
    <b v="1"/>
    <s v="music/jazz"/>
    <n v="729.73333333333335"/>
    <x v="775"/>
    <x v="1"/>
    <x v="17"/>
  </r>
  <r>
    <n v="787"/>
    <s v="Vance-Glover"/>
    <s v="Progressive coherent secured line"/>
    <n v="61200"/>
    <n v="60994"/>
    <x v="0"/>
    <n v="859"/>
    <x v="0"/>
    <x v="0"/>
    <x v="712"/>
    <n v="1306731600"/>
    <b v="0"/>
    <b v="0"/>
    <s v="music/rock"/>
    <n v="99.66339869281046"/>
    <x v="776"/>
    <x v="1"/>
    <x v="1"/>
  </r>
  <r>
    <n v="788"/>
    <s v="Joyce PLC"/>
    <s v="Synchronized directional capability"/>
    <n v="3600"/>
    <n v="3174"/>
    <x v="2"/>
    <n v="31"/>
    <x v="1"/>
    <x v="1"/>
    <x v="93"/>
    <n v="1352527200"/>
    <b v="0"/>
    <b v="0"/>
    <s v="film &amp; video/animation"/>
    <n v="88.166666666666671"/>
    <x v="777"/>
    <x v="4"/>
    <x v="10"/>
  </r>
  <r>
    <n v="789"/>
    <s v="Kennedy-Miller"/>
    <s v="Cross-platform composite migration"/>
    <n v="9000"/>
    <n v="3351"/>
    <x v="0"/>
    <n v="45"/>
    <x v="1"/>
    <x v="1"/>
    <x v="713"/>
    <n v="1404363600"/>
    <b v="0"/>
    <b v="0"/>
    <s v="theater/plays"/>
    <n v="37.233333333333334"/>
    <x v="778"/>
    <x v="3"/>
    <x v="3"/>
  </r>
  <r>
    <n v="790"/>
    <s v="White-Obrien"/>
    <s v="Operative local pricing structure"/>
    <n v="185900"/>
    <n v="56774"/>
    <x v="3"/>
    <n v="1113"/>
    <x v="1"/>
    <x v="1"/>
    <x v="714"/>
    <n v="1266645600"/>
    <b v="0"/>
    <b v="0"/>
    <s v="theater/plays"/>
    <n v="30.540075309306079"/>
    <x v="779"/>
    <x v="3"/>
    <x v="3"/>
  </r>
  <r>
    <n v="791"/>
    <s v="Stafford, Hess and Raymond"/>
    <s v="Optional web-enabled extranet"/>
    <n v="2100"/>
    <n v="540"/>
    <x v="0"/>
    <n v="6"/>
    <x v="1"/>
    <x v="1"/>
    <x v="715"/>
    <n v="1482818400"/>
    <b v="0"/>
    <b v="0"/>
    <s v="food/food trucks"/>
    <n v="25.714285714285712"/>
    <x v="702"/>
    <x v="0"/>
    <x v="0"/>
  </r>
  <r>
    <n v="792"/>
    <s v="Jordan, Schneider and Hall"/>
    <s v="Reduced 6thgeneration intranet"/>
    <n v="2000"/>
    <n v="680"/>
    <x v="0"/>
    <n v="7"/>
    <x v="1"/>
    <x v="1"/>
    <x v="716"/>
    <n v="1374642000"/>
    <b v="0"/>
    <b v="1"/>
    <s v="theater/plays"/>
    <n v="34"/>
    <x v="780"/>
    <x v="3"/>
    <x v="3"/>
  </r>
  <r>
    <n v="793"/>
    <s v="Rodriguez, Cox and Rodriguez"/>
    <s v="Networked disintermediate leverage"/>
    <n v="1100"/>
    <n v="13045"/>
    <x v="1"/>
    <n v="181"/>
    <x v="5"/>
    <x v="5"/>
    <x v="448"/>
    <n v="1372482000"/>
    <b v="0"/>
    <b v="0"/>
    <s v="publishing/nonfiction"/>
    <n v="1185.909090909091"/>
    <x v="781"/>
    <x v="5"/>
    <x v="9"/>
  </r>
  <r>
    <n v="794"/>
    <s v="Welch Inc"/>
    <s v="Optional optimal website"/>
    <n v="6600"/>
    <n v="8276"/>
    <x v="1"/>
    <n v="110"/>
    <x v="1"/>
    <x v="1"/>
    <x v="717"/>
    <n v="1514959200"/>
    <b v="0"/>
    <b v="0"/>
    <s v="music/rock"/>
    <n v="125.39393939393939"/>
    <x v="782"/>
    <x v="1"/>
    <x v="1"/>
  </r>
  <r>
    <n v="795"/>
    <s v="Vasquez Inc"/>
    <s v="Stand-alone asynchronous functionalities"/>
    <n v="7100"/>
    <n v="1022"/>
    <x v="0"/>
    <n v="31"/>
    <x v="1"/>
    <x v="1"/>
    <x v="718"/>
    <n v="1478235600"/>
    <b v="0"/>
    <b v="0"/>
    <s v="film &amp; video/drama"/>
    <n v="14.394366197183098"/>
    <x v="783"/>
    <x v="4"/>
    <x v="6"/>
  </r>
  <r>
    <n v="796"/>
    <s v="Freeman-Ferguson"/>
    <s v="Profound full-range open system"/>
    <n v="7800"/>
    <n v="4275"/>
    <x v="0"/>
    <n v="78"/>
    <x v="1"/>
    <x v="1"/>
    <x v="719"/>
    <n v="1408078800"/>
    <b v="0"/>
    <b v="1"/>
    <s v="games/mobile games"/>
    <n v="54.807692307692314"/>
    <x v="784"/>
    <x v="6"/>
    <x v="20"/>
  </r>
  <r>
    <n v="797"/>
    <s v="Houston, Moore and Rogers"/>
    <s v="Optional tangible utilization"/>
    <n v="7600"/>
    <n v="8332"/>
    <x v="1"/>
    <n v="185"/>
    <x v="1"/>
    <x v="1"/>
    <x v="720"/>
    <n v="1548136800"/>
    <b v="0"/>
    <b v="0"/>
    <s v="technology/web"/>
    <n v="109.63157894736841"/>
    <x v="785"/>
    <x v="2"/>
    <x v="2"/>
  </r>
  <r>
    <n v="798"/>
    <s v="Small-Fuentes"/>
    <s v="Seamless maximized product"/>
    <n v="3400"/>
    <n v="6408"/>
    <x v="1"/>
    <n v="121"/>
    <x v="1"/>
    <x v="1"/>
    <x v="721"/>
    <n v="1340859600"/>
    <b v="0"/>
    <b v="1"/>
    <s v="theater/plays"/>
    <n v="188.47058823529412"/>
    <x v="786"/>
    <x v="3"/>
    <x v="3"/>
  </r>
  <r>
    <n v="799"/>
    <s v="Reid-Day"/>
    <s v="Devolved tertiary time-frame"/>
    <n v="84500"/>
    <n v="73522"/>
    <x v="0"/>
    <n v="1225"/>
    <x v="4"/>
    <x v="4"/>
    <x v="722"/>
    <n v="1454479200"/>
    <b v="0"/>
    <b v="0"/>
    <s v="theater/plays"/>
    <n v="87.008284023668637"/>
    <x v="787"/>
    <x v="3"/>
    <x v="3"/>
  </r>
  <r>
    <n v="800"/>
    <s v="Wallace LLC"/>
    <s v="Centralized regional function"/>
    <n v="100"/>
    <n v="1"/>
    <x v="0"/>
    <n v="1"/>
    <x v="5"/>
    <x v="5"/>
    <x v="139"/>
    <n v="1434430800"/>
    <b v="0"/>
    <b v="0"/>
    <s v="music/rock"/>
    <n v="1"/>
    <x v="100"/>
    <x v="1"/>
    <x v="1"/>
  </r>
  <r>
    <n v="801"/>
    <s v="Olson-Bishop"/>
    <s v="User-friendly high-level initiative"/>
    <n v="2300"/>
    <n v="4667"/>
    <x v="1"/>
    <n v="106"/>
    <x v="1"/>
    <x v="1"/>
    <x v="723"/>
    <n v="1579672800"/>
    <b v="0"/>
    <b v="1"/>
    <s v="photography/photography books"/>
    <n v="202.9130434782609"/>
    <x v="788"/>
    <x v="7"/>
    <x v="14"/>
  </r>
  <r>
    <n v="802"/>
    <s v="Rodriguez, Anderson and Porter"/>
    <s v="Reverse-engineered zero-defect infrastructure"/>
    <n v="6200"/>
    <n v="12216"/>
    <x v="1"/>
    <n v="142"/>
    <x v="1"/>
    <x v="1"/>
    <x v="704"/>
    <n v="1562389200"/>
    <b v="0"/>
    <b v="0"/>
    <s v="photography/photography books"/>
    <n v="197.03225806451613"/>
    <x v="789"/>
    <x v="7"/>
    <x v="14"/>
  </r>
  <r>
    <n v="803"/>
    <s v="Perez, Brown and Meyers"/>
    <s v="Stand-alone background customer loyalty"/>
    <n v="6100"/>
    <n v="6527"/>
    <x v="1"/>
    <n v="233"/>
    <x v="1"/>
    <x v="1"/>
    <x v="724"/>
    <n v="1551506400"/>
    <b v="0"/>
    <b v="0"/>
    <s v="theater/plays"/>
    <n v="107"/>
    <x v="790"/>
    <x v="3"/>
    <x v="3"/>
  </r>
  <r>
    <n v="804"/>
    <s v="English-Mccullough"/>
    <s v="Business-focused discrete software"/>
    <n v="2600"/>
    <n v="6987"/>
    <x v="1"/>
    <n v="218"/>
    <x v="1"/>
    <x v="1"/>
    <x v="725"/>
    <n v="1516600800"/>
    <b v="0"/>
    <b v="0"/>
    <s v="music/rock"/>
    <n v="268.73076923076923"/>
    <x v="791"/>
    <x v="1"/>
    <x v="1"/>
  </r>
  <r>
    <n v="805"/>
    <s v="Smith-Nguyen"/>
    <s v="Advanced intermediate Graphic Interface"/>
    <n v="9700"/>
    <n v="4932"/>
    <x v="0"/>
    <n v="67"/>
    <x v="2"/>
    <x v="2"/>
    <x v="660"/>
    <n v="1420437600"/>
    <b v="0"/>
    <b v="0"/>
    <s v="film &amp; video/documentary"/>
    <n v="50.845360824742272"/>
    <x v="792"/>
    <x v="4"/>
    <x v="4"/>
  </r>
  <r>
    <n v="806"/>
    <s v="Harmon-Madden"/>
    <s v="Adaptive holistic hub"/>
    <n v="700"/>
    <n v="8262"/>
    <x v="1"/>
    <n v="76"/>
    <x v="1"/>
    <x v="1"/>
    <x v="726"/>
    <n v="1332997200"/>
    <b v="0"/>
    <b v="1"/>
    <s v="film &amp; video/drama"/>
    <n v="1180.2857142857142"/>
    <x v="793"/>
    <x v="4"/>
    <x v="6"/>
  </r>
  <r>
    <n v="807"/>
    <s v="Walker-Taylor"/>
    <s v="Automated uniform concept"/>
    <n v="700"/>
    <n v="1848"/>
    <x v="1"/>
    <n v="43"/>
    <x v="1"/>
    <x v="1"/>
    <x v="727"/>
    <n v="1574920800"/>
    <b v="0"/>
    <b v="1"/>
    <s v="theater/plays"/>
    <n v="264"/>
    <x v="794"/>
    <x v="3"/>
    <x v="3"/>
  </r>
  <r>
    <n v="808"/>
    <s v="Harris, Medina and Mitchell"/>
    <s v="Enhanced regional flexibility"/>
    <n v="5200"/>
    <n v="1583"/>
    <x v="0"/>
    <n v="19"/>
    <x v="1"/>
    <x v="1"/>
    <x v="728"/>
    <n v="1464930000"/>
    <b v="0"/>
    <b v="0"/>
    <s v="food/food trucks"/>
    <n v="30.44230769230769"/>
    <x v="795"/>
    <x v="0"/>
    <x v="0"/>
  </r>
  <r>
    <n v="809"/>
    <s v="Williams and Sons"/>
    <s v="Public-key bottom-line algorithm"/>
    <n v="140800"/>
    <n v="88536"/>
    <x v="0"/>
    <n v="2108"/>
    <x v="5"/>
    <x v="5"/>
    <x v="729"/>
    <n v="1345006800"/>
    <b v="0"/>
    <b v="0"/>
    <s v="film &amp; video/documentary"/>
    <n v="62.880681818181813"/>
    <x v="796"/>
    <x v="4"/>
    <x v="4"/>
  </r>
  <r>
    <n v="810"/>
    <s v="Ball-Fisher"/>
    <s v="Multi-layered intangible instruction set"/>
    <n v="6400"/>
    <n v="12360"/>
    <x v="1"/>
    <n v="221"/>
    <x v="1"/>
    <x v="1"/>
    <x v="730"/>
    <n v="1512712800"/>
    <b v="0"/>
    <b v="1"/>
    <s v="theater/plays"/>
    <n v="193.125"/>
    <x v="797"/>
    <x v="3"/>
    <x v="3"/>
  </r>
  <r>
    <n v="811"/>
    <s v="Page, Holt and Mack"/>
    <s v="Fundamental methodical emulation"/>
    <n v="92500"/>
    <n v="71320"/>
    <x v="0"/>
    <n v="679"/>
    <x v="1"/>
    <x v="1"/>
    <x v="731"/>
    <n v="1452492000"/>
    <b v="0"/>
    <b v="1"/>
    <s v="games/video games"/>
    <n v="77.102702702702715"/>
    <x v="798"/>
    <x v="6"/>
    <x v="11"/>
  </r>
  <r>
    <n v="812"/>
    <s v="Landry Group"/>
    <s v="Expanded value-added hardware"/>
    <n v="59700"/>
    <n v="134640"/>
    <x v="1"/>
    <n v="2805"/>
    <x v="0"/>
    <x v="0"/>
    <x v="78"/>
    <n v="1524286800"/>
    <b v="0"/>
    <b v="0"/>
    <s v="publishing/nonfiction"/>
    <n v="225.52763819095478"/>
    <x v="799"/>
    <x v="5"/>
    <x v="9"/>
  </r>
  <r>
    <n v="813"/>
    <s v="Buckley Group"/>
    <s v="Diverse high-level attitude"/>
    <n v="3200"/>
    <n v="7661"/>
    <x v="1"/>
    <n v="68"/>
    <x v="1"/>
    <x v="1"/>
    <x v="732"/>
    <n v="1346907600"/>
    <b v="0"/>
    <b v="0"/>
    <s v="games/video games"/>
    <n v="239.40625"/>
    <x v="800"/>
    <x v="6"/>
    <x v="11"/>
  </r>
  <r>
    <n v="814"/>
    <s v="Vincent PLC"/>
    <s v="Visionary 24hour analyzer"/>
    <n v="3200"/>
    <n v="2950"/>
    <x v="0"/>
    <n v="36"/>
    <x v="3"/>
    <x v="3"/>
    <x v="733"/>
    <n v="1464498000"/>
    <b v="0"/>
    <b v="1"/>
    <s v="music/rock"/>
    <n v="92.1875"/>
    <x v="801"/>
    <x v="1"/>
    <x v="1"/>
  </r>
  <r>
    <n v="815"/>
    <s v="Watson-Douglas"/>
    <s v="Centralized bandwidth-monitored leverage"/>
    <n v="9000"/>
    <n v="11721"/>
    <x v="1"/>
    <n v="183"/>
    <x v="0"/>
    <x v="0"/>
    <x v="734"/>
    <n v="1514181600"/>
    <b v="0"/>
    <b v="0"/>
    <s v="music/rock"/>
    <n v="130.23333333333335"/>
    <x v="802"/>
    <x v="1"/>
    <x v="1"/>
  </r>
  <r>
    <n v="816"/>
    <s v="Jones, Casey and Jones"/>
    <s v="Ergonomic mission-critical moratorium"/>
    <n v="2300"/>
    <n v="14150"/>
    <x v="1"/>
    <n v="133"/>
    <x v="1"/>
    <x v="1"/>
    <x v="406"/>
    <n v="1392184800"/>
    <b v="1"/>
    <b v="1"/>
    <s v="theater/plays"/>
    <n v="615.21739130434787"/>
    <x v="803"/>
    <x v="3"/>
    <x v="3"/>
  </r>
  <r>
    <n v="817"/>
    <s v="Alvarez-Bauer"/>
    <s v="Front-line intermediate moderator"/>
    <n v="51300"/>
    <n v="189192"/>
    <x v="1"/>
    <n v="2489"/>
    <x v="6"/>
    <x v="6"/>
    <x v="735"/>
    <n v="1559365200"/>
    <b v="0"/>
    <b v="1"/>
    <s v="publishing/nonfiction"/>
    <n v="368.79532163742692"/>
    <x v="804"/>
    <x v="5"/>
    <x v="9"/>
  </r>
  <r>
    <n v="818"/>
    <s v="Martinez LLC"/>
    <s v="Automated local secured line"/>
    <n v="700"/>
    <n v="7664"/>
    <x v="1"/>
    <n v="69"/>
    <x v="1"/>
    <x v="1"/>
    <x v="736"/>
    <n v="1549173600"/>
    <b v="0"/>
    <b v="1"/>
    <s v="theater/plays"/>
    <n v="1094.8571428571429"/>
    <x v="805"/>
    <x v="3"/>
    <x v="3"/>
  </r>
  <r>
    <n v="819"/>
    <s v="Buck-Khan"/>
    <s v="Integrated bandwidth-monitored alliance"/>
    <n v="8900"/>
    <n v="4509"/>
    <x v="0"/>
    <n v="47"/>
    <x v="1"/>
    <x v="1"/>
    <x v="737"/>
    <n v="1355032800"/>
    <b v="1"/>
    <b v="0"/>
    <s v="games/video games"/>
    <n v="50.662921348314605"/>
    <x v="806"/>
    <x v="6"/>
    <x v="11"/>
  </r>
  <r>
    <n v="820"/>
    <s v="Valdez, Williams and Meyer"/>
    <s v="Cross-group heuristic forecast"/>
    <n v="1500"/>
    <n v="12009"/>
    <x v="1"/>
    <n v="279"/>
    <x v="4"/>
    <x v="4"/>
    <x v="192"/>
    <n v="1533963600"/>
    <b v="0"/>
    <b v="1"/>
    <s v="music/rock"/>
    <n v="800.6"/>
    <x v="807"/>
    <x v="1"/>
    <x v="1"/>
  </r>
  <r>
    <n v="821"/>
    <s v="Alvarez-Andrews"/>
    <s v="Extended impactful secured line"/>
    <n v="4900"/>
    <n v="14273"/>
    <x v="1"/>
    <n v="210"/>
    <x v="1"/>
    <x v="1"/>
    <x v="738"/>
    <n v="1489381200"/>
    <b v="0"/>
    <b v="0"/>
    <s v="film &amp; video/documentary"/>
    <n v="291.28571428571428"/>
    <x v="808"/>
    <x v="4"/>
    <x v="4"/>
  </r>
  <r>
    <n v="822"/>
    <s v="Stewart and Sons"/>
    <s v="Distributed optimizing protocol"/>
    <n v="54000"/>
    <n v="188982"/>
    <x v="1"/>
    <n v="2100"/>
    <x v="1"/>
    <x v="1"/>
    <x v="739"/>
    <n v="1395032400"/>
    <b v="0"/>
    <b v="0"/>
    <s v="music/rock"/>
    <n v="349.9666666666667"/>
    <x v="809"/>
    <x v="1"/>
    <x v="1"/>
  </r>
  <r>
    <n v="823"/>
    <s v="Dyer Inc"/>
    <s v="Secured well-modulated system engine"/>
    <n v="4100"/>
    <n v="14640"/>
    <x v="1"/>
    <n v="252"/>
    <x v="1"/>
    <x v="1"/>
    <x v="613"/>
    <n v="1412485200"/>
    <b v="1"/>
    <b v="1"/>
    <s v="music/rock"/>
    <n v="357.07317073170731"/>
    <x v="810"/>
    <x v="1"/>
    <x v="1"/>
  </r>
  <r>
    <n v="824"/>
    <s v="Anderson, Williams and Cox"/>
    <s v="Streamlined national benchmark"/>
    <n v="85000"/>
    <n v="107516"/>
    <x v="1"/>
    <n v="1280"/>
    <x v="1"/>
    <x v="1"/>
    <x v="740"/>
    <n v="1279688400"/>
    <b v="0"/>
    <b v="1"/>
    <s v="publishing/nonfiction"/>
    <n v="126.48941176470588"/>
    <x v="811"/>
    <x v="5"/>
    <x v="9"/>
  </r>
  <r>
    <n v="825"/>
    <s v="Solomon PLC"/>
    <s v="Open-architected 24/7 infrastructure"/>
    <n v="3600"/>
    <n v="13950"/>
    <x v="1"/>
    <n v="157"/>
    <x v="4"/>
    <x v="4"/>
    <x v="145"/>
    <n v="1501995600"/>
    <b v="0"/>
    <b v="0"/>
    <s v="film &amp; video/shorts"/>
    <n v="387.5"/>
    <x v="812"/>
    <x v="4"/>
    <x v="12"/>
  </r>
  <r>
    <n v="826"/>
    <s v="Miller-Hubbard"/>
    <s v="Digitized 6thgeneration Local Area Network"/>
    <n v="2800"/>
    <n v="12797"/>
    <x v="1"/>
    <n v="194"/>
    <x v="1"/>
    <x v="1"/>
    <x v="741"/>
    <n v="1294639200"/>
    <b v="0"/>
    <b v="1"/>
    <s v="theater/plays"/>
    <n v="457.03571428571428"/>
    <x v="813"/>
    <x v="3"/>
    <x v="3"/>
  </r>
  <r>
    <n v="827"/>
    <s v="Miranda, Martinez and Lowery"/>
    <s v="Innovative actuating artificial intelligence"/>
    <n v="2300"/>
    <n v="6134"/>
    <x v="1"/>
    <n v="82"/>
    <x v="2"/>
    <x v="2"/>
    <x v="742"/>
    <n v="1305435600"/>
    <b v="0"/>
    <b v="1"/>
    <s v="film &amp; video/drama"/>
    <n v="266.69565217391306"/>
    <x v="814"/>
    <x v="4"/>
    <x v="6"/>
  </r>
  <r>
    <n v="828"/>
    <s v="Munoz, Cherry and Bell"/>
    <s v="Cross-platform reciprocal budgetary management"/>
    <n v="7100"/>
    <n v="4899"/>
    <x v="0"/>
    <n v="70"/>
    <x v="1"/>
    <x v="1"/>
    <x v="202"/>
    <n v="1537592400"/>
    <b v="0"/>
    <b v="0"/>
    <s v="theater/plays"/>
    <n v="69"/>
    <x v="815"/>
    <x v="3"/>
    <x v="3"/>
  </r>
  <r>
    <n v="829"/>
    <s v="Baker-Higgins"/>
    <s v="Vision-oriented scalable portal"/>
    <n v="9600"/>
    <n v="4929"/>
    <x v="0"/>
    <n v="154"/>
    <x v="1"/>
    <x v="1"/>
    <x v="743"/>
    <n v="1435122000"/>
    <b v="0"/>
    <b v="0"/>
    <s v="theater/plays"/>
    <n v="51.34375"/>
    <x v="816"/>
    <x v="3"/>
    <x v="3"/>
  </r>
  <r>
    <n v="830"/>
    <s v="Johnson, Turner and Carroll"/>
    <s v="Persevering zero administration knowledge user"/>
    <n v="121600"/>
    <n v="1424"/>
    <x v="0"/>
    <n v="22"/>
    <x v="1"/>
    <x v="1"/>
    <x v="744"/>
    <n v="1520056800"/>
    <b v="0"/>
    <b v="0"/>
    <s v="theater/plays"/>
    <n v="1.1710526315789473"/>
    <x v="817"/>
    <x v="3"/>
    <x v="3"/>
  </r>
  <r>
    <n v="831"/>
    <s v="Ward PLC"/>
    <s v="Front-line bottom-line Graphic Interface"/>
    <n v="97100"/>
    <n v="105817"/>
    <x v="1"/>
    <n v="4233"/>
    <x v="1"/>
    <x v="1"/>
    <x v="745"/>
    <n v="1335675600"/>
    <b v="0"/>
    <b v="0"/>
    <s v="photography/photography books"/>
    <n v="108.97734294541709"/>
    <x v="818"/>
    <x v="7"/>
    <x v="14"/>
  </r>
  <r>
    <n v="832"/>
    <s v="Bradley, Beck and Mayo"/>
    <s v="Synergized fault-tolerant hierarchy"/>
    <n v="43200"/>
    <n v="136156"/>
    <x v="1"/>
    <n v="1297"/>
    <x v="3"/>
    <x v="3"/>
    <x v="746"/>
    <n v="1448431200"/>
    <b v="1"/>
    <b v="0"/>
    <s v="publishing/translations"/>
    <n v="315.17592592592592"/>
    <x v="819"/>
    <x v="5"/>
    <x v="18"/>
  </r>
  <r>
    <n v="833"/>
    <s v="Levine, Martin and Hernandez"/>
    <s v="Expanded asynchronous groupware"/>
    <n v="6800"/>
    <n v="10723"/>
    <x v="1"/>
    <n v="165"/>
    <x v="3"/>
    <x v="3"/>
    <x v="747"/>
    <n v="1298613600"/>
    <b v="0"/>
    <b v="0"/>
    <s v="publishing/translations"/>
    <n v="157.69117647058823"/>
    <x v="820"/>
    <x v="5"/>
    <x v="18"/>
  </r>
  <r>
    <n v="834"/>
    <s v="Gallegos, Wagner and Gaines"/>
    <s v="Expanded fault-tolerant emulation"/>
    <n v="7300"/>
    <n v="11228"/>
    <x v="1"/>
    <n v="119"/>
    <x v="1"/>
    <x v="1"/>
    <x v="362"/>
    <n v="1372482000"/>
    <b v="0"/>
    <b v="0"/>
    <s v="theater/plays"/>
    <n v="153.8082191780822"/>
    <x v="821"/>
    <x v="3"/>
    <x v="3"/>
  </r>
  <r>
    <n v="835"/>
    <s v="Hodges, Smith and Kelly"/>
    <s v="Future-proofed 24hour model"/>
    <n v="86200"/>
    <n v="77355"/>
    <x v="0"/>
    <n v="1758"/>
    <x v="1"/>
    <x v="1"/>
    <x v="748"/>
    <n v="1425621600"/>
    <b v="0"/>
    <b v="0"/>
    <s v="technology/web"/>
    <n v="89.738979118329468"/>
    <x v="822"/>
    <x v="2"/>
    <x v="2"/>
  </r>
  <r>
    <n v="836"/>
    <s v="Macias Inc"/>
    <s v="Optimized didactic intranet"/>
    <n v="8100"/>
    <n v="6086"/>
    <x v="0"/>
    <n v="94"/>
    <x v="1"/>
    <x v="1"/>
    <x v="749"/>
    <n v="1266300000"/>
    <b v="0"/>
    <b v="0"/>
    <s v="music/indie rock"/>
    <n v="75.135802469135797"/>
    <x v="823"/>
    <x v="1"/>
    <x v="7"/>
  </r>
  <r>
    <n v="837"/>
    <s v="Cook-Ortiz"/>
    <s v="Right-sized dedicated standardization"/>
    <n v="17700"/>
    <n v="150960"/>
    <x v="1"/>
    <n v="1797"/>
    <x v="1"/>
    <x v="1"/>
    <x v="643"/>
    <n v="1305867600"/>
    <b v="0"/>
    <b v="0"/>
    <s v="music/jazz"/>
    <n v="852.88135593220341"/>
    <x v="824"/>
    <x v="1"/>
    <x v="17"/>
  </r>
  <r>
    <n v="838"/>
    <s v="Jordan-Fischer"/>
    <s v="Vision-oriented high-level extranet"/>
    <n v="6400"/>
    <n v="8890"/>
    <x v="1"/>
    <n v="261"/>
    <x v="1"/>
    <x v="1"/>
    <x v="750"/>
    <n v="1538802000"/>
    <b v="0"/>
    <b v="0"/>
    <s v="theater/plays"/>
    <n v="138.90625"/>
    <x v="825"/>
    <x v="3"/>
    <x v="3"/>
  </r>
  <r>
    <n v="839"/>
    <s v="Pierce-Ramirez"/>
    <s v="Organized scalable initiative"/>
    <n v="7700"/>
    <n v="14644"/>
    <x v="1"/>
    <n v="157"/>
    <x v="1"/>
    <x v="1"/>
    <x v="751"/>
    <n v="1398920400"/>
    <b v="0"/>
    <b v="1"/>
    <s v="film &amp; video/documentary"/>
    <n v="190.18181818181819"/>
    <x v="826"/>
    <x v="4"/>
    <x v="4"/>
  </r>
  <r>
    <n v="840"/>
    <s v="Howell and Sons"/>
    <s v="Enhanced regional moderator"/>
    <n v="116300"/>
    <n v="116583"/>
    <x v="1"/>
    <n v="3533"/>
    <x v="1"/>
    <x v="1"/>
    <x v="752"/>
    <n v="1405659600"/>
    <b v="0"/>
    <b v="1"/>
    <s v="theater/plays"/>
    <n v="100.24333619948409"/>
    <x v="827"/>
    <x v="3"/>
    <x v="3"/>
  </r>
  <r>
    <n v="841"/>
    <s v="Garcia, Dunn and Richardson"/>
    <s v="Automated even-keeled emulation"/>
    <n v="9100"/>
    <n v="12991"/>
    <x v="1"/>
    <n v="155"/>
    <x v="1"/>
    <x v="1"/>
    <x v="753"/>
    <n v="1457244000"/>
    <b v="0"/>
    <b v="0"/>
    <s v="technology/web"/>
    <n v="142.75824175824175"/>
    <x v="828"/>
    <x v="2"/>
    <x v="2"/>
  </r>
  <r>
    <n v="842"/>
    <s v="Lawson and Sons"/>
    <s v="Reverse-engineered multi-tasking product"/>
    <n v="1500"/>
    <n v="8447"/>
    <x v="1"/>
    <n v="132"/>
    <x v="6"/>
    <x v="6"/>
    <x v="754"/>
    <n v="1529298000"/>
    <b v="0"/>
    <b v="0"/>
    <s v="technology/wearables"/>
    <n v="563.13333333333333"/>
    <x v="829"/>
    <x v="2"/>
    <x v="8"/>
  </r>
  <r>
    <n v="843"/>
    <s v="Porter-Hicks"/>
    <s v="De-engineered next generation parallelism"/>
    <n v="8800"/>
    <n v="2703"/>
    <x v="0"/>
    <n v="33"/>
    <x v="1"/>
    <x v="1"/>
    <x v="755"/>
    <n v="1535778000"/>
    <b v="0"/>
    <b v="0"/>
    <s v="photography/photography books"/>
    <n v="30.715909090909086"/>
    <x v="830"/>
    <x v="7"/>
    <x v="14"/>
  </r>
  <r>
    <n v="844"/>
    <s v="Rodriguez-Hansen"/>
    <s v="Intuitive cohesive groupware"/>
    <n v="8800"/>
    <n v="8747"/>
    <x v="3"/>
    <n v="94"/>
    <x v="1"/>
    <x v="1"/>
    <x v="756"/>
    <n v="1327471200"/>
    <b v="0"/>
    <b v="0"/>
    <s v="film &amp; video/documentary"/>
    <n v="99.39772727272728"/>
    <x v="831"/>
    <x v="4"/>
    <x v="4"/>
  </r>
  <r>
    <n v="845"/>
    <s v="Williams LLC"/>
    <s v="Up-sized high-level access"/>
    <n v="69900"/>
    <n v="138087"/>
    <x v="1"/>
    <n v="1354"/>
    <x v="4"/>
    <x v="4"/>
    <x v="757"/>
    <n v="1529557200"/>
    <b v="0"/>
    <b v="0"/>
    <s v="technology/web"/>
    <n v="197.54935622317598"/>
    <x v="832"/>
    <x v="2"/>
    <x v="2"/>
  </r>
  <r>
    <n v="846"/>
    <s v="Cooper, Stanley and Bryant"/>
    <s v="Phased empowering success"/>
    <n v="1000"/>
    <n v="5085"/>
    <x v="1"/>
    <n v="48"/>
    <x v="1"/>
    <x v="1"/>
    <x v="758"/>
    <n v="1535259600"/>
    <b v="1"/>
    <b v="1"/>
    <s v="technology/web"/>
    <n v="508.5"/>
    <x v="833"/>
    <x v="2"/>
    <x v="2"/>
  </r>
  <r>
    <n v="847"/>
    <s v="Miller, Glenn and Adams"/>
    <s v="Distributed actuating project"/>
    <n v="4700"/>
    <n v="11174"/>
    <x v="1"/>
    <n v="110"/>
    <x v="1"/>
    <x v="1"/>
    <x v="759"/>
    <n v="1515564000"/>
    <b v="0"/>
    <b v="0"/>
    <s v="food/food trucks"/>
    <n v="237.74468085106383"/>
    <x v="834"/>
    <x v="0"/>
    <x v="0"/>
  </r>
  <r>
    <n v="848"/>
    <s v="Cole, Salazar and Moreno"/>
    <s v="Robust motivating orchestration"/>
    <n v="3200"/>
    <n v="10831"/>
    <x v="1"/>
    <n v="172"/>
    <x v="1"/>
    <x v="1"/>
    <x v="760"/>
    <n v="1277096400"/>
    <b v="0"/>
    <b v="0"/>
    <s v="film &amp; video/drama"/>
    <n v="338.46875"/>
    <x v="835"/>
    <x v="4"/>
    <x v="6"/>
  </r>
  <r>
    <n v="849"/>
    <s v="Jones-Ryan"/>
    <s v="Vision-oriented uniform instruction set"/>
    <n v="6700"/>
    <n v="8917"/>
    <x v="1"/>
    <n v="307"/>
    <x v="1"/>
    <x v="1"/>
    <x v="761"/>
    <n v="1329026400"/>
    <b v="0"/>
    <b v="1"/>
    <s v="music/indie rock"/>
    <n v="133.08955223880596"/>
    <x v="836"/>
    <x v="1"/>
    <x v="7"/>
  </r>
  <r>
    <n v="850"/>
    <s v="Hood, Perez and Meadows"/>
    <s v="Cross-group upward-trending hierarchy"/>
    <n v="100"/>
    <n v="1"/>
    <x v="0"/>
    <n v="1"/>
    <x v="1"/>
    <x v="1"/>
    <x v="762"/>
    <n v="1322978400"/>
    <b v="1"/>
    <b v="0"/>
    <s v="music/rock"/>
    <n v="1"/>
    <x v="100"/>
    <x v="1"/>
    <x v="1"/>
  </r>
  <r>
    <n v="851"/>
    <s v="Bright and Sons"/>
    <s v="Object-based needs-based info-mediaries"/>
    <n v="6000"/>
    <n v="12468"/>
    <x v="1"/>
    <n v="160"/>
    <x v="1"/>
    <x v="1"/>
    <x v="444"/>
    <n v="1338786000"/>
    <b v="0"/>
    <b v="0"/>
    <s v="music/electric music"/>
    <n v="207.79999999999998"/>
    <x v="837"/>
    <x v="1"/>
    <x v="5"/>
  </r>
  <r>
    <n v="852"/>
    <s v="Brady Ltd"/>
    <s v="Open-source reciprocal standardization"/>
    <n v="4900"/>
    <n v="2505"/>
    <x v="0"/>
    <n v="31"/>
    <x v="1"/>
    <x v="1"/>
    <x v="763"/>
    <n v="1311656400"/>
    <b v="0"/>
    <b v="1"/>
    <s v="games/video games"/>
    <n v="51.122448979591837"/>
    <x v="838"/>
    <x v="6"/>
    <x v="11"/>
  </r>
  <r>
    <n v="853"/>
    <s v="Collier LLC"/>
    <s v="Secured well-modulated projection"/>
    <n v="17100"/>
    <n v="111502"/>
    <x v="1"/>
    <n v="1467"/>
    <x v="0"/>
    <x v="0"/>
    <x v="764"/>
    <n v="1308978000"/>
    <b v="0"/>
    <b v="1"/>
    <s v="music/indie rock"/>
    <n v="652.05847953216369"/>
    <x v="839"/>
    <x v="1"/>
    <x v="7"/>
  </r>
  <r>
    <n v="854"/>
    <s v="Campbell, Thomas and Obrien"/>
    <s v="Multi-channeled secondary middleware"/>
    <n v="171000"/>
    <n v="194309"/>
    <x v="1"/>
    <n v="2662"/>
    <x v="0"/>
    <x v="0"/>
    <x v="765"/>
    <n v="1576389600"/>
    <b v="0"/>
    <b v="0"/>
    <s v="publishing/fiction"/>
    <n v="113.63099415204678"/>
    <x v="840"/>
    <x v="5"/>
    <x v="13"/>
  </r>
  <r>
    <n v="855"/>
    <s v="Moses-Terry"/>
    <s v="Horizontal clear-thinking framework"/>
    <n v="23400"/>
    <n v="23956"/>
    <x v="1"/>
    <n v="452"/>
    <x v="2"/>
    <x v="2"/>
    <x v="766"/>
    <n v="1311051600"/>
    <b v="0"/>
    <b v="0"/>
    <s v="theater/plays"/>
    <n v="102.37606837606839"/>
    <x v="841"/>
    <x v="3"/>
    <x v="3"/>
  </r>
  <r>
    <n v="856"/>
    <s v="Williams and Sons"/>
    <s v="Profound composite core"/>
    <n v="2400"/>
    <n v="8558"/>
    <x v="1"/>
    <n v="158"/>
    <x v="1"/>
    <x v="1"/>
    <x v="767"/>
    <n v="1336712400"/>
    <b v="0"/>
    <b v="0"/>
    <s v="food/food trucks"/>
    <n v="356.58333333333331"/>
    <x v="842"/>
    <x v="0"/>
    <x v="0"/>
  </r>
  <r>
    <n v="857"/>
    <s v="Miranda, Gray and Hale"/>
    <s v="Programmable disintermediate matrices"/>
    <n v="5300"/>
    <n v="7413"/>
    <x v="1"/>
    <n v="225"/>
    <x v="5"/>
    <x v="5"/>
    <x v="768"/>
    <n v="1330408800"/>
    <b v="1"/>
    <b v="0"/>
    <s v="film &amp; video/shorts"/>
    <n v="139.86792452830187"/>
    <x v="843"/>
    <x v="4"/>
    <x v="12"/>
  </r>
  <r>
    <n v="858"/>
    <s v="Ayala, Crawford and Taylor"/>
    <s v="Realigned 5thgeneration knowledge user"/>
    <n v="4000"/>
    <n v="2778"/>
    <x v="0"/>
    <n v="35"/>
    <x v="1"/>
    <x v="1"/>
    <x v="769"/>
    <n v="1524891600"/>
    <b v="1"/>
    <b v="0"/>
    <s v="food/food trucks"/>
    <n v="69.45"/>
    <x v="844"/>
    <x v="0"/>
    <x v="0"/>
  </r>
  <r>
    <n v="859"/>
    <s v="Martinez Ltd"/>
    <s v="Multi-layered upward-trending groupware"/>
    <n v="7300"/>
    <n v="2594"/>
    <x v="0"/>
    <n v="63"/>
    <x v="1"/>
    <x v="1"/>
    <x v="770"/>
    <n v="1363669200"/>
    <b v="0"/>
    <b v="1"/>
    <s v="theater/plays"/>
    <n v="35.534246575342465"/>
    <x v="845"/>
    <x v="3"/>
    <x v="3"/>
  </r>
  <r>
    <n v="860"/>
    <s v="Lee PLC"/>
    <s v="Re-contextualized leadingedge firmware"/>
    <n v="2000"/>
    <n v="5033"/>
    <x v="1"/>
    <n v="65"/>
    <x v="1"/>
    <x v="1"/>
    <x v="771"/>
    <n v="1551420000"/>
    <b v="0"/>
    <b v="1"/>
    <s v="technology/wearables"/>
    <n v="251.65"/>
    <x v="846"/>
    <x v="2"/>
    <x v="8"/>
  </r>
  <r>
    <n v="861"/>
    <s v="Young, Ramsey and Powell"/>
    <s v="Devolved disintermediate analyzer"/>
    <n v="8800"/>
    <n v="9317"/>
    <x v="1"/>
    <n v="163"/>
    <x v="1"/>
    <x v="1"/>
    <x v="772"/>
    <n v="1269838800"/>
    <b v="0"/>
    <b v="0"/>
    <s v="theater/plays"/>
    <n v="105.87500000000001"/>
    <x v="847"/>
    <x v="3"/>
    <x v="3"/>
  </r>
  <r>
    <n v="862"/>
    <s v="Lewis and Sons"/>
    <s v="Profound disintermediate open system"/>
    <n v="3500"/>
    <n v="6560"/>
    <x v="1"/>
    <n v="85"/>
    <x v="1"/>
    <x v="1"/>
    <x v="773"/>
    <n v="1312520400"/>
    <b v="0"/>
    <b v="0"/>
    <s v="theater/plays"/>
    <n v="187.42857142857144"/>
    <x v="848"/>
    <x v="3"/>
    <x v="3"/>
  </r>
  <r>
    <n v="863"/>
    <s v="Davis-Johnson"/>
    <s v="Automated reciprocal protocol"/>
    <n v="1400"/>
    <n v="5415"/>
    <x v="1"/>
    <n v="217"/>
    <x v="1"/>
    <x v="1"/>
    <x v="774"/>
    <n v="1436504400"/>
    <b v="0"/>
    <b v="1"/>
    <s v="film &amp; video/television"/>
    <n v="386.78571428571428"/>
    <x v="849"/>
    <x v="4"/>
    <x v="19"/>
  </r>
  <r>
    <n v="864"/>
    <s v="Stevenson-Thompson"/>
    <s v="Automated static workforce"/>
    <n v="4200"/>
    <n v="14577"/>
    <x v="1"/>
    <n v="150"/>
    <x v="1"/>
    <x v="1"/>
    <x v="775"/>
    <n v="1472014800"/>
    <b v="0"/>
    <b v="0"/>
    <s v="film &amp; video/shorts"/>
    <n v="347.07142857142856"/>
    <x v="850"/>
    <x v="4"/>
    <x v="12"/>
  </r>
  <r>
    <n v="865"/>
    <s v="Ellis, Smith and Armstrong"/>
    <s v="Horizontal attitude-oriented help-desk"/>
    <n v="81000"/>
    <n v="150515"/>
    <x v="1"/>
    <n v="3272"/>
    <x v="1"/>
    <x v="1"/>
    <x v="776"/>
    <n v="1411534800"/>
    <b v="0"/>
    <b v="0"/>
    <s v="theater/plays"/>
    <n v="185.82098765432099"/>
    <x v="851"/>
    <x v="3"/>
    <x v="3"/>
  </r>
  <r>
    <n v="866"/>
    <s v="Jackson-Brown"/>
    <s v="Versatile 5thgeneration matrices"/>
    <n v="182800"/>
    <n v="79045"/>
    <x v="3"/>
    <n v="898"/>
    <x v="1"/>
    <x v="1"/>
    <x v="777"/>
    <n v="1304917200"/>
    <b v="0"/>
    <b v="0"/>
    <s v="photography/photography books"/>
    <n v="43.241247264770237"/>
    <x v="852"/>
    <x v="7"/>
    <x v="14"/>
  </r>
  <r>
    <n v="867"/>
    <s v="Kane, Pruitt and Rivera"/>
    <s v="Cross-platform next generation service-desk"/>
    <n v="4800"/>
    <n v="7797"/>
    <x v="1"/>
    <n v="300"/>
    <x v="1"/>
    <x v="1"/>
    <x v="778"/>
    <n v="1539579600"/>
    <b v="0"/>
    <b v="0"/>
    <s v="food/food trucks"/>
    <n v="162.4375"/>
    <x v="853"/>
    <x v="0"/>
    <x v="0"/>
  </r>
  <r>
    <n v="868"/>
    <s v="Wood, Buckley and Meza"/>
    <s v="Front-line web-enabled installation"/>
    <n v="7000"/>
    <n v="12939"/>
    <x v="1"/>
    <n v="126"/>
    <x v="1"/>
    <x v="1"/>
    <x v="779"/>
    <n v="1382504400"/>
    <b v="0"/>
    <b v="0"/>
    <s v="theater/plays"/>
    <n v="184.84285714285716"/>
    <x v="854"/>
    <x v="3"/>
    <x v="3"/>
  </r>
  <r>
    <n v="869"/>
    <s v="Brown-Williams"/>
    <s v="Multi-channeled responsive product"/>
    <n v="161900"/>
    <n v="38376"/>
    <x v="0"/>
    <n v="526"/>
    <x v="1"/>
    <x v="1"/>
    <x v="780"/>
    <n v="1278306000"/>
    <b v="0"/>
    <b v="0"/>
    <s v="film &amp; video/drama"/>
    <n v="23.703520691785052"/>
    <x v="855"/>
    <x v="4"/>
    <x v="6"/>
  </r>
  <r>
    <n v="870"/>
    <s v="Hansen-Austin"/>
    <s v="Adaptive demand-driven encryption"/>
    <n v="7700"/>
    <n v="6920"/>
    <x v="0"/>
    <n v="121"/>
    <x v="1"/>
    <x v="1"/>
    <x v="335"/>
    <n v="1442552400"/>
    <b v="0"/>
    <b v="0"/>
    <s v="theater/plays"/>
    <n v="89.870129870129873"/>
    <x v="856"/>
    <x v="3"/>
    <x v="3"/>
  </r>
  <r>
    <n v="871"/>
    <s v="Santana-George"/>
    <s v="Re-engineered client-driven knowledge user"/>
    <n v="71500"/>
    <n v="194912"/>
    <x v="1"/>
    <n v="2320"/>
    <x v="1"/>
    <x v="1"/>
    <x v="535"/>
    <n v="1511071200"/>
    <b v="0"/>
    <b v="1"/>
    <s v="theater/plays"/>
    <n v="272.6041958041958"/>
    <x v="857"/>
    <x v="3"/>
    <x v="3"/>
  </r>
  <r>
    <n v="872"/>
    <s v="Davis LLC"/>
    <s v="Compatible logistical paradigm"/>
    <n v="4700"/>
    <n v="7992"/>
    <x v="1"/>
    <n v="81"/>
    <x v="2"/>
    <x v="2"/>
    <x v="270"/>
    <n v="1536382800"/>
    <b v="0"/>
    <b v="0"/>
    <s v="film &amp; video/science fiction"/>
    <n v="170.04255319148936"/>
    <x v="858"/>
    <x v="4"/>
    <x v="22"/>
  </r>
  <r>
    <n v="873"/>
    <s v="Vazquez, Ochoa and Clark"/>
    <s v="Intuitive value-added installation"/>
    <n v="42100"/>
    <n v="79268"/>
    <x v="1"/>
    <n v="1887"/>
    <x v="1"/>
    <x v="1"/>
    <x v="781"/>
    <n v="1389592800"/>
    <b v="0"/>
    <b v="0"/>
    <s v="photography/photography books"/>
    <n v="188.28503562945369"/>
    <x v="859"/>
    <x v="7"/>
    <x v="14"/>
  </r>
  <r>
    <n v="874"/>
    <s v="Chung-Nguyen"/>
    <s v="Managed discrete parallelism"/>
    <n v="40200"/>
    <n v="139468"/>
    <x v="1"/>
    <n v="4358"/>
    <x v="1"/>
    <x v="1"/>
    <x v="782"/>
    <n v="1275282000"/>
    <b v="0"/>
    <b v="1"/>
    <s v="photography/photography books"/>
    <n v="346.93532338308455"/>
    <x v="860"/>
    <x v="7"/>
    <x v="14"/>
  </r>
  <r>
    <n v="875"/>
    <s v="Mueller-Harmon"/>
    <s v="Implemented tangible approach"/>
    <n v="7900"/>
    <n v="5465"/>
    <x v="0"/>
    <n v="67"/>
    <x v="1"/>
    <x v="1"/>
    <x v="783"/>
    <n v="1294984800"/>
    <b v="0"/>
    <b v="0"/>
    <s v="music/rock"/>
    <n v="69.177215189873422"/>
    <x v="861"/>
    <x v="1"/>
    <x v="1"/>
  </r>
  <r>
    <n v="876"/>
    <s v="Dixon, Perez and Banks"/>
    <s v="Re-engineered encompassing definition"/>
    <n v="8300"/>
    <n v="2111"/>
    <x v="0"/>
    <n v="57"/>
    <x v="0"/>
    <x v="0"/>
    <x v="784"/>
    <n v="1562043600"/>
    <b v="0"/>
    <b v="0"/>
    <s v="photography/photography books"/>
    <n v="25.433734939759034"/>
    <x v="862"/>
    <x v="7"/>
    <x v="14"/>
  </r>
  <r>
    <n v="877"/>
    <s v="Estrada Group"/>
    <s v="Multi-lateral uniform collaboration"/>
    <n v="163600"/>
    <n v="126628"/>
    <x v="0"/>
    <n v="1229"/>
    <x v="1"/>
    <x v="1"/>
    <x v="785"/>
    <n v="1469595600"/>
    <b v="0"/>
    <b v="0"/>
    <s v="food/food trucks"/>
    <n v="77.400977995110026"/>
    <x v="863"/>
    <x v="0"/>
    <x v="0"/>
  </r>
  <r>
    <n v="878"/>
    <s v="Lutz Group"/>
    <s v="Enterprise-wide foreground paradigm"/>
    <n v="2700"/>
    <n v="1012"/>
    <x v="0"/>
    <n v="12"/>
    <x v="6"/>
    <x v="6"/>
    <x v="786"/>
    <n v="1581141600"/>
    <b v="0"/>
    <b v="0"/>
    <s v="music/metal"/>
    <n v="37.481481481481481"/>
    <x v="864"/>
    <x v="1"/>
    <x v="16"/>
  </r>
  <r>
    <n v="879"/>
    <s v="Ortiz Inc"/>
    <s v="Stand-alone incremental parallelism"/>
    <n v="1000"/>
    <n v="5438"/>
    <x v="1"/>
    <n v="53"/>
    <x v="1"/>
    <x v="1"/>
    <x v="787"/>
    <n v="1488520800"/>
    <b v="0"/>
    <b v="0"/>
    <s v="publishing/nonfiction"/>
    <n v="543.79999999999995"/>
    <x v="865"/>
    <x v="5"/>
    <x v="9"/>
  </r>
  <r>
    <n v="880"/>
    <s v="Craig, Ellis and Miller"/>
    <s v="Persevering 5thgeneration throughput"/>
    <n v="84500"/>
    <n v="193101"/>
    <x v="1"/>
    <n v="2414"/>
    <x v="1"/>
    <x v="1"/>
    <x v="788"/>
    <n v="1563858000"/>
    <b v="0"/>
    <b v="0"/>
    <s v="music/electric music"/>
    <n v="228.52189349112427"/>
    <x v="866"/>
    <x v="1"/>
    <x v="5"/>
  </r>
  <r>
    <n v="881"/>
    <s v="Charles Inc"/>
    <s v="Implemented object-oriented synergy"/>
    <n v="81300"/>
    <n v="31665"/>
    <x v="0"/>
    <n v="452"/>
    <x v="1"/>
    <x v="1"/>
    <x v="330"/>
    <n v="1438923600"/>
    <b v="0"/>
    <b v="1"/>
    <s v="theater/plays"/>
    <n v="38.948339483394832"/>
    <x v="867"/>
    <x v="3"/>
    <x v="3"/>
  </r>
  <r>
    <n v="882"/>
    <s v="White-Rosario"/>
    <s v="Balanced demand-driven definition"/>
    <n v="800"/>
    <n v="2960"/>
    <x v="1"/>
    <n v="80"/>
    <x v="1"/>
    <x v="1"/>
    <x v="789"/>
    <n v="1422165600"/>
    <b v="0"/>
    <b v="0"/>
    <s v="theater/plays"/>
    <n v="370"/>
    <x v="868"/>
    <x v="3"/>
    <x v="3"/>
  </r>
  <r>
    <n v="883"/>
    <s v="Simmons-Villarreal"/>
    <s v="Customer-focused mobile Graphic Interface"/>
    <n v="3400"/>
    <n v="8089"/>
    <x v="1"/>
    <n v="193"/>
    <x v="1"/>
    <x v="1"/>
    <x v="790"/>
    <n v="1277874000"/>
    <b v="0"/>
    <b v="0"/>
    <s v="film &amp; video/shorts"/>
    <n v="237.91176470588232"/>
    <x v="869"/>
    <x v="4"/>
    <x v="12"/>
  </r>
  <r>
    <n v="884"/>
    <s v="Strickland Group"/>
    <s v="Horizontal secondary interface"/>
    <n v="170800"/>
    <n v="109374"/>
    <x v="0"/>
    <n v="1886"/>
    <x v="1"/>
    <x v="1"/>
    <x v="791"/>
    <n v="1399352400"/>
    <b v="0"/>
    <b v="1"/>
    <s v="theater/plays"/>
    <n v="64.036299765807954"/>
    <x v="870"/>
    <x v="3"/>
    <x v="3"/>
  </r>
  <r>
    <n v="885"/>
    <s v="Lynch Ltd"/>
    <s v="Virtual analyzing collaboration"/>
    <n v="1800"/>
    <n v="2129"/>
    <x v="1"/>
    <n v="52"/>
    <x v="1"/>
    <x v="1"/>
    <x v="792"/>
    <n v="1279083600"/>
    <b v="0"/>
    <b v="0"/>
    <s v="theater/plays"/>
    <n v="118.27777777777777"/>
    <x v="871"/>
    <x v="3"/>
    <x v="3"/>
  </r>
  <r>
    <n v="886"/>
    <s v="Sanders LLC"/>
    <s v="Multi-tiered explicit focus group"/>
    <n v="150600"/>
    <n v="127745"/>
    <x v="0"/>
    <n v="1825"/>
    <x v="1"/>
    <x v="1"/>
    <x v="793"/>
    <n v="1284354000"/>
    <b v="0"/>
    <b v="0"/>
    <s v="music/indie rock"/>
    <n v="84.824037184594957"/>
    <x v="872"/>
    <x v="1"/>
    <x v="7"/>
  </r>
  <r>
    <n v="887"/>
    <s v="Cooper LLC"/>
    <s v="Multi-layered systematic knowledgebase"/>
    <n v="7800"/>
    <n v="2289"/>
    <x v="0"/>
    <n v="31"/>
    <x v="1"/>
    <x v="1"/>
    <x v="794"/>
    <n v="1441170000"/>
    <b v="0"/>
    <b v="1"/>
    <s v="theater/plays"/>
    <n v="29.346153846153843"/>
    <x v="873"/>
    <x v="3"/>
    <x v="3"/>
  </r>
  <r>
    <n v="888"/>
    <s v="Palmer Ltd"/>
    <s v="Reverse-engineered uniform knowledge user"/>
    <n v="5800"/>
    <n v="12174"/>
    <x v="1"/>
    <n v="290"/>
    <x v="1"/>
    <x v="1"/>
    <x v="795"/>
    <n v="1493528400"/>
    <b v="0"/>
    <b v="0"/>
    <s v="theater/plays"/>
    <n v="209.89655172413794"/>
    <x v="874"/>
    <x v="3"/>
    <x v="3"/>
  </r>
  <r>
    <n v="889"/>
    <s v="Santos Group"/>
    <s v="Secured dynamic capacity"/>
    <n v="5600"/>
    <n v="9508"/>
    <x v="1"/>
    <n v="122"/>
    <x v="1"/>
    <x v="1"/>
    <x v="796"/>
    <n v="1395205200"/>
    <b v="0"/>
    <b v="1"/>
    <s v="music/electric music"/>
    <n v="169.78571428571431"/>
    <x v="875"/>
    <x v="1"/>
    <x v="5"/>
  </r>
  <r>
    <n v="890"/>
    <s v="Christian, Kim and Jimenez"/>
    <s v="Devolved foreground throughput"/>
    <n v="134400"/>
    <n v="155849"/>
    <x v="1"/>
    <n v="1470"/>
    <x v="1"/>
    <x v="1"/>
    <x v="797"/>
    <n v="1561438800"/>
    <b v="0"/>
    <b v="0"/>
    <s v="music/indie rock"/>
    <n v="115.95907738095239"/>
    <x v="876"/>
    <x v="1"/>
    <x v="7"/>
  </r>
  <r>
    <n v="891"/>
    <s v="Williams, Price and Hurley"/>
    <s v="Synchronized demand-driven infrastructure"/>
    <n v="3000"/>
    <n v="7758"/>
    <x v="1"/>
    <n v="165"/>
    <x v="0"/>
    <x v="0"/>
    <x v="798"/>
    <n v="1326693600"/>
    <b v="0"/>
    <b v="0"/>
    <s v="film &amp; video/documentary"/>
    <n v="258.59999999999997"/>
    <x v="877"/>
    <x v="4"/>
    <x v="4"/>
  </r>
  <r>
    <n v="892"/>
    <s v="Anderson, Parks and Estrada"/>
    <s v="Realigned discrete structure"/>
    <n v="6000"/>
    <n v="13835"/>
    <x v="1"/>
    <n v="182"/>
    <x v="1"/>
    <x v="1"/>
    <x v="799"/>
    <n v="1277960400"/>
    <b v="0"/>
    <b v="0"/>
    <s v="publishing/translations"/>
    <n v="230.58333333333331"/>
    <x v="878"/>
    <x v="5"/>
    <x v="18"/>
  </r>
  <r>
    <n v="893"/>
    <s v="Collins-Martinez"/>
    <s v="Progressive grid-enabled website"/>
    <n v="8400"/>
    <n v="10770"/>
    <x v="1"/>
    <n v="199"/>
    <x v="6"/>
    <x v="6"/>
    <x v="800"/>
    <n v="1434690000"/>
    <b v="0"/>
    <b v="1"/>
    <s v="film &amp; video/documentary"/>
    <n v="128.21428571428572"/>
    <x v="879"/>
    <x v="4"/>
    <x v="4"/>
  </r>
  <r>
    <n v="894"/>
    <s v="Barrett Inc"/>
    <s v="Organic cohesive neural-net"/>
    <n v="1700"/>
    <n v="3208"/>
    <x v="1"/>
    <n v="56"/>
    <x v="4"/>
    <x v="4"/>
    <x v="801"/>
    <n v="1376110800"/>
    <b v="0"/>
    <b v="1"/>
    <s v="film &amp; video/television"/>
    <n v="188.70588235294116"/>
    <x v="880"/>
    <x v="4"/>
    <x v="19"/>
  </r>
  <r>
    <n v="895"/>
    <s v="Adams-Rollins"/>
    <s v="Integrated demand-driven info-mediaries"/>
    <n v="159800"/>
    <n v="11108"/>
    <x v="0"/>
    <n v="107"/>
    <x v="1"/>
    <x v="1"/>
    <x v="802"/>
    <n v="1518415200"/>
    <b v="0"/>
    <b v="0"/>
    <s v="theater/plays"/>
    <n v="6.9511889862327907"/>
    <x v="881"/>
    <x v="3"/>
    <x v="3"/>
  </r>
  <r>
    <n v="896"/>
    <s v="Wright-Bryant"/>
    <s v="Reverse-engineered client-server extranet"/>
    <n v="19800"/>
    <n v="153338"/>
    <x v="1"/>
    <n v="1460"/>
    <x v="2"/>
    <x v="2"/>
    <x v="803"/>
    <n v="1310878800"/>
    <b v="0"/>
    <b v="1"/>
    <s v="food/food trucks"/>
    <n v="774.43434343434342"/>
    <x v="882"/>
    <x v="0"/>
    <x v="0"/>
  </r>
  <r>
    <n v="897"/>
    <s v="Berry-Cannon"/>
    <s v="Organized discrete encoding"/>
    <n v="8800"/>
    <n v="2437"/>
    <x v="0"/>
    <n v="27"/>
    <x v="1"/>
    <x v="1"/>
    <x v="212"/>
    <n v="1556600400"/>
    <b v="0"/>
    <b v="0"/>
    <s v="theater/plays"/>
    <n v="27.693181818181817"/>
    <x v="883"/>
    <x v="3"/>
    <x v="3"/>
  </r>
  <r>
    <n v="898"/>
    <s v="Davis-Gonzalez"/>
    <s v="Balanced regional flexibility"/>
    <n v="179100"/>
    <n v="93991"/>
    <x v="0"/>
    <n v="1221"/>
    <x v="1"/>
    <x v="1"/>
    <x v="804"/>
    <n v="1576994400"/>
    <b v="0"/>
    <b v="0"/>
    <s v="film &amp; video/documentary"/>
    <n v="52.479620323841424"/>
    <x v="884"/>
    <x v="4"/>
    <x v="4"/>
  </r>
  <r>
    <n v="899"/>
    <s v="Best-Young"/>
    <s v="Implemented multimedia time-frame"/>
    <n v="3100"/>
    <n v="12620"/>
    <x v="1"/>
    <n v="123"/>
    <x v="5"/>
    <x v="5"/>
    <x v="805"/>
    <n v="1382677200"/>
    <b v="0"/>
    <b v="0"/>
    <s v="music/jazz"/>
    <n v="407.09677419354841"/>
    <x v="885"/>
    <x v="1"/>
    <x v="17"/>
  </r>
  <r>
    <n v="900"/>
    <s v="Powers, Smith and Deleon"/>
    <s v="Enhanced uniform service-desk"/>
    <n v="100"/>
    <n v="2"/>
    <x v="0"/>
    <n v="1"/>
    <x v="1"/>
    <x v="1"/>
    <x v="806"/>
    <n v="1411189200"/>
    <b v="0"/>
    <b v="1"/>
    <s v="technology/web"/>
    <n v="2"/>
    <x v="50"/>
    <x v="2"/>
    <x v="2"/>
  </r>
  <r>
    <n v="901"/>
    <s v="Hogan Group"/>
    <s v="Versatile bottom-line definition"/>
    <n v="5600"/>
    <n v="8746"/>
    <x v="1"/>
    <n v="159"/>
    <x v="1"/>
    <x v="1"/>
    <x v="807"/>
    <n v="1534654800"/>
    <b v="0"/>
    <b v="1"/>
    <s v="music/rock"/>
    <n v="156.17857142857144"/>
    <x v="886"/>
    <x v="1"/>
    <x v="1"/>
  </r>
  <r>
    <n v="902"/>
    <s v="Wang, Silva and Byrd"/>
    <s v="Integrated bifurcated software"/>
    <n v="1400"/>
    <n v="3534"/>
    <x v="1"/>
    <n v="110"/>
    <x v="1"/>
    <x v="1"/>
    <x v="722"/>
    <n v="1457762400"/>
    <b v="0"/>
    <b v="0"/>
    <s v="technology/web"/>
    <n v="252.42857142857144"/>
    <x v="887"/>
    <x v="2"/>
    <x v="2"/>
  </r>
  <r>
    <n v="903"/>
    <s v="Parker-Morris"/>
    <s v="Assimilated next generation instruction set"/>
    <n v="41000"/>
    <n v="709"/>
    <x v="2"/>
    <n v="14"/>
    <x v="1"/>
    <x v="1"/>
    <x v="477"/>
    <n v="1337490000"/>
    <b v="0"/>
    <b v="1"/>
    <s v="publishing/nonfiction"/>
    <n v="1.729268292682927"/>
    <x v="888"/>
    <x v="5"/>
    <x v="9"/>
  </r>
  <r>
    <n v="904"/>
    <s v="Rodriguez, Johnson and Jackson"/>
    <s v="Digitized foreground array"/>
    <n v="6500"/>
    <n v="795"/>
    <x v="0"/>
    <n v="16"/>
    <x v="1"/>
    <x v="1"/>
    <x v="259"/>
    <n v="1349672400"/>
    <b v="0"/>
    <b v="0"/>
    <s v="publishing/radio &amp; podcasts"/>
    <n v="12.230769230769232"/>
    <x v="889"/>
    <x v="5"/>
    <x v="15"/>
  </r>
  <r>
    <n v="905"/>
    <s v="Haynes PLC"/>
    <s v="Re-engineered clear-thinking project"/>
    <n v="7900"/>
    <n v="12955"/>
    <x v="1"/>
    <n v="236"/>
    <x v="1"/>
    <x v="1"/>
    <x v="9"/>
    <n v="1379826000"/>
    <b v="0"/>
    <b v="0"/>
    <s v="theater/plays"/>
    <n v="163.98734177215189"/>
    <x v="890"/>
    <x v="3"/>
    <x v="3"/>
  </r>
  <r>
    <n v="906"/>
    <s v="Hayes Group"/>
    <s v="Implemented even-keeled standardization"/>
    <n v="5500"/>
    <n v="8964"/>
    <x v="1"/>
    <n v="191"/>
    <x v="1"/>
    <x v="1"/>
    <x v="808"/>
    <n v="1497762000"/>
    <b v="1"/>
    <b v="1"/>
    <s v="film &amp; video/documentary"/>
    <n v="162.98181818181817"/>
    <x v="891"/>
    <x v="4"/>
    <x v="4"/>
  </r>
  <r>
    <n v="907"/>
    <s v="White, Pena and Calhoun"/>
    <s v="Quality-focused asymmetric adapter"/>
    <n v="9100"/>
    <n v="1843"/>
    <x v="0"/>
    <n v="41"/>
    <x v="1"/>
    <x v="1"/>
    <x v="809"/>
    <n v="1304485200"/>
    <b v="0"/>
    <b v="0"/>
    <s v="theater/plays"/>
    <n v="20.252747252747252"/>
    <x v="892"/>
    <x v="3"/>
    <x v="3"/>
  </r>
  <r>
    <n v="908"/>
    <s v="Bryant-Pope"/>
    <s v="Networked intangible help-desk"/>
    <n v="38200"/>
    <n v="121950"/>
    <x v="1"/>
    <n v="3934"/>
    <x v="1"/>
    <x v="1"/>
    <x v="444"/>
    <n v="1336885200"/>
    <b v="0"/>
    <b v="0"/>
    <s v="games/video games"/>
    <n v="319.24083769633506"/>
    <x v="893"/>
    <x v="6"/>
    <x v="11"/>
  </r>
  <r>
    <n v="909"/>
    <s v="Gates, Li and Thompson"/>
    <s v="Synchronized attitude-oriented frame"/>
    <n v="1800"/>
    <n v="8621"/>
    <x v="1"/>
    <n v="80"/>
    <x v="0"/>
    <x v="0"/>
    <x v="384"/>
    <n v="1530421200"/>
    <b v="0"/>
    <b v="1"/>
    <s v="theater/plays"/>
    <n v="478.94444444444446"/>
    <x v="894"/>
    <x v="3"/>
    <x v="3"/>
  </r>
  <r>
    <n v="910"/>
    <s v="King-Morris"/>
    <s v="Proactive incremental architecture"/>
    <n v="154500"/>
    <n v="30215"/>
    <x v="3"/>
    <n v="296"/>
    <x v="1"/>
    <x v="1"/>
    <x v="810"/>
    <n v="1421992800"/>
    <b v="0"/>
    <b v="0"/>
    <s v="theater/plays"/>
    <n v="19.556634304207122"/>
    <x v="895"/>
    <x v="3"/>
    <x v="3"/>
  </r>
  <r>
    <n v="911"/>
    <s v="Carter, Cole and Curtis"/>
    <s v="Cloned responsive standardization"/>
    <n v="5800"/>
    <n v="11539"/>
    <x v="1"/>
    <n v="462"/>
    <x v="1"/>
    <x v="1"/>
    <x v="811"/>
    <n v="1568178000"/>
    <b v="1"/>
    <b v="0"/>
    <s v="technology/web"/>
    <n v="198.94827586206895"/>
    <x v="896"/>
    <x v="2"/>
    <x v="2"/>
  </r>
  <r>
    <n v="912"/>
    <s v="Sanchez-Parsons"/>
    <s v="Reduced bifurcated pricing structure"/>
    <n v="1800"/>
    <n v="14310"/>
    <x v="1"/>
    <n v="179"/>
    <x v="1"/>
    <x v="1"/>
    <x v="812"/>
    <n v="1347944400"/>
    <b v="1"/>
    <b v="0"/>
    <s v="film &amp; video/drama"/>
    <n v="795"/>
    <x v="897"/>
    <x v="4"/>
    <x v="6"/>
  </r>
  <r>
    <n v="913"/>
    <s v="Rivera-Pearson"/>
    <s v="Re-engineered asymmetric challenge"/>
    <n v="70200"/>
    <n v="35536"/>
    <x v="0"/>
    <n v="523"/>
    <x v="2"/>
    <x v="2"/>
    <x v="813"/>
    <n v="1558760400"/>
    <b v="0"/>
    <b v="0"/>
    <s v="film &amp; video/drama"/>
    <n v="50.621082621082621"/>
    <x v="898"/>
    <x v="4"/>
    <x v="6"/>
  </r>
  <r>
    <n v="914"/>
    <s v="Ramirez, Padilla and Barrera"/>
    <s v="Diverse client-driven conglomeration"/>
    <n v="6400"/>
    <n v="3676"/>
    <x v="0"/>
    <n v="141"/>
    <x v="4"/>
    <x v="4"/>
    <x v="814"/>
    <n v="1376629200"/>
    <b v="0"/>
    <b v="0"/>
    <s v="theater/plays"/>
    <n v="57.4375"/>
    <x v="899"/>
    <x v="3"/>
    <x v="3"/>
  </r>
  <r>
    <n v="915"/>
    <s v="Riggs Group"/>
    <s v="Configurable upward-trending solution"/>
    <n v="125900"/>
    <n v="195936"/>
    <x v="1"/>
    <n v="1866"/>
    <x v="4"/>
    <x v="4"/>
    <x v="80"/>
    <n v="1504760400"/>
    <b v="0"/>
    <b v="0"/>
    <s v="film &amp; video/television"/>
    <n v="155.62827640984909"/>
    <x v="900"/>
    <x v="4"/>
    <x v="19"/>
  </r>
  <r>
    <n v="916"/>
    <s v="Clements Ltd"/>
    <s v="Persistent bandwidth-monitored framework"/>
    <n v="3700"/>
    <n v="1343"/>
    <x v="0"/>
    <n v="52"/>
    <x v="1"/>
    <x v="1"/>
    <x v="815"/>
    <n v="1419660000"/>
    <b v="0"/>
    <b v="0"/>
    <s v="photography/photography books"/>
    <n v="36.297297297297298"/>
    <x v="901"/>
    <x v="7"/>
    <x v="14"/>
  </r>
  <r>
    <n v="917"/>
    <s v="Cooper Inc"/>
    <s v="Polarized discrete product"/>
    <n v="3600"/>
    <n v="2097"/>
    <x v="2"/>
    <n v="27"/>
    <x v="4"/>
    <x v="4"/>
    <x v="816"/>
    <n v="1311310800"/>
    <b v="0"/>
    <b v="1"/>
    <s v="film &amp; video/shorts"/>
    <n v="58.25"/>
    <x v="902"/>
    <x v="4"/>
    <x v="12"/>
  </r>
  <r>
    <n v="918"/>
    <s v="Jones-Gonzalez"/>
    <s v="Seamless dynamic website"/>
    <n v="3800"/>
    <n v="9021"/>
    <x v="1"/>
    <n v="156"/>
    <x v="5"/>
    <x v="5"/>
    <x v="474"/>
    <n v="1344315600"/>
    <b v="0"/>
    <b v="0"/>
    <s v="publishing/radio &amp; podcasts"/>
    <n v="237.39473684210526"/>
    <x v="903"/>
    <x v="5"/>
    <x v="15"/>
  </r>
  <r>
    <n v="919"/>
    <s v="Fox Ltd"/>
    <s v="Extended multimedia firmware"/>
    <n v="35600"/>
    <n v="20915"/>
    <x v="0"/>
    <n v="225"/>
    <x v="2"/>
    <x v="2"/>
    <x v="817"/>
    <n v="1510725600"/>
    <b v="0"/>
    <b v="1"/>
    <s v="theater/plays"/>
    <n v="58.75"/>
    <x v="904"/>
    <x v="3"/>
    <x v="3"/>
  </r>
  <r>
    <n v="920"/>
    <s v="Green, Murphy and Webb"/>
    <s v="Versatile directional project"/>
    <n v="5300"/>
    <n v="9676"/>
    <x v="1"/>
    <n v="255"/>
    <x v="1"/>
    <x v="1"/>
    <x v="818"/>
    <n v="1551247200"/>
    <b v="1"/>
    <b v="0"/>
    <s v="film &amp; video/animation"/>
    <n v="182.56603773584905"/>
    <x v="905"/>
    <x v="4"/>
    <x v="10"/>
  </r>
  <r>
    <n v="921"/>
    <s v="Stevenson PLC"/>
    <s v="Profound directional knowledge user"/>
    <n v="160400"/>
    <n v="1210"/>
    <x v="0"/>
    <n v="38"/>
    <x v="1"/>
    <x v="1"/>
    <x v="819"/>
    <n v="1330236000"/>
    <b v="0"/>
    <b v="0"/>
    <s v="technology/web"/>
    <n v="0.75436408977556113"/>
    <x v="906"/>
    <x v="2"/>
    <x v="2"/>
  </r>
  <r>
    <n v="922"/>
    <s v="Soto-Anthony"/>
    <s v="Ameliorated logistical capability"/>
    <n v="51400"/>
    <n v="90440"/>
    <x v="1"/>
    <n v="2261"/>
    <x v="1"/>
    <x v="1"/>
    <x v="609"/>
    <n v="1545112800"/>
    <b v="0"/>
    <b v="1"/>
    <s v="music/world music"/>
    <n v="175.95330739299609"/>
    <x v="907"/>
    <x v="1"/>
    <x v="21"/>
  </r>
  <r>
    <n v="923"/>
    <s v="Wise and Sons"/>
    <s v="Sharable discrete definition"/>
    <n v="1700"/>
    <n v="4044"/>
    <x v="1"/>
    <n v="40"/>
    <x v="1"/>
    <x v="1"/>
    <x v="547"/>
    <n v="1279170000"/>
    <b v="0"/>
    <b v="0"/>
    <s v="theater/plays"/>
    <n v="237.88235294117646"/>
    <x v="908"/>
    <x v="3"/>
    <x v="3"/>
  </r>
  <r>
    <n v="924"/>
    <s v="Butler-Barr"/>
    <s v="User-friendly next generation core"/>
    <n v="39400"/>
    <n v="192292"/>
    <x v="1"/>
    <n v="2289"/>
    <x v="6"/>
    <x v="6"/>
    <x v="820"/>
    <n v="1573452000"/>
    <b v="0"/>
    <b v="0"/>
    <s v="theater/plays"/>
    <n v="488.05076142131981"/>
    <x v="909"/>
    <x v="3"/>
    <x v="3"/>
  </r>
  <r>
    <n v="925"/>
    <s v="Wilson, Jefferson and Anderson"/>
    <s v="Profit-focused empowering system engine"/>
    <n v="3000"/>
    <n v="6722"/>
    <x v="1"/>
    <n v="65"/>
    <x v="1"/>
    <x v="1"/>
    <x v="821"/>
    <n v="1507093200"/>
    <b v="0"/>
    <b v="0"/>
    <s v="theater/plays"/>
    <n v="224.06666666666669"/>
    <x v="910"/>
    <x v="3"/>
    <x v="3"/>
  </r>
  <r>
    <n v="926"/>
    <s v="Brown-Oliver"/>
    <s v="Synchronized cohesive encoding"/>
    <n v="8700"/>
    <n v="1577"/>
    <x v="0"/>
    <n v="15"/>
    <x v="1"/>
    <x v="1"/>
    <x v="151"/>
    <n v="1463374800"/>
    <b v="0"/>
    <b v="0"/>
    <s v="food/food trucks"/>
    <n v="18.126436781609197"/>
    <x v="911"/>
    <x v="0"/>
    <x v="0"/>
  </r>
  <r>
    <n v="927"/>
    <s v="Davis-Gardner"/>
    <s v="Synergistic dynamic utilization"/>
    <n v="7200"/>
    <n v="3301"/>
    <x v="0"/>
    <n v="37"/>
    <x v="1"/>
    <x v="1"/>
    <x v="822"/>
    <n v="1344574800"/>
    <b v="0"/>
    <b v="0"/>
    <s v="theater/plays"/>
    <n v="45.847222222222221"/>
    <x v="912"/>
    <x v="3"/>
    <x v="3"/>
  </r>
  <r>
    <n v="928"/>
    <s v="Dawson Group"/>
    <s v="Triple-buffered bi-directional model"/>
    <n v="167400"/>
    <n v="196386"/>
    <x v="1"/>
    <n v="3777"/>
    <x v="6"/>
    <x v="6"/>
    <x v="823"/>
    <n v="1389074400"/>
    <b v="0"/>
    <b v="0"/>
    <s v="technology/web"/>
    <n v="117.31541218637993"/>
    <x v="913"/>
    <x v="2"/>
    <x v="2"/>
  </r>
  <r>
    <n v="929"/>
    <s v="Turner-Terrell"/>
    <s v="Polarized tertiary function"/>
    <n v="5500"/>
    <n v="11952"/>
    <x v="1"/>
    <n v="184"/>
    <x v="4"/>
    <x v="4"/>
    <x v="824"/>
    <n v="1494997200"/>
    <b v="0"/>
    <b v="0"/>
    <s v="theater/plays"/>
    <n v="217.30909090909088"/>
    <x v="914"/>
    <x v="3"/>
    <x v="3"/>
  </r>
  <r>
    <n v="930"/>
    <s v="Hall, Buchanan and Benton"/>
    <s v="Configurable fault-tolerant structure"/>
    <n v="3500"/>
    <n v="3930"/>
    <x v="1"/>
    <n v="85"/>
    <x v="1"/>
    <x v="1"/>
    <x v="825"/>
    <n v="1425448800"/>
    <b v="0"/>
    <b v="1"/>
    <s v="theater/plays"/>
    <n v="112.28571428571428"/>
    <x v="915"/>
    <x v="3"/>
    <x v="3"/>
  </r>
  <r>
    <n v="931"/>
    <s v="Lowery, Hayden and Cruz"/>
    <s v="Digitized 24/7 budgetary management"/>
    <n v="7900"/>
    <n v="5729"/>
    <x v="0"/>
    <n v="112"/>
    <x v="1"/>
    <x v="1"/>
    <x v="826"/>
    <n v="1404104400"/>
    <b v="0"/>
    <b v="1"/>
    <s v="theater/plays"/>
    <n v="72.51898734177216"/>
    <x v="916"/>
    <x v="3"/>
    <x v="3"/>
  </r>
  <r>
    <n v="932"/>
    <s v="Mora, Miller and Harper"/>
    <s v="Stand-alone zero tolerance algorithm"/>
    <n v="2300"/>
    <n v="4883"/>
    <x v="1"/>
    <n v="144"/>
    <x v="1"/>
    <x v="1"/>
    <x v="827"/>
    <n v="1394773200"/>
    <b v="0"/>
    <b v="0"/>
    <s v="music/rock"/>
    <n v="212.30434782608697"/>
    <x v="917"/>
    <x v="1"/>
    <x v="1"/>
  </r>
  <r>
    <n v="933"/>
    <s v="Espinoza Group"/>
    <s v="Implemented tangible support"/>
    <n v="73000"/>
    <n v="175015"/>
    <x v="1"/>
    <n v="1902"/>
    <x v="1"/>
    <x v="1"/>
    <x v="828"/>
    <n v="1366520400"/>
    <b v="0"/>
    <b v="0"/>
    <s v="theater/plays"/>
    <n v="239.74657534246577"/>
    <x v="918"/>
    <x v="3"/>
    <x v="3"/>
  </r>
  <r>
    <n v="934"/>
    <s v="Davis, Crawford and Lopez"/>
    <s v="Reactive radical framework"/>
    <n v="6200"/>
    <n v="11280"/>
    <x v="1"/>
    <n v="105"/>
    <x v="1"/>
    <x v="1"/>
    <x v="829"/>
    <n v="1456639200"/>
    <b v="0"/>
    <b v="0"/>
    <s v="theater/plays"/>
    <n v="181.93548387096774"/>
    <x v="919"/>
    <x v="3"/>
    <x v="3"/>
  </r>
  <r>
    <n v="935"/>
    <s v="Richards, Stevens and Fleming"/>
    <s v="Object-based full-range knowledge user"/>
    <n v="6100"/>
    <n v="10012"/>
    <x v="1"/>
    <n v="132"/>
    <x v="1"/>
    <x v="1"/>
    <x v="830"/>
    <n v="1438318800"/>
    <b v="0"/>
    <b v="0"/>
    <s v="theater/plays"/>
    <n v="164.13114754098362"/>
    <x v="920"/>
    <x v="3"/>
    <x v="3"/>
  </r>
  <r>
    <n v="936"/>
    <s v="Brown Ltd"/>
    <s v="Enhanced composite contingency"/>
    <n v="103200"/>
    <n v="1690"/>
    <x v="0"/>
    <n v="21"/>
    <x v="1"/>
    <x v="1"/>
    <x v="831"/>
    <n v="1564030800"/>
    <b v="1"/>
    <b v="0"/>
    <s v="theater/plays"/>
    <n v="1.6375968992248062"/>
    <x v="921"/>
    <x v="3"/>
    <x v="3"/>
  </r>
  <r>
    <n v="937"/>
    <s v="Tapia, Sandoval and Hurley"/>
    <s v="Cloned fresh-thinking model"/>
    <n v="171000"/>
    <n v="84891"/>
    <x v="3"/>
    <n v="976"/>
    <x v="1"/>
    <x v="1"/>
    <x v="832"/>
    <n v="1449295200"/>
    <b v="0"/>
    <b v="0"/>
    <s v="film &amp; video/documentary"/>
    <n v="49.64385964912281"/>
    <x v="922"/>
    <x v="4"/>
    <x v="4"/>
  </r>
  <r>
    <n v="938"/>
    <s v="Allen Inc"/>
    <s v="Total dedicated benchmark"/>
    <n v="9200"/>
    <n v="10093"/>
    <x v="1"/>
    <n v="96"/>
    <x v="1"/>
    <x v="1"/>
    <x v="833"/>
    <n v="1531890000"/>
    <b v="0"/>
    <b v="1"/>
    <s v="publishing/fiction"/>
    <n v="109.70652173913042"/>
    <x v="923"/>
    <x v="5"/>
    <x v="13"/>
  </r>
  <r>
    <n v="939"/>
    <s v="Williams, Johnson and Campbell"/>
    <s v="Streamlined human-resource Graphic Interface"/>
    <n v="7800"/>
    <n v="3839"/>
    <x v="0"/>
    <n v="67"/>
    <x v="1"/>
    <x v="1"/>
    <x v="834"/>
    <n v="1306213200"/>
    <b v="0"/>
    <b v="1"/>
    <s v="games/video games"/>
    <n v="49.217948717948715"/>
    <x v="924"/>
    <x v="6"/>
    <x v="11"/>
  </r>
  <r>
    <n v="940"/>
    <s v="Wiggins Ltd"/>
    <s v="Upgradable analyzing core"/>
    <n v="9900"/>
    <n v="6161"/>
    <x v="2"/>
    <n v="66"/>
    <x v="0"/>
    <x v="0"/>
    <x v="835"/>
    <n v="1356242400"/>
    <b v="0"/>
    <b v="0"/>
    <s v="technology/web"/>
    <n v="62.232323232323225"/>
    <x v="925"/>
    <x v="2"/>
    <x v="2"/>
  </r>
  <r>
    <n v="941"/>
    <s v="Luna-Horne"/>
    <s v="Profound exuding pricing structure"/>
    <n v="43000"/>
    <n v="5615"/>
    <x v="0"/>
    <n v="78"/>
    <x v="1"/>
    <x v="1"/>
    <x v="836"/>
    <n v="1297576800"/>
    <b v="1"/>
    <b v="0"/>
    <s v="theater/plays"/>
    <n v="13.05813953488372"/>
    <x v="926"/>
    <x v="3"/>
    <x v="3"/>
  </r>
  <r>
    <n v="942"/>
    <s v="Allen Inc"/>
    <s v="Horizontal optimizing model"/>
    <n v="9600"/>
    <n v="6205"/>
    <x v="0"/>
    <n v="67"/>
    <x v="2"/>
    <x v="2"/>
    <x v="837"/>
    <n v="1296194400"/>
    <b v="0"/>
    <b v="0"/>
    <s v="theater/plays"/>
    <n v="64.635416666666671"/>
    <x v="927"/>
    <x v="3"/>
    <x v="3"/>
  </r>
  <r>
    <n v="943"/>
    <s v="Peterson, Gonzalez and Spencer"/>
    <s v="Synchronized fault-tolerant algorithm"/>
    <n v="7500"/>
    <n v="11969"/>
    <x v="1"/>
    <n v="114"/>
    <x v="1"/>
    <x v="1"/>
    <x v="219"/>
    <n v="1414558800"/>
    <b v="0"/>
    <b v="0"/>
    <s v="food/food trucks"/>
    <n v="159.58666666666667"/>
    <x v="928"/>
    <x v="0"/>
    <x v="0"/>
  </r>
  <r>
    <n v="944"/>
    <s v="Walter Inc"/>
    <s v="Streamlined 5thgeneration intranet"/>
    <n v="10000"/>
    <n v="8142"/>
    <x v="0"/>
    <n v="263"/>
    <x v="2"/>
    <x v="2"/>
    <x v="365"/>
    <n v="1488348000"/>
    <b v="0"/>
    <b v="0"/>
    <s v="photography/photography books"/>
    <n v="81.42"/>
    <x v="929"/>
    <x v="7"/>
    <x v="14"/>
  </r>
  <r>
    <n v="945"/>
    <s v="Sanders, Farley and Huffman"/>
    <s v="Cross-group clear-thinking task-force"/>
    <n v="172000"/>
    <n v="55805"/>
    <x v="0"/>
    <n v="1691"/>
    <x v="1"/>
    <x v="1"/>
    <x v="838"/>
    <n v="1334898000"/>
    <b v="1"/>
    <b v="0"/>
    <s v="photography/photography books"/>
    <n v="32.444767441860463"/>
    <x v="930"/>
    <x v="7"/>
    <x v="14"/>
  </r>
  <r>
    <n v="946"/>
    <s v="Hall, Holmes and Walker"/>
    <s v="Public-key bandwidth-monitored intranet"/>
    <n v="153700"/>
    <n v="15238"/>
    <x v="0"/>
    <n v="181"/>
    <x v="1"/>
    <x v="1"/>
    <x v="839"/>
    <n v="1308373200"/>
    <b v="0"/>
    <b v="0"/>
    <s v="theater/plays"/>
    <n v="9.9141184124918666"/>
    <x v="931"/>
    <x v="3"/>
    <x v="3"/>
  </r>
  <r>
    <n v="947"/>
    <s v="Smith-Powell"/>
    <s v="Upgradable clear-thinking hardware"/>
    <n v="3600"/>
    <n v="961"/>
    <x v="0"/>
    <n v="13"/>
    <x v="1"/>
    <x v="1"/>
    <x v="840"/>
    <n v="1412312400"/>
    <b v="0"/>
    <b v="0"/>
    <s v="theater/plays"/>
    <n v="26.694444444444443"/>
    <x v="932"/>
    <x v="3"/>
    <x v="3"/>
  </r>
  <r>
    <n v="948"/>
    <s v="Smith-Hill"/>
    <s v="Integrated holistic paradigm"/>
    <n v="9400"/>
    <n v="5918"/>
    <x v="3"/>
    <n v="160"/>
    <x v="1"/>
    <x v="1"/>
    <x v="841"/>
    <n v="1419228000"/>
    <b v="1"/>
    <b v="1"/>
    <s v="film &amp; video/documentary"/>
    <n v="62.957446808510639"/>
    <x v="933"/>
    <x v="4"/>
    <x v="4"/>
  </r>
  <r>
    <n v="949"/>
    <s v="Wright LLC"/>
    <s v="Seamless clear-thinking conglomeration"/>
    <n v="5900"/>
    <n v="9520"/>
    <x v="1"/>
    <n v="203"/>
    <x v="1"/>
    <x v="1"/>
    <x v="842"/>
    <n v="1430974800"/>
    <b v="0"/>
    <b v="0"/>
    <s v="technology/web"/>
    <n v="161.35593220338984"/>
    <x v="934"/>
    <x v="2"/>
    <x v="2"/>
  </r>
  <r>
    <n v="950"/>
    <s v="Williams, Orozco and Gomez"/>
    <s v="Persistent content-based methodology"/>
    <n v="100"/>
    <n v="5"/>
    <x v="0"/>
    <n v="1"/>
    <x v="1"/>
    <x v="1"/>
    <x v="843"/>
    <n v="1555822800"/>
    <b v="0"/>
    <b v="1"/>
    <s v="theater/plays"/>
    <n v="5"/>
    <x v="298"/>
    <x v="3"/>
    <x v="3"/>
  </r>
  <r>
    <n v="951"/>
    <s v="Peterson Ltd"/>
    <s v="Re-engineered 24hour matrix"/>
    <n v="14500"/>
    <n v="159056"/>
    <x v="1"/>
    <n v="1559"/>
    <x v="1"/>
    <x v="1"/>
    <x v="844"/>
    <n v="1482818400"/>
    <b v="0"/>
    <b v="1"/>
    <s v="music/rock"/>
    <n v="1096.9379310344827"/>
    <x v="935"/>
    <x v="1"/>
    <x v="1"/>
  </r>
  <r>
    <n v="952"/>
    <s v="Cummings-Hayes"/>
    <s v="Virtual multi-tasking core"/>
    <n v="145500"/>
    <n v="101987"/>
    <x v="3"/>
    <n v="2266"/>
    <x v="1"/>
    <x v="1"/>
    <x v="845"/>
    <n v="1471928400"/>
    <b v="0"/>
    <b v="0"/>
    <s v="film &amp; video/documentary"/>
    <n v="70.094158075601371"/>
    <x v="936"/>
    <x v="4"/>
    <x v="4"/>
  </r>
  <r>
    <n v="953"/>
    <s v="Boyle Ltd"/>
    <s v="Streamlined fault-tolerant conglomeration"/>
    <n v="3300"/>
    <n v="1980"/>
    <x v="0"/>
    <n v="21"/>
    <x v="1"/>
    <x v="1"/>
    <x v="846"/>
    <n v="1453701600"/>
    <b v="0"/>
    <b v="1"/>
    <s v="film &amp; video/science fiction"/>
    <n v="60"/>
    <x v="937"/>
    <x v="4"/>
    <x v="22"/>
  </r>
  <r>
    <n v="954"/>
    <s v="Henderson, Parker and Diaz"/>
    <s v="Enterprise-wide client-driven policy"/>
    <n v="42600"/>
    <n v="156384"/>
    <x v="1"/>
    <n v="1548"/>
    <x v="2"/>
    <x v="2"/>
    <x v="110"/>
    <n v="1350363600"/>
    <b v="0"/>
    <b v="0"/>
    <s v="technology/web"/>
    <n v="367.0985915492958"/>
    <x v="938"/>
    <x v="2"/>
    <x v="2"/>
  </r>
  <r>
    <n v="955"/>
    <s v="Moss-Obrien"/>
    <s v="Function-based next generation emulation"/>
    <n v="700"/>
    <n v="7763"/>
    <x v="1"/>
    <n v="80"/>
    <x v="1"/>
    <x v="1"/>
    <x v="847"/>
    <n v="1353996000"/>
    <b v="0"/>
    <b v="0"/>
    <s v="theater/plays"/>
    <n v="1109"/>
    <x v="939"/>
    <x v="3"/>
    <x v="3"/>
  </r>
  <r>
    <n v="956"/>
    <s v="Wood Inc"/>
    <s v="Re-engineered composite focus group"/>
    <n v="187600"/>
    <n v="35698"/>
    <x v="0"/>
    <n v="830"/>
    <x v="1"/>
    <x v="1"/>
    <x v="848"/>
    <n v="1451109600"/>
    <b v="0"/>
    <b v="0"/>
    <s v="film &amp; video/science fiction"/>
    <n v="19.028784648187631"/>
    <x v="940"/>
    <x v="4"/>
    <x v="22"/>
  </r>
  <r>
    <n v="957"/>
    <s v="Riley, Cohen and Goodman"/>
    <s v="Profound mission-critical function"/>
    <n v="9800"/>
    <n v="12434"/>
    <x v="1"/>
    <n v="131"/>
    <x v="1"/>
    <x v="1"/>
    <x v="849"/>
    <n v="1329631200"/>
    <b v="0"/>
    <b v="0"/>
    <s v="theater/plays"/>
    <n v="126.87755102040816"/>
    <x v="941"/>
    <x v="3"/>
    <x v="3"/>
  </r>
  <r>
    <n v="958"/>
    <s v="Green, Robinson and Ho"/>
    <s v="De-engineered zero-defect open system"/>
    <n v="1100"/>
    <n v="8081"/>
    <x v="1"/>
    <n v="112"/>
    <x v="1"/>
    <x v="1"/>
    <x v="780"/>
    <n v="1278997200"/>
    <b v="0"/>
    <b v="0"/>
    <s v="film &amp; video/animation"/>
    <n v="734.63636363636363"/>
    <x v="942"/>
    <x v="4"/>
    <x v="10"/>
  </r>
  <r>
    <n v="959"/>
    <s v="Black-Graham"/>
    <s v="Operative hybrid utilization"/>
    <n v="145000"/>
    <n v="6631"/>
    <x v="0"/>
    <n v="130"/>
    <x v="1"/>
    <x v="1"/>
    <x v="140"/>
    <n v="1280120400"/>
    <b v="0"/>
    <b v="0"/>
    <s v="publishing/translations"/>
    <n v="4.5731034482758623"/>
    <x v="943"/>
    <x v="5"/>
    <x v="18"/>
  </r>
  <r>
    <n v="960"/>
    <s v="Robbins Group"/>
    <s v="Function-based interactive matrix"/>
    <n v="5500"/>
    <n v="4678"/>
    <x v="0"/>
    <n v="55"/>
    <x v="1"/>
    <x v="1"/>
    <x v="850"/>
    <n v="1458104400"/>
    <b v="0"/>
    <b v="0"/>
    <s v="technology/web"/>
    <n v="85.054545454545448"/>
    <x v="944"/>
    <x v="2"/>
    <x v="2"/>
  </r>
  <r>
    <n v="961"/>
    <s v="Mason, Case and May"/>
    <s v="Optimized content-based collaboration"/>
    <n v="5700"/>
    <n v="6800"/>
    <x v="1"/>
    <n v="155"/>
    <x v="1"/>
    <x v="1"/>
    <x v="851"/>
    <n v="1298268000"/>
    <b v="0"/>
    <b v="0"/>
    <s v="publishing/translations"/>
    <n v="119.29824561403508"/>
    <x v="945"/>
    <x v="5"/>
    <x v="18"/>
  </r>
  <r>
    <n v="962"/>
    <s v="Harris, Russell and Mitchell"/>
    <s v="User-centric cohesive policy"/>
    <n v="3600"/>
    <n v="10657"/>
    <x v="1"/>
    <n v="266"/>
    <x v="1"/>
    <x v="1"/>
    <x v="852"/>
    <n v="1386223200"/>
    <b v="0"/>
    <b v="0"/>
    <s v="food/food trucks"/>
    <n v="296.02777777777777"/>
    <x v="946"/>
    <x v="0"/>
    <x v="0"/>
  </r>
  <r>
    <n v="963"/>
    <s v="Rodriguez-Robinson"/>
    <s v="Ergonomic methodical hub"/>
    <n v="5900"/>
    <n v="4997"/>
    <x v="0"/>
    <n v="114"/>
    <x v="6"/>
    <x v="6"/>
    <x v="853"/>
    <n v="1299823200"/>
    <b v="0"/>
    <b v="1"/>
    <s v="photography/photography books"/>
    <n v="84.694915254237287"/>
    <x v="947"/>
    <x v="7"/>
    <x v="14"/>
  </r>
  <r>
    <n v="964"/>
    <s v="Peck, Higgins and Smith"/>
    <s v="Devolved disintermediate encryption"/>
    <n v="3700"/>
    <n v="13164"/>
    <x v="1"/>
    <n v="155"/>
    <x v="1"/>
    <x v="1"/>
    <x v="854"/>
    <n v="1431752400"/>
    <b v="0"/>
    <b v="0"/>
    <s v="theater/plays"/>
    <n v="355.7837837837838"/>
    <x v="948"/>
    <x v="3"/>
    <x v="3"/>
  </r>
  <r>
    <n v="965"/>
    <s v="Nunez-King"/>
    <s v="Phased clear-thinking policy"/>
    <n v="2200"/>
    <n v="8501"/>
    <x v="1"/>
    <n v="207"/>
    <x v="4"/>
    <x v="4"/>
    <x v="67"/>
    <n v="1267855200"/>
    <b v="0"/>
    <b v="0"/>
    <s v="music/rock"/>
    <n v="386.40909090909093"/>
    <x v="949"/>
    <x v="1"/>
    <x v="1"/>
  </r>
  <r>
    <n v="966"/>
    <s v="Davis and Sons"/>
    <s v="Seamless solution-oriented capacity"/>
    <n v="1700"/>
    <n v="13468"/>
    <x v="1"/>
    <n v="245"/>
    <x v="1"/>
    <x v="1"/>
    <x v="855"/>
    <n v="1497675600"/>
    <b v="0"/>
    <b v="0"/>
    <s v="theater/plays"/>
    <n v="792.23529411764707"/>
    <x v="950"/>
    <x v="3"/>
    <x v="3"/>
  </r>
  <r>
    <n v="967"/>
    <s v="Howard-Douglas"/>
    <s v="Organized human-resource attitude"/>
    <n v="88400"/>
    <n v="121138"/>
    <x v="1"/>
    <n v="1573"/>
    <x v="1"/>
    <x v="1"/>
    <x v="107"/>
    <n v="1336885200"/>
    <b v="0"/>
    <b v="0"/>
    <s v="music/world music"/>
    <n v="137.03393665158373"/>
    <x v="951"/>
    <x v="1"/>
    <x v="21"/>
  </r>
  <r>
    <n v="968"/>
    <s v="Gonzalez-White"/>
    <s v="Open-architected disintermediate budgetary management"/>
    <n v="2400"/>
    <n v="8117"/>
    <x v="1"/>
    <n v="114"/>
    <x v="1"/>
    <x v="1"/>
    <x v="344"/>
    <n v="1295157600"/>
    <b v="0"/>
    <b v="0"/>
    <s v="food/food trucks"/>
    <n v="338.20833333333337"/>
    <x v="952"/>
    <x v="0"/>
    <x v="0"/>
  </r>
  <r>
    <n v="969"/>
    <s v="Lopez-King"/>
    <s v="Multi-lateral radical solution"/>
    <n v="7900"/>
    <n v="8550"/>
    <x v="1"/>
    <n v="93"/>
    <x v="1"/>
    <x v="1"/>
    <x v="856"/>
    <n v="1577599200"/>
    <b v="0"/>
    <b v="0"/>
    <s v="theater/plays"/>
    <n v="108.22784810126582"/>
    <x v="953"/>
    <x v="3"/>
    <x v="3"/>
  </r>
  <r>
    <n v="970"/>
    <s v="Glover-Nelson"/>
    <s v="Inverse context-sensitive info-mediaries"/>
    <n v="94900"/>
    <n v="57659"/>
    <x v="0"/>
    <n v="594"/>
    <x v="1"/>
    <x v="1"/>
    <x v="857"/>
    <n v="1305003600"/>
    <b v="0"/>
    <b v="0"/>
    <s v="theater/plays"/>
    <n v="60.757639620653315"/>
    <x v="954"/>
    <x v="3"/>
    <x v="3"/>
  </r>
  <r>
    <n v="971"/>
    <s v="Garner and Sons"/>
    <s v="Versatile neutral workforce"/>
    <n v="5100"/>
    <n v="1414"/>
    <x v="0"/>
    <n v="24"/>
    <x v="1"/>
    <x v="1"/>
    <x v="858"/>
    <n v="1381726800"/>
    <b v="0"/>
    <b v="0"/>
    <s v="film &amp; video/television"/>
    <n v="27.725490196078432"/>
    <x v="955"/>
    <x v="4"/>
    <x v="19"/>
  </r>
  <r>
    <n v="972"/>
    <s v="Sellers, Roach and Garrison"/>
    <s v="Multi-tiered systematic knowledge user"/>
    <n v="42700"/>
    <n v="97524"/>
    <x v="1"/>
    <n v="1681"/>
    <x v="1"/>
    <x v="1"/>
    <x v="859"/>
    <n v="1402462800"/>
    <b v="0"/>
    <b v="1"/>
    <s v="technology/web"/>
    <n v="228.3934426229508"/>
    <x v="956"/>
    <x v="2"/>
    <x v="2"/>
  </r>
  <r>
    <n v="973"/>
    <s v="Herrera, Bennett and Silva"/>
    <s v="Programmable multi-state algorithm"/>
    <n v="121100"/>
    <n v="26176"/>
    <x v="0"/>
    <n v="252"/>
    <x v="1"/>
    <x v="1"/>
    <x v="860"/>
    <n v="1292133600"/>
    <b v="0"/>
    <b v="1"/>
    <s v="theater/plays"/>
    <n v="21.615194054500414"/>
    <x v="957"/>
    <x v="3"/>
    <x v="3"/>
  </r>
  <r>
    <n v="974"/>
    <s v="Thomas, Clay and Mendoza"/>
    <s v="Multi-channeled reciprocal interface"/>
    <n v="800"/>
    <n v="2991"/>
    <x v="1"/>
    <n v="32"/>
    <x v="1"/>
    <x v="1"/>
    <x v="170"/>
    <n v="1368939600"/>
    <b v="0"/>
    <b v="0"/>
    <s v="music/indie rock"/>
    <n v="373.875"/>
    <x v="958"/>
    <x v="1"/>
    <x v="7"/>
  </r>
  <r>
    <n v="975"/>
    <s v="Ayala Group"/>
    <s v="Right-sized maximized migration"/>
    <n v="5400"/>
    <n v="8366"/>
    <x v="1"/>
    <n v="135"/>
    <x v="1"/>
    <x v="1"/>
    <x v="861"/>
    <n v="1452146400"/>
    <b v="0"/>
    <b v="1"/>
    <s v="theater/plays"/>
    <n v="154.92592592592592"/>
    <x v="959"/>
    <x v="3"/>
    <x v="3"/>
  </r>
  <r>
    <n v="976"/>
    <s v="Huerta, Roberts and Dickerson"/>
    <s v="Self-enabling value-added artificial intelligence"/>
    <n v="4000"/>
    <n v="12886"/>
    <x v="1"/>
    <n v="140"/>
    <x v="1"/>
    <x v="1"/>
    <x v="862"/>
    <n v="1296712800"/>
    <b v="0"/>
    <b v="1"/>
    <s v="theater/plays"/>
    <n v="322.14999999999998"/>
    <x v="960"/>
    <x v="3"/>
    <x v="3"/>
  </r>
  <r>
    <n v="977"/>
    <s v="Johnson Group"/>
    <s v="Vision-oriented interactive solution"/>
    <n v="7000"/>
    <n v="5177"/>
    <x v="0"/>
    <n v="67"/>
    <x v="1"/>
    <x v="1"/>
    <x v="863"/>
    <n v="1520748000"/>
    <b v="0"/>
    <b v="0"/>
    <s v="food/food trucks"/>
    <n v="73.957142857142856"/>
    <x v="961"/>
    <x v="0"/>
    <x v="0"/>
  </r>
  <r>
    <n v="978"/>
    <s v="Bailey, Nguyen and Martinez"/>
    <s v="Fundamental user-facing productivity"/>
    <n v="1000"/>
    <n v="8641"/>
    <x v="1"/>
    <n v="92"/>
    <x v="1"/>
    <x v="1"/>
    <x v="864"/>
    <n v="1480831200"/>
    <b v="0"/>
    <b v="0"/>
    <s v="games/video games"/>
    <n v="864.1"/>
    <x v="962"/>
    <x v="6"/>
    <x v="11"/>
  </r>
  <r>
    <n v="979"/>
    <s v="Williams, Martin and Meyer"/>
    <s v="Innovative well-modulated capability"/>
    <n v="60200"/>
    <n v="86244"/>
    <x v="1"/>
    <n v="1015"/>
    <x v="4"/>
    <x v="4"/>
    <x v="527"/>
    <n v="1426914000"/>
    <b v="0"/>
    <b v="0"/>
    <s v="theater/plays"/>
    <n v="143.26245847176079"/>
    <x v="963"/>
    <x v="3"/>
    <x v="3"/>
  </r>
  <r>
    <n v="980"/>
    <s v="Huff-Johnson"/>
    <s v="Universal fault-tolerant orchestration"/>
    <n v="195200"/>
    <n v="78630"/>
    <x v="0"/>
    <n v="742"/>
    <x v="1"/>
    <x v="1"/>
    <x v="865"/>
    <n v="1446616800"/>
    <b v="1"/>
    <b v="0"/>
    <s v="publishing/nonfiction"/>
    <n v="40.281762295081968"/>
    <x v="964"/>
    <x v="5"/>
    <x v="9"/>
  </r>
  <r>
    <n v="981"/>
    <s v="Diaz-Little"/>
    <s v="Grass-roots executive synergy"/>
    <n v="6700"/>
    <n v="11941"/>
    <x v="1"/>
    <n v="323"/>
    <x v="1"/>
    <x v="1"/>
    <x v="866"/>
    <n v="1517032800"/>
    <b v="0"/>
    <b v="0"/>
    <s v="technology/web"/>
    <n v="178.22388059701493"/>
    <x v="965"/>
    <x v="2"/>
    <x v="2"/>
  </r>
  <r>
    <n v="982"/>
    <s v="Freeman-French"/>
    <s v="Multi-layered optimal application"/>
    <n v="7200"/>
    <n v="6115"/>
    <x v="0"/>
    <n v="75"/>
    <x v="1"/>
    <x v="1"/>
    <x v="867"/>
    <n v="1311224400"/>
    <b v="0"/>
    <b v="1"/>
    <s v="film &amp; video/documentary"/>
    <n v="84.930555555555557"/>
    <x v="966"/>
    <x v="4"/>
    <x v="4"/>
  </r>
  <r>
    <n v="983"/>
    <s v="Beck-Weber"/>
    <s v="Business-focused full-range core"/>
    <n v="129100"/>
    <n v="188404"/>
    <x v="1"/>
    <n v="2326"/>
    <x v="1"/>
    <x v="1"/>
    <x v="868"/>
    <n v="1566190800"/>
    <b v="0"/>
    <b v="0"/>
    <s v="film &amp; video/documentary"/>
    <n v="145.93648334624322"/>
    <x v="967"/>
    <x v="4"/>
    <x v="4"/>
  </r>
  <r>
    <n v="984"/>
    <s v="Lewis-Jacobson"/>
    <s v="Exclusive system-worthy Graphic Interface"/>
    <n v="6500"/>
    <n v="9910"/>
    <x v="1"/>
    <n v="381"/>
    <x v="1"/>
    <x v="1"/>
    <x v="105"/>
    <n v="1570165200"/>
    <b v="0"/>
    <b v="0"/>
    <s v="theater/plays"/>
    <n v="152.46153846153848"/>
    <x v="968"/>
    <x v="3"/>
    <x v="3"/>
  </r>
  <r>
    <n v="985"/>
    <s v="Logan-Curtis"/>
    <s v="Enhanced optimal ability"/>
    <n v="170600"/>
    <n v="114523"/>
    <x v="0"/>
    <n v="4405"/>
    <x v="1"/>
    <x v="1"/>
    <x v="481"/>
    <n v="1388556000"/>
    <b v="0"/>
    <b v="1"/>
    <s v="music/rock"/>
    <n v="67.129542790152414"/>
    <x v="969"/>
    <x v="1"/>
    <x v="1"/>
  </r>
  <r>
    <n v="986"/>
    <s v="Chan, Washington and Callahan"/>
    <s v="Optional zero administration neural-net"/>
    <n v="7800"/>
    <n v="3144"/>
    <x v="0"/>
    <n v="92"/>
    <x v="1"/>
    <x v="1"/>
    <x v="253"/>
    <n v="1303189200"/>
    <b v="0"/>
    <b v="0"/>
    <s v="music/rock"/>
    <n v="40.307692307692307"/>
    <x v="970"/>
    <x v="1"/>
    <x v="1"/>
  </r>
  <r>
    <n v="987"/>
    <s v="Wilson Group"/>
    <s v="Ameliorated foreground focus group"/>
    <n v="6200"/>
    <n v="13441"/>
    <x v="1"/>
    <n v="480"/>
    <x v="1"/>
    <x v="1"/>
    <x v="869"/>
    <n v="1494478800"/>
    <b v="0"/>
    <b v="0"/>
    <s v="film &amp; video/documentary"/>
    <n v="216.79032258064518"/>
    <x v="971"/>
    <x v="4"/>
    <x v="4"/>
  </r>
  <r>
    <n v="988"/>
    <s v="Gardner, Ryan and Gutierrez"/>
    <s v="Triple-buffered multi-tasking matrices"/>
    <n v="9400"/>
    <n v="4899"/>
    <x v="0"/>
    <n v="64"/>
    <x v="1"/>
    <x v="1"/>
    <x v="864"/>
    <n v="1480744800"/>
    <b v="0"/>
    <b v="0"/>
    <s v="publishing/radio &amp; podcasts"/>
    <n v="52.117021276595743"/>
    <x v="972"/>
    <x v="5"/>
    <x v="15"/>
  </r>
  <r>
    <n v="989"/>
    <s v="Hernandez Inc"/>
    <s v="Versatile dedicated migration"/>
    <n v="2400"/>
    <n v="11990"/>
    <x v="1"/>
    <n v="226"/>
    <x v="1"/>
    <x v="1"/>
    <x v="843"/>
    <n v="1555822800"/>
    <b v="0"/>
    <b v="0"/>
    <s v="publishing/translations"/>
    <n v="499.58333333333337"/>
    <x v="973"/>
    <x v="5"/>
    <x v="18"/>
  </r>
  <r>
    <n v="990"/>
    <s v="Ortiz-Roberts"/>
    <s v="Devolved foreground customer loyalty"/>
    <n v="7800"/>
    <n v="6839"/>
    <x v="0"/>
    <n v="64"/>
    <x v="1"/>
    <x v="1"/>
    <x v="289"/>
    <n v="1458882000"/>
    <b v="0"/>
    <b v="1"/>
    <s v="film &amp; video/drama"/>
    <n v="87.679487179487182"/>
    <x v="974"/>
    <x v="4"/>
    <x v="6"/>
  </r>
  <r>
    <n v="991"/>
    <s v="Ramirez LLC"/>
    <s v="Reduced reciprocal focus group"/>
    <n v="9800"/>
    <n v="11091"/>
    <x v="1"/>
    <n v="241"/>
    <x v="1"/>
    <x v="1"/>
    <x v="870"/>
    <n v="1411966800"/>
    <b v="0"/>
    <b v="1"/>
    <s v="music/rock"/>
    <n v="113.17346938775511"/>
    <x v="975"/>
    <x v="1"/>
    <x v="1"/>
  </r>
  <r>
    <n v="992"/>
    <s v="Morrow Inc"/>
    <s v="Networked global migration"/>
    <n v="3100"/>
    <n v="13223"/>
    <x v="1"/>
    <n v="132"/>
    <x v="1"/>
    <x v="1"/>
    <x v="871"/>
    <n v="1526878800"/>
    <b v="0"/>
    <b v="1"/>
    <s v="film &amp; video/drama"/>
    <n v="426.54838709677421"/>
    <x v="976"/>
    <x v="4"/>
    <x v="6"/>
  </r>
  <r>
    <n v="993"/>
    <s v="Erickson-Rogers"/>
    <s v="De-engineered even-keeled definition"/>
    <n v="9800"/>
    <n v="7608"/>
    <x v="3"/>
    <n v="75"/>
    <x v="6"/>
    <x v="6"/>
    <x v="872"/>
    <n v="1452405600"/>
    <b v="0"/>
    <b v="1"/>
    <s v="photography/photography books"/>
    <n v="77.632653061224488"/>
    <x v="977"/>
    <x v="7"/>
    <x v="14"/>
  </r>
  <r>
    <n v="994"/>
    <s v="Leach, Rich and Price"/>
    <s v="Implemented bi-directional flexibility"/>
    <n v="141100"/>
    <n v="74073"/>
    <x v="0"/>
    <n v="842"/>
    <x v="1"/>
    <x v="1"/>
    <x v="873"/>
    <n v="1414040400"/>
    <b v="0"/>
    <b v="1"/>
    <s v="publishing/translations"/>
    <n v="52.496810772501767"/>
    <x v="978"/>
    <x v="5"/>
    <x v="18"/>
  </r>
  <r>
    <n v="995"/>
    <s v="Manning-Hamilton"/>
    <s v="Vision-oriented scalable definition"/>
    <n v="97300"/>
    <n v="153216"/>
    <x v="1"/>
    <n v="2043"/>
    <x v="1"/>
    <x v="1"/>
    <x v="874"/>
    <n v="1543816800"/>
    <b v="0"/>
    <b v="1"/>
    <s v="food/food trucks"/>
    <n v="157.46762589928059"/>
    <x v="979"/>
    <x v="0"/>
    <x v="0"/>
  </r>
  <r>
    <n v="996"/>
    <s v="Butler LLC"/>
    <s v="Future-proofed upward-trending migration"/>
    <n v="6600"/>
    <n v="4814"/>
    <x v="0"/>
    <n v="112"/>
    <x v="1"/>
    <x v="1"/>
    <x v="875"/>
    <n v="1359698400"/>
    <b v="0"/>
    <b v="0"/>
    <s v="theater/plays"/>
    <n v="72.939393939393938"/>
    <x v="980"/>
    <x v="3"/>
    <x v="3"/>
  </r>
  <r>
    <n v="997"/>
    <s v="Ball LLC"/>
    <s v="Right-sized full-range throughput"/>
    <n v="7600"/>
    <n v="4603"/>
    <x v="3"/>
    <n v="139"/>
    <x v="6"/>
    <x v="6"/>
    <x v="876"/>
    <n v="1390629600"/>
    <b v="0"/>
    <b v="0"/>
    <s v="theater/plays"/>
    <n v="60.565789473684205"/>
    <x v="981"/>
    <x v="3"/>
    <x v="3"/>
  </r>
  <r>
    <n v="998"/>
    <s v="Taylor, Santiago and Flores"/>
    <s v="Polarized composite customer loyalty"/>
    <n v="66600"/>
    <n v="37823"/>
    <x v="0"/>
    <n v="374"/>
    <x v="1"/>
    <x v="1"/>
    <x v="877"/>
    <n v="1267077600"/>
    <b v="0"/>
    <b v="1"/>
    <s v="music/indie rock"/>
    <n v="56.791291291291287"/>
    <x v="982"/>
    <x v="1"/>
    <x v="7"/>
  </r>
  <r>
    <n v="999"/>
    <s v="Hernandez, Norton and Kelley"/>
    <s v="Expanded eco-centric policy"/>
    <n v="111100"/>
    <n v="62819"/>
    <x v="3"/>
    <n v="1122"/>
    <x v="1"/>
    <x v="1"/>
    <x v="878"/>
    <n v="1467781200"/>
    <b v="0"/>
    <b v="0"/>
    <s v="food/food trucks"/>
    <n v="56.542754275427541"/>
    <x v="98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x v="0"/>
    <e v="#DIV/0!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x v="1"/>
    <n v="14560"/>
    <x v="1"/>
    <x v="1"/>
    <x v="1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x v="2"/>
    <n v="142523"/>
    <x v="2"/>
    <x v="1"/>
    <x v="2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x v="3"/>
    <n v="2477"/>
    <x v="3"/>
    <x v="0"/>
    <x v="3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x v="4"/>
    <n v="5265"/>
    <x v="4"/>
    <x v="0"/>
    <x v="4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x v="4"/>
    <n v="13195"/>
    <x v="5"/>
    <x v="1"/>
    <x v="5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x v="5"/>
    <n v="1090"/>
    <x v="6"/>
    <x v="0"/>
    <x v="6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x v="6"/>
    <n v="14741"/>
    <x v="7"/>
    <x v="1"/>
    <x v="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x v="7"/>
    <n v="21946"/>
    <x v="8"/>
    <x v="2"/>
    <x v="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x v="8"/>
    <n v="3208"/>
    <x v="9"/>
    <x v="0"/>
    <x v="9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x v="5"/>
    <n v="13838"/>
    <x v="10"/>
    <x v="1"/>
    <x v="1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x v="9"/>
    <n v="3030"/>
    <x v="11"/>
    <x v="0"/>
    <x v="11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x v="9"/>
    <n v="5629"/>
    <x v="12"/>
    <x v="0"/>
    <x v="12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x v="3"/>
    <n v="10295"/>
    <x v="13"/>
    <x v="1"/>
    <x v="13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x v="10"/>
    <n v="18829"/>
    <x v="14"/>
    <x v="0"/>
    <x v="14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x v="11"/>
    <n v="38414"/>
    <x v="15"/>
    <x v="0"/>
    <x v="15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x v="12"/>
    <n v="11041"/>
    <x v="16"/>
    <x v="1"/>
    <x v="16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x v="13"/>
    <n v="134845"/>
    <x v="17"/>
    <x v="1"/>
    <x v="17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x v="14"/>
    <n v="6089"/>
    <x v="18"/>
    <x v="3"/>
    <x v="18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x v="15"/>
    <n v="30331"/>
    <x v="19"/>
    <x v="0"/>
    <x v="19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x v="16"/>
    <n v="147936"/>
    <x v="20"/>
    <x v="1"/>
    <x v="20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x v="17"/>
    <n v="38533"/>
    <x v="21"/>
    <x v="0"/>
    <x v="21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x v="18"/>
    <n v="75690"/>
    <x v="22"/>
    <x v="1"/>
    <x v="22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x v="6"/>
    <n v="14942"/>
    <x v="23"/>
    <x v="1"/>
    <x v="23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x v="19"/>
    <n v="104257"/>
    <x v="24"/>
    <x v="1"/>
    <x v="24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x v="20"/>
    <n v="11904"/>
    <x v="25"/>
    <x v="1"/>
    <x v="25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x v="21"/>
    <n v="51814"/>
    <x v="26"/>
    <x v="3"/>
    <x v="26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x v="22"/>
    <n v="1599"/>
    <x v="27"/>
    <x v="0"/>
    <x v="27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x v="23"/>
    <n v="137635"/>
    <x v="28"/>
    <x v="1"/>
    <x v="28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x v="24"/>
    <n v="150965"/>
    <x v="29"/>
    <x v="1"/>
    <x v="29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x v="25"/>
    <n v="14455"/>
    <x v="30"/>
    <x v="1"/>
    <x v="30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x v="26"/>
    <n v="10850"/>
    <x v="31"/>
    <x v="1"/>
    <x v="31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x v="27"/>
    <n v="87676"/>
    <x v="32"/>
    <x v="0"/>
    <x v="32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x v="28"/>
    <n v="189666"/>
    <x v="33"/>
    <x v="1"/>
    <x v="33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x v="29"/>
    <n v="14025"/>
    <x v="34"/>
    <x v="1"/>
    <x v="34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x v="30"/>
    <n v="188628"/>
    <x v="35"/>
    <x v="1"/>
    <x v="3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x v="31"/>
    <n v="1101"/>
    <x v="36"/>
    <x v="1"/>
    <x v="3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x v="32"/>
    <n v="11339"/>
    <x v="37"/>
    <x v="1"/>
    <x v="3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x v="33"/>
    <n v="10085"/>
    <x v="38"/>
    <x v="1"/>
    <x v="38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x v="34"/>
    <n v="5027"/>
    <x v="39"/>
    <x v="0"/>
    <x v="39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x v="35"/>
    <n v="14878"/>
    <x v="40"/>
    <x v="1"/>
    <x v="40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x v="36"/>
    <n v="11924"/>
    <x v="41"/>
    <x v="1"/>
    <x v="4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x v="37"/>
    <n v="7991"/>
    <x v="42"/>
    <x v="1"/>
    <x v="4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x v="38"/>
    <n v="167717"/>
    <x v="43"/>
    <x v="1"/>
    <x v="43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x v="39"/>
    <n v="10541"/>
    <x v="44"/>
    <x v="1"/>
    <x v="13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x v="40"/>
    <n v="4530"/>
    <x v="45"/>
    <x v="0"/>
    <x v="44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x v="41"/>
    <n v="4247"/>
    <x v="46"/>
    <x v="1"/>
    <x v="45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x v="42"/>
    <n v="7129"/>
    <x v="47"/>
    <x v="1"/>
    <x v="46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x v="43"/>
    <n v="128862"/>
    <x v="48"/>
    <x v="1"/>
    <x v="47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x v="44"/>
    <n v="13653"/>
    <x v="49"/>
    <x v="1"/>
    <x v="48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x v="0"/>
    <n v="2"/>
    <x v="50"/>
    <x v="0"/>
    <x v="49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x v="45"/>
    <n v="145243"/>
    <x v="51"/>
    <x v="0"/>
    <x v="50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x v="44"/>
    <n v="2459"/>
    <x v="52"/>
    <x v="0"/>
    <x v="51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x v="35"/>
    <n v="12356"/>
    <x v="53"/>
    <x v="1"/>
    <x v="52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x v="46"/>
    <n v="5392"/>
    <x v="54"/>
    <x v="0"/>
    <x v="53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x v="47"/>
    <n v="11746"/>
    <x v="55"/>
    <x v="1"/>
    <x v="54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x v="48"/>
    <n v="11493"/>
    <x v="56"/>
    <x v="1"/>
    <x v="55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x v="49"/>
    <n v="6243"/>
    <x v="57"/>
    <x v="1"/>
    <x v="56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x v="50"/>
    <n v="6132"/>
    <x v="58"/>
    <x v="1"/>
    <x v="57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x v="1"/>
    <n v="3851"/>
    <x v="59"/>
    <x v="1"/>
    <x v="5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x v="51"/>
    <n v="135997"/>
    <x v="60"/>
    <x v="1"/>
    <x v="59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x v="52"/>
    <n v="184750"/>
    <x v="61"/>
    <x v="0"/>
    <x v="60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x v="22"/>
    <n v="14452"/>
    <x v="62"/>
    <x v="1"/>
    <x v="61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x v="53"/>
    <n v="557"/>
    <x v="63"/>
    <x v="0"/>
    <x v="62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x v="54"/>
    <n v="2734"/>
    <x v="64"/>
    <x v="0"/>
    <x v="63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x v="55"/>
    <n v="14405"/>
    <x v="65"/>
    <x v="1"/>
    <x v="64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x v="49"/>
    <n v="1307"/>
    <x v="66"/>
    <x v="0"/>
    <x v="65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x v="56"/>
    <n v="117892"/>
    <x v="67"/>
    <x v="1"/>
    <x v="66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x v="57"/>
    <n v="14508"/>
    <x v="68"/>
    <x v="1"/>
    <x v="67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x v="58"/>
    <n v="1901"/>
    <x v="69"/>
    <x v="3"/>
    <x v="68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x v="59"/>
    <n v="158389"/>
    <x v="70"/>
    <x v="1"/>
    <x v="69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x v="46"/>
    <n v="6484"/>
    <x v="71"/>
    <x v="1"/>
    <x v="70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x v="60"/>
    <n v="4022"/>
    <x v="72"/>
    <x v="1"/>
    <x v="71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x v="1"/>
    <n v="9253"/>
    <x v="73"/>
    <x v="1"/>
    <x v="39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x v="61"/>
    <n v="4776"/>
    <x v="74"/>
    <x v="1"/>
    <x v="72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x v="62"/>
    <n v="14606"/>
    <x v="75"/>
    <x v="1"/>
    <x v="73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x v="76"/>
    <x v="0"/>
    <x v="7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x v="40"/>
    <n v="4460"/>
    <x v="77"/>
    <x v="0"/>
    <x v="75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x v="6"/>
    <n v="13536"/>
    <x v="78"/>
    <x v="1"/>
    <x v="76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x v="64"/>
    <n v="40228"/>
    <x v="79"/>
    <x v="0"/>
    <x v="77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x v="65"/>
    <n v="7012"/>
    <x v="80"/>
    <x v="1"/>
    <x v="78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x v="66"/>
    <n v="37857"/>
    <x v="81"/>
    <x v="1"/>
    <x v="79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x v="67"/>
    <n v="14973"/>
    <x v="82"/>
    <x v="1"/>
    <x v="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x v="68"/>
    <n v="39996"/>
    <x v="83"/>
    <x v="0"/>
    <x v="81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x v="69"/>
    <n v="41564"/>
    <x v="84"/>
    <x v="1"/>
    <x v="82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x v="70"/>
    <n v="6430"/>
    <x v="85"/>
    <x v="1"/>
    <x v="83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x v="71"/>
    <n v="12405"/>
    <x v="86"/>
    <x v="1"/>
    <x v="84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x v="72"/>
    <n v="123040"/>
    <x v="87"/>
    <x v="0"/>
    <x v="85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x v="73"/>
    <n v="12516"/>
    <x v="88"/>
    <x v="1"/>
    <x v="86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x v="74"/>
    <n v="8588"/>
    <x v="89"/>
    <x v="1"/>
    <x v="87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x v="75"/>
    <n v="6132"/>
    <x v="90"/>
    <x v="0"/>
    <x v="88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x v="76"/>
    <n v="74688"/>
    <x v="91"/>
    <x v="0"/>
    <x v="8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x v="77"/>
    <n v="51775"/>
    <x v="92"/>
    <x v="1"/>
    <x v="90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x v="78"/>
    <n v="65877"/>
    <x v="93"/>
    <x v="3"/>
    <x v="91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x v="49"/>
    <n v="8807"/>
    <x v="94"/>
    <x v="1"/>
    <x v="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x v="79"/>
    <n v="1017"/>
    <x v="95"/>
    <x v="1"/>
    <x v="11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x v="80"/>
    <n v="151513"/>
    <x v="96"/>
    <x v="1"/>
    <x v="92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x v="81"/>
    <n v="12047"/>
    <x v="97"/>
    <x v="1"/>
    <x v="86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x v="82"/>
    <n v="32951"/>
    <x v="98"/>
    <x v="0"/>
    <x v="93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x v="4"/>
    <n v="14951"/>
    <x v="99"/>
    <x v="1"/>
    <x v="55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x v="0"/>
    <n v="1"/>
    <x v="100"/>
    <x v="0"/>
    <x v="49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x v="79"/>
    <n v="9193"/>
    <x v="101"/>
    <x v="1"/>
    <x v="55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x v="41"/>
    <n v="10422"/>
    <x v="102"/>
    <x v="1"/>
    <x v="94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x v="83"/>
    <n v="2461"/>
    <x v="103"/>
    <x v="0"/>
    <x v="95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x v="84"/>
    <n v="170623"/>
    <x v="104"/>
    <x v="1"/>
    <x v="96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x v="85"/>
    <n v="9829"/>
    <x v="105"/>
    <x v="1"/>
    <x v="97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x v="61"/>
    <n v="14006"/>
    <x v="106"/>
    <x v="1"/>
    <x v="98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x v="26"/>
    <n v="6527"/>
    <x v="107"/>
    <x v="1"/>
    <x v="99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x v="42"/>
    <n v="8929"/>
    <x v="108"/>
    <x v="1"/>
    <x v="100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x v="5"/>
    <n v="3079"/>
    <x v="109"/>
    <x v="0"/>
    <x v="101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x v="86"/>
    <n v="21307"/>
    <x v="110"/>
    <x v="0"/>
    <x v="102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x v="87"/>
    <n v="73653"/>
    <x v="111"/>
    <x v="1"/>
    <x v="103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x v="53"/>
    <n v="12635"/>
    <x v="112"/>
    <x v="1"/>
    <x v="104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x v="88"/>
    <n v="12437"/>
    <x v="113"/>
    <x v="1"/>
    <x v="54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x v="89"/>
    <n v="13816"/>
    <x v="114"/>
    <x v="1"/>
    <x v="105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x v="90"/>
    <n v="145382"/>
    <x v="115"/>
    <x v="0"/>
    <x v="106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x v="44"/>
    <n v="6336"/>
    <x v="116"/>
    <x v="0"/>
    <x v="107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x v="70"/>
    <n v="8523"/>
    <x v="117"/>
    <x v="1"/>
    <x v="108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x v="91"/>
    <n v="6351"/>
    <x v="118"/>
    <x v="1"/>
    <x v="109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x v="119"/>
    <x v="1"/>
    <x v="110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x v="93"/>
    <n v="112272"/>
    <x v="120"/>
    <x v="1"/>
    <x v="111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x v="94"/>
    <n v="99361"/>
    <x v="121"/>
    <x v="1"/>
    <x v="112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x v="95"/>
    <n v="88055"/>
    <x v="122"/>
    <x v="0"/>
    <x v="113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x v="96"/>
    <n v="33092"/>
    <x v="123"/>
    <x v="0"/>
    <x v="114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x v="97"/>
    <n v="9562"/>
    <x v="124"/>
    <x v="1"/>
    <x v="115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x v="98"/>
    <n v="8475"/>
    <x v="125"/>
    <x v="1"/>
    <x v="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x v="99"/>
    <n v="69617"/>
    <x v="126"/>
    <x v="0"/>
    <x v="116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x v="100"/>
    <n v="53067"/>
    <x v="127"/>
    <x v="0"/>
    <x v="117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x v="101"/>
    <n v="42596"/>
    <x v="128"/>
    <x v="3"/>
    <x v="118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x v="102"/>
    <n v="4756"/>
    <x v="129"/>
    <x v="3"/>
    <x v="12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x v="103"/>
    <n v="14925"/>
    <x v="130"/>
    <x v="1"/>
    <x v="119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x v="104"/>
    <n v="166116"/>
    <x v="131"/>
    <x v="1"/>
    <x v="120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x v="88"/>
    <n v="3834"/>
    <x v="132"/>
    <x v="1"/>
    <x v="121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x v="6"/>
    <n v="13985"/>
    <x v="133"/>
    <x v="1"/>
    <x v="122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x v="105"/>
    <n v="89288"/>
    <x v="134"/>
    <x v="0"/>
    <x v="123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x v="106"/>
    <n v="5488"/>
    <x v="135"/>
    <x v="0"/>
    <x v="124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x v="107"/>
    <n v="2721"/>
    <x v="136"/>
    <x v="3"/>
    <x v="125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x v="37"/>
    <n v="4712"/>
    <x v="137"/>
    <x v="1"/>
    <x v="126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x v="103"/>
    <n v="9216"/>
    <x v="138"/>
    <x v="0"/>
    <x v="127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x v="108"/>
    <n v="19246"/>
    <x v="139"/>
    <x v="0"/>
    <x v="128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x v="20"/>
    <n v="12274"/>
    <x v="140"/>
    <x v="1"/>
    <x v="129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x v="109"/>
    <n v="65323"/>
    <x v="141"/>
    <x v="1"/>
    <x v="130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x v="92"/>
    <n v="11502"/>
    <x v="142"/>
    <x v="1"/>
    <x v="124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x v="91"/>
    <n v="7322"/>
    <x v="143"/>
    <x v="1"/>
    <x v="131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x v="25"/>
    <n v="11619"/>
    <x v="144"/>
    <x v="1"/>
    <x v="18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x v="110"/>
    <n v="59128"/>
    <x v="145"/>
    <x v="1"/>
    <x v="132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x v="35"/>
    <n v="1518"/>
    <x v="146"/>
    <x v="3"/>
    <x v="133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x v="111"/>
    <n v="9337"/>
    <x v="147"/>
    <x v="1"/>
    <x v="134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x v="29"/>
    <n v="11255"/>
    <x v="148"/>
    <x v="1"/>
    <x v="3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x v="8"/>
    <n v="13632"/>
    <x v="149"/>
    <x v="1"/>
    <x v="13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x v="0"/>
    <n v="1"/>
    <x v="100"/>
    <x v="0"/>
    <x v="49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x v="112"/>
    <n v="88037"/>
    <x v="150"/>
    <x v="0"/>
    <x v="50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x v="113"/>
    <n v="175573"/>
    <x v="151"/>
    <x v="1"/>
    <x v="13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x v="114"/>
    <n v="176112"/>
    <x v="152"/>
    <x v="0"/>
    <x v="137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x v="115"/>
    <n v="100650"/>
    <x v="153"/>
    <x v="0"/>
    <x v="138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x v="116"/>
    <n v="90706"/>
    <x v="154"/>
    <x v="0"/>
    <x v="139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x v="117"/>
    <n v="26914"/>
    <x v="155"/>
    <x v="3"/>
    <x v="140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x v="3"/>
    <n v="2212"/>
    <x v="156"/>
    <x v="0"/>
    <x v="141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x v="118"/>
    <n v="4640"/>
    <x v="157"/>
    <x v="1"/>
    <x v="142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x v="119"/>
    <n v="191222"/>
    <x v="158"/>
    <x v="1"/>
    <x v="143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x v="48"/>
    <n v="12985"/>
    <x v="159"/>
    <x v="1"/>
    <x v="55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x v="20"/>
    <n v="4300"/>
    <x v="160"/>
    <x v="0"/>
    <x v="51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x v="55"/>
    <n v="9134"/>
    <x v="161"/>
    <x v="1"/>
    <x v="144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x v="26"/>
    <n v="8864"/>
    <x v="162"/>
    <x v="1"/>
    <x v="67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x v="120"/>
    <n v="150755"/>
    <x v="163"/>
    <x v="1"/>
    <x v="20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x v="121"/>
    <n v="110279"/>
    <x v="164"/>
    <x v="1"/>
    <x v="145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x v="122"/>
    <n v="13439"/>
    <x v="165"/>
    <x v="1"/>
    <x v="146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x v="97"/>
    <n v="10804"/>
    <x v="166"/>
    <x v="1"/>
    <x v="147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x v="123"/>
    <n v="40107"/>
    <x v="167"/>
    <x v="0"/>
    <x v="148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x v="124"/>
    <n v="98811"/>
    <x v="168"/>
    <x v="1"/>
    <x v="149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x v="125"/>
    <n v="5528"/>
    <x v="169"/>
    <x v="0"/>
    <x v="109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x v="70"/>
    <n v="521"/>
    <x v="170"/>
    <x v="0"/>
    <x v="62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x v="126"/>
    <n v="663"/>
    <x v="171"/>
    <x v="0"/>
    <x v="150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x v="127"/>
    <n v="157635"/>
    <x v="172"/>
    <x v="1"/>
    <x v="15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x v="60"/>
    <n v="5368"/>
    <x v="173"/>
    <x v="1"/>
    <x v="44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x v="128"/>
    <n v="47459"/>
    <x v="174"/>
    <x v="0"/>
    <x v="152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x v="129"/>
    <n v="86060"/>
    <x v="175"/>
    <x v="0"/>
    <x v="153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x v="130"/>
    <n v="161593"/>
    <x v="176"/>
    <x v="1"/>
    <x v="154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x v="44"/>
    <n v="6927"/>
    <x v="177"/>
    <x v="0"/>
    <x v="155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x v="131"/>
    <n v="159185"/>
    <x v="178"/>
    <x v="1"/>
    <x v="156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x v="132"/>
    <n v="172736"/>
    <x v="179"/>
    <x v="1"/>
    <x v="15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x v="133"/>
    <n v="5315"/>
    <x v="180"/>
    <x v="0"/>
    <x v="158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x v="134"/>
    <n v="195750"/>
    <x v="181"/>
    <x v="1"/>
    <x v="159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x v="135"/>
    <n v="3525"/>
    <x v="182"/>
    <x v="0"/>
    <x v="99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x v="136"/>
    <n v="10550"/>
    <x v="183"/>
    <x v="1"/>
    <x v="16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x v="67"/>
    <n v="718"/>
    <x v="184"/>
    <x v="0"/>
    <x v="161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x v="137"/>
    <n v="28358"/>
    <x v="185"/>
    <x v="0"/>
    <x v="162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x v="138"/>
    <n v="138384"/>
    <x v="186"/>
    <x v="1"/>
    <x v="163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x v="139"/>
    <n v="2625"/>
    <x v="187"/>
    <x v="0"/>
    <x v="164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x v="140"/>
    <n v="45004"/>
    <x v="188"/>
    <x v="3"/>
    <x v="165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x v="41"/>
    <n v="2538"/>
    <x v="189"/>
    <x v="0"/>
    <x v="3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x v="141"/>
    <n v="3188"/>
    <x v="190"/>
    <x v="0"/>
    <x v="99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x v="142"/>
    <n v="8517"/>
    <x v="191"/>
    <x v="0"/>
    <x v="166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x v="47"/>
    <n v="3012"/>
    <x v="192"/>
    <x v="0"/>
    <x v="167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x v="143"/>
    <n v="8716"/>
    <x v="193"/>
    <x v="1"/>
    <x v="105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x v="144"/>
    <n v="57157"/>
    <x v="194"/>
    <x v="1"/>
    <x v="168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x v="139"/>
    <n v="5178"/>
    <x v="195"/>
    <x v="0"/>
    <x v="16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x v="145"/>
    <n v="163118"/>
    <x v="196"/>
    <x v="1"/>
    <x v="16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x v="146"/>
    <n v="6041"/>
    <x v="197"/>
    <x v="0"/>
    <x v="170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x v="37"/>
    <n v="968"/>
    <x v="198"/>
    <x v="0"/>
    <x v="171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x v="0"/>
    <n v="2"/>
    <x v="50"/>
    <x v="0"/>
    <x v="49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x v="118"/>
    <n v="14305"/>
    <x v="199"/>
    <x v="1"/>
    <x v="144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x v="111"/>
    <n v="6543"/>
    <x v="200"/>
    <x v="3"/>
    <x v="17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x v="147"/>
    <n v="193413"/>
    <x v="201"/>
    <x v="1"/>
    <x v="173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x v="148"/>
    <n v="2529"/>
    <x v="202"/>
    <x v="0"/>
    <x v="174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x v="81"/>
    <n v="5614"/>
    <x v="203"/>
    <x v="1"/>
    <x v="175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x v="25"/>
    <n v="3496"/>
    <x v="204"/>
    <x v="3"/>
    <x v="176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x v="67"/>
    <n v="4257"/>
    <x v="205"/>
    <x v="1"/>
    <x v="177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x v="149"/>
    <n v="199110"/>
    <x v="206"/>
    <x v="1"/>
    <x v="178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x v="150"/>
    <n v="41212"/>
    <x v="207"/>
    <x v="2"/>
    <x v="179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x v="151"/>
    <n v="6338"/>
    <x v="208"/>
    <x v="0"/>
    <x v="31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x v="152"/>
    <n v="99100"/>
    <x v="209"/>
    <x v="0"/>
    <x v="180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x v="32"/>
    <n v="12300"/>
    <x v="210"/>
    <x v="1"/>
    <x v="170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x v="153"/>
    <n v="171549"/>
    <x v="211"/>
    <x v="1"/>
    <x v="181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x v="1"/>
    <n v="14324"/>
    <x v="212"/>
    <x v="1"/>
    <x v="34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x v="154"/>
    <n v="6024"/>
    <x v="213"/>
    <x v="0"/>
    <x v="182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x v="155"/>
    <n v="188721"/>
    <x v="214"/>
    <x v="1"/>
    <x v="183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x v="156"/>
    <n v="57911"/>
    <x v="215"/>
    <x v="0"/>
    <x v="18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x v="57"/>
    <n v="12309"/>
    <x v="216"/>
    <x v="1"/>
    <x v="185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x v="157"/>
    <n v="138497"/>
    <x v="217"/>
    <x v="1"/>
    <x v="186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x v="58"/>
    <n v="667"/>
    <x v="218"/>
    <x v="0"/>
    <x v="68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x v="158"/>
    <n v="119830"/>
    <x v="219"/>
    <x v="0"/>
    <x v="187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x v="73"/>
    <n v="6623"/>
    <x v="220"/>
    <x v="1"/>
    <x v="18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x v="159"/>
    <n v="81897"/>
    <x v="221"/>
    <x v="0"/>
    <x v="189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x v="160"/>
    <n v="186885"/>
    <x v="222"/>
    <x v="1"/>
    <x v="190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x v="161"/>
    <n v="176398"/>
    <x v="223"/>
    <x v="1"/>
    <x v="191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x v="162"/>
    <n v="10999"/>
    <x v="224"/>
    <x v="1"/>
    <x v="19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x v="163"/>
    <n v="102751"/>
    <x v="225"/>
    <x v="1"/>
    <x v="19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x v="164"/>
    <n v="165352"/>
    <x v="226"/>
    <x v="1"/>
    <x v="194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x v="165"/>
    <n v="165798"/>
    <x v="227"/>
    <x v="1"/>
    <x v="195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x v="166"/>
    <n v="10084"/>
    <x v="228"/>
    <x v="1"/>
    <x v="196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x v="44"/>
    <n v="5523"/>
    <x v="229"/>
    <x v="3"/>
    <x v="109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x v="74"/>
    <n v="5823"/>
    <x v="230"/>
    <x v="1"/>
    <x v="45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x v="167"/>
    <n v="6000"/>
    <x v="231"/>
    <x v="1"/>
    <x v="197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x v="168"/>
    <n v="8181"/>
    <x v="232"/>
    <x v="1"/>
    <x v="46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x v="133"/>
    <n v="3589"/>
    <x v="233"/>
    <x v="0"/>
    <x v="45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x v="169"/>
    <n v="4323"/>
    <x v="234"/>
    <x v="0"/>
    <x v="176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x v="29"/>
    <n v="14822"/>
    <x v="235"/>
    <x v="1"/>
    <x v="198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x v="166"/>
    <n v="10138"/>
    <x v="236"/>
    <x v="1"/>
    <x v="199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x v="170"/>
    <n v="3127"/>
    <x v="237"/>
    <x v="0"/>
    <x v="142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x v="171"/>
    <n v="123124"/>
    <x v="238"/>
    <x v="1"/>
    <x v="200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x v="172"/>
    <n v="171729"/>
    <x v="239"/>
    <x v="1"/>
    <x v="7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x v="141"/>
    <n v="10729"/>
    <x v="240"/>
    <x v="1"/>
    <x v="201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x v="173"/>
    <n v="10240"/>
    <x v="241"/>
    <x v="1"/>
    <x v="202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x v="31"/>
    <n v="3988"/>
    <x v="242"/>
    <x v="1"/>
    <x v="4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x v="49"/>
    <n v="14771"/>
    <x v="243"/>
    <x v="1"/>
    <x v="203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x v="6"/>
    <n v="14649"/>
    <x v="244"/>
    <x v="1"/>
    <x v="4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x v="174"/>
    <n v="184658"/>
    <x v="245"/>
    <x v="1"/>
    <x v="20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x v="8"/>
    <n v="13103"/>
    <x v="246"/>
    <x v="1"/>
    <x v="205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x v="175"/>
    <n v="168095"/>
    <x v="247"/>
    <x v="1"/>
    <x v="206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x v="0"/>
    <n v="3"/>
    <x v="248"/>
    <x v="0"/>
    <x v="49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x v="143"/>
    <n v="3840"/>
    <x v="249"/>
    <x v="0"/>
    <x v="196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x v="67"/>
    <n v="6263"/>
    <x v="250"/>
    <x v="1"/>
    <x v="207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x v="158"/>
    <n v="108161"/>
    <x v="251"/>
    <x v="0"/>
    <x v="208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x v="176"/>
    <n v="8505"/>
    <x v="252"/>
    <x v="1"/>
    <x v="39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x v="177"/>
    <n v="96735"/>
    <x v="253"/>
    <x v="1"/>
    <x v="209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x v="178"/>
    <n v="959"/>
    <x v="254"/>
    <x v="0"/>
    <x v="27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x v="57"/>
    <n v="8322"/>
    <x v="255"/>
    <x v="1"/>
    <x v="45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x v="92"/>
    <n v="13424"/>
    <x v="256"/>
    <x v="1"/>
    <x v="129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x v="37"/>
    <n v="10755"/>
    <x v="257"/>
    <x v="1"/>
    <x v="18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x v="9"/>
    <n v="9935"/>
    <x v="258"/>
    <x v="1"/>
    <x v="210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x v="179"/>
    <n v="26303"/>
    <x v="259"/>
    <x v="0"/>
    <x v="211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x v="12"/>
    <n v="5328"/>
    <x v="260"/>
    <x v="1"/>
    <x v="3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x v="49"/>
    <n v="10756"/>
    <x v="261"/>
    <x v="1"/>
    <x v="134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x v="180"/>
    <n v="165375"/>
    <x v="262"/>
    <x v="1"/>
    <x v="2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x v="70"/>
    <n v="6031"/>
    <x v="263"/>
    <x v="1"/>
    <x v="99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x v="181"/>
    <n v="85902"/>
    <x v="264"/>
    <x v="0"/>
    <x v="213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x v="182"/>
    <n v="143910"/>
    <x v="265"/>
    <x v="1"/>
    <x v="214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x v="42"/>
    <n v="2708"/>
    <x v="266"/>
    <x v="1"/>
    <x v="44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x v="26"/>
    <n v="8842"/>
    <x v="267"/>
    <x v="1"/>
    <x v="215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x v="183"/>
    <n v="47260"/>
    <x v="268"/>
    <x v="3"/>
    <x v="216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x v="184"/>
    <n v="1953"/>
    <x v="269"/>
    <x v="2"/>
    <x v="217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x v="185"/>
    <n v="155349"/>
    <x v="270"/>
    <x v="1"/>
    <x v="218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x v="75"/>
    <n v="10704"/>
    <x v="271"/>
    <x v="1"/>
    <x v="219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x v="166"/>
    <n v="773"/>
    <x v="272"/>
    <x v="0"/>
    <x v="27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x v="61"/>
    <n v="9419"/>
    <x v="273"/>
    <x v="1"/>
    <x v="220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x v="20"/>
    <n v="5324"/>
    <x v="274"/>
    <x v="0"/>
    <x v="221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x v="31"/>
    <n v="7465"/>
    <x v="275"/>
    <x v="1"/>
    <x v="100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x v="50"/>
    <n v="8799"/>
    <x v="276"/>
    <x v="1"/>
    <x v="222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x v="48"/>
    <n v="13656"/>
    <x v="277"/>
    <x v="1"/>
    <x v="223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x v="186"/>
    <n v="14536"/>
    <x v="278"/>
    <x v="1"/>
    <x v="224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x v="187"/>
    <n v="150552"/>
    <x v="279"/>
    <x v="0"/>
    <x v="225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x v="141"/>
    <n v="9076"/>
    <x v="280"/>
    <x v="1"/>
    <x v="221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x v="32"/>
    <n v="1517"/>
    <x v="281"/>
    <x v="0"/>
    <x v="226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x v="122"/>
    <n v="8153"/>
    <x v="282"/>
    <x v="0"/>
    <x v="227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x v="79"/>
    <n v="6357"/>
    <x v="283"/>
    <x v="1"/>
    <x v="228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x v="188"/>
    <n v="19557"/>
    <x v="284"/>
    <x v="3"/>
    <x v="229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x v="9"/>
    <n v="13213"/>
    <x v="285"/>
    <x v="1"/>
    <x v="230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x v="36"/>
    <n v="5476"/>
    <x v="286"/>
    <x v="0"/>
    <x v="231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x v="126"/>
    <n v="13474"/>
    <x v="287"/>
    <x v="1"/>
    <x v="232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x v="189"/>
    <n v="91722"/>
    <x v="288"/>
    <x v="0"/>
    <x v="233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x v="37"/>
    <n v="8219"/>
    <x v="289"/>
    <x v="1"/>
    <x v="3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x v="190"/>
    <n v="717"/>
    <x v="290"/>
    <x v="0"/>
    <x v="234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x v="191"/>
    <n v="1065"/>
    <x v="291"/>
    <x v="3"/>
    <x v="235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x v="60"/>
    <n v="8038"/>
    <x v="292"/>
    <x v="1"/>
    <x v="236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x v="192"/>
    <n v="68769"/>
    <x v="293"/>
    <x v="0"/>
    <x v="237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x v="55"/>
    <n v="3352"/>
    <x v="294"/>
    <x v="0"/>
    <x v="63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x v="44"/>
    <n v="6785"/>
    <x v="295"/>
    <x v="0"/>
    <x v="238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x v="26"/>
    <n v="5037"/>
    <x v="296"/>
    <x v="1"/>
    <x v="239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x v="167"/>
    <n v="1954"/>
    <x v="297"/>
    <x v="0"/>
    <x v="240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x v="0"/>
    <n v="5"/>
    <x v="298"/>
    <x v="0"/>
    <x v="49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x v="79"/>
    <n v="12102"/>
    <x v="299"/>
    <x v="1"/>
    <x v="241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x v="193"/>
    <n v="24234"/>
    <x v="300"/>
    <x v="0"/>
    <x v="242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x v="74"/>
    <n v="2809"/>
    <x v="301"/>
    <x v="0"/>
    <x v="235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x v="118"/>
    <n v="11469"/>
    <x v="302"/>
    <x v="1"/>
    <x v="23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x v="54"/>
    <n v="8014"/>
    <x v="303"/>
    <x v="1"/>
    <x v="72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x v="191"/>
    <n v="514"/>
    <x v="304"/>
    <x v="0"/>
    <x v="243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x v="194"/>
    <n v="43473"/>
    <x v="305"/>
    <x v="1"/>
    <x v="244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x v="195"/>
    <n v="87560"/>
    <x v="306"/>
    <x v="0"/>
    <x v="245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x v="178"/>
    <n v="3087"/>
    <x v="307"/>
    <x v="3"/>
    <x v="51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x v="75"/>
    <n v="1586"/>
    <x v="308"/>
    <x v="0"/>
    <x v="3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x v="9"/>
    <n v="12812"/>
    <x v="309"/>
    <x v="1"/>
    <x v="246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x v="18"/>
    <n v="183345"/>
    <x v="310"/>
    <x v="1"/>
    <x v="247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x v="196"/>
    <n v="8697"/>
    <x v="311"/>
    <x v="1"/>
    <x v="248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x v="1"/>
    <n v="4126"/>
    <x v="312"/>
    <x v="1"/>
    <x v="221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x v="40"/>
    <n v="3220"/>
    <x v="313"/>
    <x v="0"/>
    <x v="249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x v="103"/>
    <n v="6401"/>
    <x v="314"/>
    <x v="0"/>
    <x v="250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x v="47"/>
    <n v="1269"/>
    <x v="315"/>
    <x v="0"/>
    <x v="141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x v="57"/>
    <n v="903"/>
    <x v="316"/>
    <x v="0"/>
    <x v="68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x v="141"/>
    <n v="3251"/>
    <x v="317"/>
    <x v="3"/>
    <x v="251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x v="197"/>
    <n v="8092"/>
    <x v="318"/>
    <x v="0"/>
    <x v="175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x v="198"/>
    <n v="160422"/>
    <x v="319"/>
    <x v="0"/>
    <x v="194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x v="199"/>
    <n v="196377"/>
    <x v="320"/>
    <x v="1"/>
    <x v="252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x v="200"/>
    <n v="2148"/>
    <x v="321"/>
    <x v="0"/>
    <x v="150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x v="143"/>
    <n v="11648"/>
    <x v="322"/>
    <x v="1"/>
    <x v="253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x v="191"/>
    <n v="5897"/>
    <x v="323"/>
    <x v="0"/>
    <x v="107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x v="44"/>
    <n v="3326"/>
    <x v="324"/>
    <x v="0"/>
    <x v="5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x v="97"/>
    <n v="1002"/>
    <x v="325"/>
    <x v="0"/>
    <x v="254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x v="201"/>
    <n v="131826"/>
    <x v="326"/>
    <x v="1"/>
    <x v="255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x v="202"/>
    <n v="21477"/>
    <x v="327"/>
    <x v="2"/>
    <x v="57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x v="203"/>
    <n v="62330"/>
    <x v="328"/>
    <x v="1"/>
    <x v="256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x v="88"/>
    <n v="14643"/>
    <x v="329"/>
    <x v="1"/>
    <x v="257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x v="204"/>
    <n v="41396"/>
    <x v="330"/>
    <x v="1"/>
    <x v="258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x v="103"/>
    <n v="11900"/>
    <x v="331"/>
    <x v="1"/>
    <x v="259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x v="205"/>
    <n v="123538"/>
    <x v="332"/>
    <x v="1"/>
    <x v="260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x v="206"/>
    <n v="198628"/>
    <x v="333"/>
    <x v="1"/>
    <x v="261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x v="207"/>
    <n v="68602"/>
    <x v="334"/>
    <x v="0"/>
    <x v="26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x v="208"/>
    <n v="116064"/>
    <x v="335"/>
    <x v="1"/>
    <x v="263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x v="209"/>
    <n v="125042"/>
    <x v="336"/>
    <x v="1"/>
    <x v="264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x v="210"/>
    <n v="108974"/>
    <x v="337"/>
    <x v="3"/>
    <x v="265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x v="211"/>
    <n v="34964"/>
    <x v="338"/>
    <x v="0"/>
    <x v="224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x v="212"/>
    <n v="96777"/>
    <x v="339"/>
    <x v="0"/>
    <x v="266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x v="213"/>
    <n v="31864"/>
    <x v="340"/>
    <x v="0"/>
    <x v="267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x v="25"/>
    <n v="4853"/>
    <x v="341"/>
    <x v="0"/>
    <x v="98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x v="214"/>
    <n v="82959"/>
    <x v="342"/>
    <x v="0"/>
    <x v="268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x v="215"/>
    <n v="23159"/>
    <x v="343"/>
    <x v="0"/>
    <x v="269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x v="48"/>
    <n v="2758"/>
    <x v="344"/>
    <x v="0"/>
    <x v="270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x v="79"/>
    <n v="12607"/>
    <x v="345"/>
    <x v="1"/>
    <x v="27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x v="216"/>
    <n v="142823"/>
    <x v="346"/>
    <x v="0"/>
    <x v="272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x v="217"/>
    <n v="95958"/>
    <x v="347"/>
    <x v="0"/>
    <x v="27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x v="0"/>
    <n v="5"/>
    <x v="298"/>
    <x v="0"/>
    <x v="49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x v="218"/>
    <n v="94631"/>
    <x v="348"/>
    <x v="1"/>
    <x v="274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x v="54"/>
    <n v="977"/>
    <x v="349"/>
    <x v="0"/>
    <x v="254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x v="219"/>
    <n v="137961"/>
    <x v="350"/>
    <x v="1"/>
    <x v="275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x v="55"/>
    <n v="7548"/>
    <x v="351"/>
    <x v="1"/>
    <x v="175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x v="167"/>
    <n v="2241"/>
    <x v="352"/>
    <x v="2"/>
    <x v="99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x v="29"/>
    <n v="3431"/>
    <x v="353"/>
    <x v="0"/>
    <x v="174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x v="173"/>
    <n v="4253"/>
    <x v="354"/>
    <x v="1"/>
    <x v="142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x v="62"/>
    <n v="1146"/>
    <x v="355"/>
    <x v="0"/>
    <x v="276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x v="220"/>
    <n v="11948"/>
    <x v="356"/>
    <x v="1"/>
    <x v="27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x v="221"/>
    <n v="135132"/>
    <x v="357"/>
    <x v="1"/>
    <x v="278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x v="20"/>
    <n v="9546"/>
    <x v="358"/>
    <x v="1"/>
    <x v="39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x v="41"/>
    <n v="13755"/>
    <x v="359"/>
    <x v="1"/>
    <x v="27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x v="5"/>
    <n v="8330"/>
    <x v="360"/>
    <x v="1"/>
    <x v="27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x v="79"/>
    <n v="14547"/>
    <x v="361"/>
    <x v="1"/>
    <x v="129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x v="39"/>
    <n v="11735"/>
    <x v="362"/>
    <x v="1"/>
    <x v="19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x v="37"/>
    <n v="10658"/>
    <x v="363"/>
    <x v="1"/>
    <x v="196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x v="34"/>
    <n v="1870"/>
    <x v="364"/>
    <x v="0"/>
    <x v="51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x v="5"/>
    <n v="14394"/>
    <x v="365"/>
    <x v="1"/>
    <x v="280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x v="91"/>
    <n v="14743"/>
    <x v="366"/>
    <x v="1"/>
    <x v="110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x v="222"/>
    <n v="178965"/>
    <x v="367"/>
    <x v="1"/>
    <x v="281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x v="223"/>
    <n v="128410"/>
    <x v="368"/>
    <x v="0"/>
    <x v="282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x v="79"/>
    <n v="14324"/>
    <x v="369"/>
    <x v="1"/>
    <x v="283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x v="224"/>
    <n v="164291"/>
    <x v="370"/>
    <x v="1"/>
    <x v="284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x v="225"/>
    <n v="22073"/>
    <x v="371"/>
    <x v="0"/>
    <x v="165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x v="50"/>
    <n v="1479"/>
    <x v="372"/>
    <x v="0"/>
    <x v="270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x v="74"/>
    <n v="12275"/>
    <x v="373"/>
    <x v="1"/>
    <x v="54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x v="226"/>
    <n v="5098"/>
    <x v="374"/>
    <x v="0"/>
    <x v="78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x v="227"/>
    <n v="24882"/>
    <x v="375"/>
    <x v="0"/>
    <x v="28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x v="44"/>
    <n v="2912"/>
    <x v="376"/>
    <x v="0"/>
    <x v="9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x v="186"/>
    <n v="4008"/>
    <x v="377"/>
    <x v="1"/>
    <x v="286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x v="98"/>
    <n v="9749"/>
    <x v="378"/>
    <x v="1"/>
    <x v="287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x v="14"/>
    <n v="5803"/>
    <x v="379"/>
    <x v="0"/>
    <x v="109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x v="9"/>
    <n v="14199"/>
    <x v="380"/>
    <x v="1"/>
    <x v="288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x v="228"/>
    <n v="196779"/>
    <x v="381"/>
    <x v="1"/>
    <x v="28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x v="229"/>
    <n v="56859"/>
    <x v="382"/>
    <x v="1"/>
    <x v="290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x v="230"/>
    <n v="103554"/>
    <x v="383"/>
    <x v="0"/>
    <x v="291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x v="231"/>
    <n v="42795"/>
    <x v="384"/>
    <x v="0"/>
    <x v="292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x v="232"/>
    <n v="12938"/>
    <x v="385"/>
    <x v="3"/>
    <x v="293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x v="233"/>
    <n v="101352"/>
    <x v="386"/>
    <x v="1"/>
    <x v="294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x v="166"/>
    <n v="4477"/>
    <x v="387"/>
    <x v="1"/>
    <x v="126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x v="234"/>
    <n v="4393"/>
    <x v="388"/>
    <x v="0"/>
    <x v="295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x v="235"/>
    <n v="67546"/>
    <x v="389"/>
    <x v="0"/>
    <x v="296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x v="236"/>
    <n v="143788"/>
    <x v="390"/>
    <x v="1"/>
    <x v="297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x v="126"/>
    <n v="3755"/>
    <x v="391"/>
    <x v="1"/>
    <x v="298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x v="143"/>
    <n v="9238"/>
    <x v="392"/>
    <x v="1"/>
    <x v="1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x v="237"/>
    <n v="77012"/>
    <x v="393"/>
    <x v="1"/>
    <x v="299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x v="32"/>
    <n v="14083"/>
    <x v="394"/>
    <x v="1"/>
    <x v="211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x v="12"/>
    <n v="12202"/>
    <x v="395"/>
    <x v="1"/>
    <x v="300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x v="238"/>
    <n v="62127"/>
    <x v="396"/>
    <x v="0"/>
    <x v="30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x v="0"/>
    <n v="2"/>
    <x v="50"/>
    <x v="0"/>
    <x v="49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x v="79"/>
    <n v="13772"/>
    <x v="397"/>
    <x v="1"/>
    <x v="302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x v="190"/>
    <n v="2946"/>
    <x v="398"/>
    <x v="0"/>
    <x v="174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x v="239"/>
    <n v="168820"/>
    <x v="399"/>
    <x v="0"/>
    <x v="303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x v="240"/>
    <n v="154321"/>
    <x v="400"/>
    <x v="1"/>
    <x v="304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x v="241"/>
    <n v="26527"/>
    <x v="401"/>
    <x v="0"/>
    <x v="30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x v="242"/>
    <n v="71583"/>
    <x v="402"/>
    <x v="1"/>
    <x v="306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x v="74"/>
    <n v="12100"/>
    <x v="403"/>
    <x v="1"/>
    <x v="307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x v="243"/>
    <n v="12129"/>
    <x v="404"/>
    <x v="1"/>
    <x v="110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x v="244"/>
    <n v="62804"/>
    <x v="405"/>
    <x v="0"/>
    <x v="308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x v="184"/>
    <n v="55536"/>
    <x v="406"/>
    <x v="2"/>
    <x v="309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x v="75"/>
    <n v="8161"/>
    <x v="407"/>
    <x v="1"/>
    <x v="17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x v="118"/>
    <n v="14046"/>
    <x v="408"/>
    <x v="1"/>
    <x v="38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x v="245"/>
    <n v="117628"/>
    <x v="409"/>
    <x v="2"/>
    <x v="310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x v="246"/>
    <n v="159405"/>
    <x v="410"/>
    <x v="0"/>
    <x v="311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x v="247"/>
    <n v="12552"/>
    <x v="411"/>
    <x v="0"/>
    <x v="312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x v="248"/>
    <n v="59007"/>
    <x v="412"/>
    <x v="0"/>
    <x v="313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x v="12"/>
    <n v="943"/>
    <x v="413"/>
    <x v="0"/>
    <x v="27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x v="249"/>
    <n v="93963"/>
    <x v="414"/>
    <x v="0"/>
    <x v="314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x v="250"/>
    <n v="140469"/>
    <x v="415"/>
    <x v="1"/>
    <x v="315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x v="92"/>
    <n v="6423"/>
    <x v="416"/>
    <x v="1"/>
    <x v="115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x v="151"/>
    <n v="6015"/>
    <x v="417"/>
    <x v="0"/>
    <x v="316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x v="251"/>
    <n v="11075"/>
    <x v="418"/>
    <x v="1"/>
    <x v="317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x v="252"/>
    <n v="15723"/>
    <x v="419"/>
    <x v="0"/>
    <x v="318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x v="135"/>
    <n v="2064"/>
    <x v="420"/>
    <x v="0"/>
    <x v="100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x v="50"/>
    <n v="7767"/>
    <x v="421"/>
    <x v="1"/>
    <x v="45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x v="37"/>
    <n v="10313"/>
    <x v="422"/>
    <x v="1"/>
    <x v="3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x v="253"/>
    <n v="197018"/>
    <x v="423"/>
    <x v="1"/>
    <x v="320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x v="254"/>
    <n v="47037"/>
    <x v="424"/>
    <x v="0"/>
    <x v="321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x v="255"/>
    <n v="173191"/>
    <x v="425"/>
    <x v="3"/>
    <x v="322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x v="32"/>
    <n v="5487"/>
    <x v="426"/>
    <x v="0"/>
    <x v="286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x v="135"/>
    <n v="9817"/>
    <x v="427"/>
    <x v="1"/>
    <x v="115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x v="106"/>
    <n v="6369"/>
    <x v="428"/>
    <x v="0"/>
    <x v="222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x v="256"/>
    <n v="65755"/>
    <x v="429"/>
    <x v="0"/>
    <x v="323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x v="91"/>
    <n v="903"/>
    <x v="430"/>
    <x v="3"/>
    <x v="234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x v="257"/>
    <n v="178120"/>
    <x v="431"/>
    <x v="1"/>
    <x v="324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x v="81"/>
    <n v="13678"/>
    <x v="432"/>
    <x v="1"/>
    <x v="61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x v="32"/>
    <n v="9969"/>
    <x v="433"/>
    <x v="1"/>
    <x v="325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x v="111"/>
    <n v="14827"/>
    <x v="434"/>
    <x v="1"/>
    <x v="326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x v="258"/>
    <n v="100900"/>
    <x v="435"/>
    <x v="1"/>
    <x v="327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x v="259"/>
    <n v="165954"/>
    <x v="436"/>
    <x v="1"/>
    <x v="328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x v="260"/>
    <n v="1744"/>
    <x v="437"/>
    <x v="0"/>
    <x v="235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x v="91"/>
    <n v="10731"/>
    <x v="438"/>
    <x v="1"/>
    <x v="182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x v="29"/>
    <n v="3232"/>
    <x v="439"/>
    <x v="3"/>
    <x v="329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x v="8"/>
    <n v="10938"/>
    <x v="440"/>
    <x v="1"/>
    <x v="102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x v="118"/>
    <n v="10739"/>
    <x v="441"/>
    <x v="1"/>
    <x v="73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x v="85"/>
    <n v="5579"/>
    <x v="442"/>
    <x v="0"/>
    <x v="129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x v="261"/>
    <n v="37754"/>
    <x v="443"/>
    <x v="3"/>
    <x v="330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x v="262"/>
    <n v="45384"/>
    <x v="444"/>
    <x v="0"/>
    <x v="331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x v="79"/>
    <n v="8703"/>
    <x v="445"/>
    <x v="1"/>
    <x v="99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x v="0"/>
    <n v="4"/>
    <x v="446"/>
    <x v="0"/>
    <x v="49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x v="263"/>
    <n v="182302"/>
    <x v="447"/>
    <x v="1"/>
    <x v="332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x v="73"/>
    <n v="3045"/>
    <x v="448"/>
    <x v="0"/>
    <x v="249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x v="264"/>
    <n v="102749"/>
    <x v="449"/>
    <x v="0"/>
    <x v="333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x v="220"/>
    <n v="1763"/>
    <x v="450"/>
    <x v="0"/>
    <x v="334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x v="265"/>
    <n v="137904"/>
    <x v="451"/>
    <x v="1"/>
    <x v="335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x v="266"/>
    <n v="152438"/>
    <x v="452"/>
    <x v="1"/>
    <x v="336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x v="92"/>
    <n v="1332"/>
    <x v="453"/>
    <x v="0"/>
    <x v="337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x v="267"/>
    <n v="118706"/>
    <x v="454"/>
    <x v="1"/>
    <x v="338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x v="9"/>
    <n v="5674"/>
    <x v="455"/>
    <x v="0"/>
    <x v="339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x v="166"/>
    <n v="4119"/>
    <x v="456"/>
    <x v="1"/>
    <x v="126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x v="268"/>
    <n v="139354"/>
    <x v="457"/>
    <x v="1"/>
    <x v="34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x v="269"/>
    <n v="57734"/>
    <x v="458"/>
    <x v="0"/>
    <x v="341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x v="270"/>
    <n v="145265"/>
    <x v="459"/>
    <x v="1"/>
    <x v="342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x v="271"/>
    <n v="95020"/>
    <x v="460"/>
    <x v="1"/>
    <x v="343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x v="53"/>
    <n v="8829"/>
    <x v="461"/>
    <x v="1"/>
    <x v="175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x v="272"/>
    <n v="3984"/>
    <x v="462"/>
    <x v="1"/>
    <x v="344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x v="1"/>
    <n v="8053"/>
    <x v="463"/>
    <x v="1"/>
    <x v="27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x v="220"/>
    <n v="1620"/>
    <x v="464"/>
    <x v="0"/>
    <x v="3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x v="36"/>
    <n v="10328"/>
    <x v="465"/>
    <x v="1"/>
    <x v="122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x v="136"/>
    <n v="10289"/>
    <x v="466"/>
    <x v="1"/>
    <x v="345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x v="33"/>
    <n v="9889"/>
    <x v="467"/>
    <x v="1"/>
    <x v="346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x v="273"/>
    <n v="60342"/>
    <x v="468"/>
    <x v="0"/>
    <x v="347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x v="92"/>
    <n v="8907"/>
    <x v="469"/>
    <x v="1"/>
    <x v="88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x v="220"/>
    <n v="14606"/>
    <x v="470"/>
    <x v="1"/>
    <x v="23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x v="71"/>
    <n v="8432"/>
    <x v="471"/>
    <x v="1"/>
    <x v="57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x v="274"/>
    <n v="57122"/>
    <x v="472"/>
    <x v="0"/>
    <x v="348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x v="275"/>
    <n v="4613"/>
    <x v="473"/>
    <x v="0"/>
    <x v="86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x v="276"/>
    <n v="162603"/>
    <x v="474"/>
    <x v="1"/>
    <x v="349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x v="166"/>
    <n v="12310"/>
    <x v="475"/>
    <x v="1"/>
    <x v="350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x v="133"/>
    <n v="8656"/>
    <x v="476"/>
    <x v="1"/>
    <x v="215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x v="277"/>
    <n v="159931"/>
    <x v="477"/>
    <x v="0"/>
    <x v="351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x v="3"/>
    <n v="689"/>
    <x v="478"/>
    <x v="0"/>
    <x v="352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x v="278"/>
    <n v="48236"/>
    <x v="479"/>
    <x v="0"/>
    <x v="353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x v="241"/>
    <n v="77021"/>
    <x v="480"/>
    <x v="1"/>
    <x v="354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x v="279"/>
    <n v="27844"/>
    <x v="481"/>
    <x v="0"/>
    <x v="355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x v="5"/>
    <n v="702"/>
    <x v="482"/>
    <x v="0"/>
    <x v="356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x v="280"/>
    <n v="197024"/>
    <x v="483"/>
    <x v="1"/>
    <x v="357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x v="98"/>
    <n v="11663"/>
    <x v="484"/>
    <x v="1"/>
    <x v="127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x v="243"/>
    <n v="9339"/>
    <x v="485"/>
    <x v="1"/>
    <x v="72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x v="166"/>
    <n v="4596"/>
    <x v="486"/>
    <x v="1"/>
    <x v="358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x v="281"/>
    <n v="173437"/>
    <x v="487"/>
    <x v="1"/>
    <x v="120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x v="255"/>
    <n v="45831"/>
    <x v="488"/>
    <x v="3"/>
    <x v="359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x v="79"/>
    <n v="6514"/>
    <x v="489"/>
    <x v="1"/>
    <x v="251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x v="186"/>
    <n v="13684"/>
    <x v="490"/>
    <x v="1"/>
    <x v="360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x v="170"/>
    <n v="13264"/>
    <x v="491"/>
    <x v="1"/>
    <x v="13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x v="282"/>
    <n v="1667"/>
    <x v="492"/>
    <x v="0"/>
    <x v="71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x v="122"/>
    <n v="3349"/>
    <x v="493"/>
    <x v="0"/>
    <x v="53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x v="283"/>
    <n v="46317"/>
    <x v="494"/>
    <x v="0"/>
    <x v="361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x v="284"/>
    <n v="78743"/>
    <x v="495"/>
    <x v="0"/>
    <x v="36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x v="0"/>
    <n v="0"/>
    <x v="0"/>
    <x v="0"/>
    <x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x v="285"/>
    <n v="107743"/>
    <x v="496"/>
    <x v="0"/>
    <x v="363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x v="81"/>
    <n v="6889"/>
    <x v="497"/>
    <x v="1"/>
    <x v="129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x v="286"/>
    <n v="45983"/>
    <x v="498"/>
    <x v="1"/>
    <x v="364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x v="168"/>
    <n v="6924"/>
    <x v="499"/>
    <x v="0"/>
    <x v="197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x v="262"/>
    <n v="12497"/>
    <x v="500"/>
    <x v="0"/>
    <x v="365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x v="501"/>
    <x v="1"/>
    <x v="366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x v="118"/>
    <n v="837"/>
    <x v="502"/>
    <x v="0"/>
    <x v="161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x v="288"/>
    <n v="193820"/>
    <x v="503"/>
    <x v="1"/>
    <x v="36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x v="172"/>
    <n v="119510"/>
    <x v="504"/>
    <x v="0"/>
    <x v="36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x v="75"/>
    <n v="9289"/>
    <x v="505"/>
    <x v="1"/>
    <x v="54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x v="252"/>
    <n v="35498"/>
    <x v="506"/>
    <x v="0"/>
    <x v="369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x v="14"/>
    <n v="12678"/>
    <x v="507"/>
    <x v="1"/>
    <x v="370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x v="111"/>
    <n v="3260"/>
    <x v="508"/>
    <x v="3"/>
    <x v="164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x v="289"/>
    <n v="31123"/>
    <x v="509"/>
    <x v="3"/>
    <x v="371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x v="133"/>
    <n v="4797"/>
    <x v="510"/>
    <x v="0"/>
    <x v="221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x v="290"/>
    <n v="53324"/>
    <x v="511"/>
    <x v="0"/>
    <x v="372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x v="291"/>
    <n v="6608"/>
    <x v="512"/>
    <x v="1"/>
    <x v="373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x v="35"/>
    <n v="622"/>
    <x v="513"/>
    <x v="0"/>
    <x v="234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x v="96"/>
    <n v="180802"/>
    <x v="514"/>
    <x v="1"/>
    <x v="374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x v="126"/>
    <n v="3406"/>
    <x v="515"/>
    <x v="1"/>
    <x v="235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x v="4"/>
    <n v="11061"/>
    <x v="516"/>
    <x v="1"/>
    <x v="375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x v="292"/>
    <n v="16389"/>
    <x v="517"/>
    <x v="0"/>
    <x v="27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x v="79"/>
    <n v="6303"/>
    <x v="518"/>
    <x v="1"/>
    <x v="121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x v="127"/>
    <n v="81136"/>
    <x v="519"/>
    <x v="0"/>
    <x v="376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x v="118"/>
    <n v="1768"/>
    <x v="520"/>
    <x v="0"/>
    <x v="377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x v="111"/>
    <n v="12944"/>
    <x v="521"/>
    <x v="1"/>
    <x v="98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x v="223"/>
    <n v="188480"/>
    <x v="522"/>
    <x v="0"/>
    <x v="378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x v="25"/>
    <n v="7227"/>
    <x v="523"/>
    <x v="0"/>
    <x v="175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x v="135"/>
    <n v="574"/>
    <x v="524"/>
    <x v="0"/>
    <x v="352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x v="293"/>
    <n v="96328"/>
    <x v="525"/>
    <x v="0"/>
    <x v="200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x v="294"/>
    <n v="178338"/>
    <x v="526"/>
    <x v="2"/>
    <x v="379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x v="39"/>
    <n v="8046"/>
    <x v="527"/>
    <x v="1"/>
    <x v="105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x v="295"/>
    <n v="184086"/>
    <x v="528"/>
    <x v="1"/>
    <x v="380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x v="296"/>
    <n v="13385"/>
    <x v="529"/>
    <x v="0"/>
    <x v="166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x v="97"/>
    <n v="12533"/>
    <x v="530"/>
    <x v="1"/>
    <x v="381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x v="122"/>
    <n v="14697"/>
    <x v="531"/>
    <x v="1"/>
    <x v="382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x v="197"/>
    <n v="98935"/>
    <x v="532"/>
    <x v="1"/>
    <x v="383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x v="297"/>
    <n v="57034"/>
    <x v="533"/>
    <x v="0"/>
    <x v="384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x v="122"/>
    <n v="7120"/>
    <x v="534"/>
    <x v="0"/>
    <x v="385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x v="98"/>
    <n v="14097"/>
    <x v="535"/>
    <x v="1"/>
    <x v="326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x v="536"/>
    <x v="0"/>
    <x v="386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x v="299"/>
    <n v="1930"/>
    <x v="537"/>
    <x v="0"/>
    <x v="240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x v="300"/>
    <n v="13864"/>
    <x v="538"/>
    <x v="0"/>
    <x v="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x v="54"/>
    <n v="7742"/>
    <x v="539"/>
    <x v="1"/>
    <x v="286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x v="301"/>
    <n v="164109"/>
    <x v="540"/>
    <x v="0"/>
    <x v="387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x v="3"/>
    <n v="6870"/>
    <x v="541"/>
    <x v="1"/>
    <x v="39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x v="81"/>
    <n v="12597"/>
    <x v="542"/>
    <x v="1"/>
    <x v="388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x v="302"/>
    <n v="179074"/>
    <x v="543"/>
    <x v="1"/>
    <x v="389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x v="303"/>
    <n v="83843"/>
    <x v="544"/>
    <x v="1"/>
    <x v="390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x v="0"/>
    <n v="4"/>
    <x v="446"/>
    <x v="3"/>
    <x v="49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x v="304"/>
    <n v="105598"/>
    <x v="545"/>
    <x v="0"/>
    <x v="391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x v="25"/>
    <n v="8866"/>
    <x v="546"/>
    <x v="0"/>
    <x v="45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x v="305"/>
    <n v="75022"/>
    <x v="547"/>
    <x v="0"/>
    <x v="392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x v="40"/>
    <n v="14408"/>
    <x v="548"/>
    <x v="1"/>
    <x v="353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x v="9"/>
    <n v="14089"/>
    <x v="549"/>
    <x v="1"/>
    <x v="18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x v="5"/>
    <n v="12467"/>
    <x v="550"/>
    <x v="1"/>
    <x v="393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x v="46"/>
    <n v="11960"/>
    <x v="551"/>
    <x v="1"/>
    <x v="394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x v="306"/>
    <n v="7966"/>
    <x v="552"/>
    <x v="1"/>
    <x v="105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x v="307"/>
    <n v="106321"/>
    <x v="553"/>
    <x v="1"/>
    <x v="395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x v="77"/>
    <n v="158832"/>
    <x v="554"/>
    <x v="1"/>
    <x v="396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x v="162"/>
    <n v="11091"/>
    <x v="555"/>
    <x v="1"/>
    <x v="40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x v="34"/>
    <n v="1269"/>
    <x v="556"/>
    <x v="0"/>
    <x v="150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x v="41"/>
    <n v="5107"/>
    <x v="557"/>
    <x v="1"/>
    <x v="72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x v="308"/>
    <n v="141393"/>
    <x v="558"/>
    <x v="0"/>
    <x v="397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x v="309"/>
    <n v="194166"/>
    <x v="559"/>
    <x v="1"/>
    <x v="398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x v="29"/>
    <n v="4124"/>
    <x v="560"/>
    <x v="0"/>
    <x v="95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x v="85"/>
    <n v="14865"/>
    <x v="561"/>
    <x v="1"/>
    <x v="146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x v="310"/>
    <n v="134688"/>
    <x v="562"/>
    <x v="1"/>
    <x v="399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x v="311"/>
    <n v="47705"/>
    <x v="563"/>
    <x v="1"/>
    <x v="400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x v="312"/>
    <n v="95364"/>
    <x v="564"/>
    <x v="1"/>
    <x v="401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x v="26"/>
    <n v="3295"/>
    <x v="565"/>
    <x v="0"/>
    <x v="164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x v="25"/>
    <n v="4896"/>
    <x v="566"/>
    <x v="3"/>
    <x v="115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x v="313"/>
    <n v="7496"/>
    <x v="567"/>
    <x v="1"/>
    <x v="402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x v="50"/>
    <n v="9967"/>
    <x v="568"/>
    <x v="1"/>
    <x v="358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x v="314"/>
    <n v="52421"/>
    <x v="569"/>
    <x v="0"/>
    <x v="21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x v="62"/>
    <n v="6298"/>
    <x v="570"/>
    <x v="0"/>
    <x v="251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x v="139"/>
    <n v="1546"/>
    <x v="571"/>
    <x v="3"/>
    <x v="95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x v="315"/>
    <n v="16168"/>
    <x v="572"/>
    <x v="0"/>
    <x v="242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x v="8"/>
    <n v="6269"/>
    <x v="573"/>
    <x v="1"/>
    <x v="215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x v="316"/>
    <n v="149578"/>
    <x v="574"/>
    <x v="1"/>
    <x v="403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x v="46"/>
    <n v="3841"/>
    <x v="575"/>
    <x v="0"/>
    <x v="83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x v="251"/>
    <n v="4531"/>
    <x v="576"/>
    <x v="0"/>
    <x v="344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x v="317"/>
    <n v="60934"/>
    <x v="577"/>
    <x v="1"/>
    <x v="404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x v="318"/>
    <n v="103255"/>
    <x v="578"/>
    <x v="1"/>
    <x v="405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x v="200"/>
    <n v="13065"/>
    <x v="579"/>
    <x v="1"/>
    <x v="158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x v="31"/>
    <n v="6654"/>
    <x v="580"/>
    <x v="1"/>
    <x v="406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x v="151"/>
    <n v="6852"/>
    <x v="581"/>
    <x v="0"/>
    <x v="388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x v="215"/>
    <n v="124517"/>
    <x v="582"/>
    <x v="0"/>
    <x v="407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x v="58"/>
    <n v="5113"/>
    <x v="583"/>
    <x v="0"/>
    <x v="408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x v="143"/>
    <n v="5824"/>
    <x v="584"/>
    <x v="0"/>
    <x v="99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x v="60"/>
    <n v="6226"/>
    <x v="585"/>
    <x v="1"/>
    <x v="408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x v="154"/>
    <n v="20243"/>
    <x v="586"/>
    <x v="0"/>
    <x v="259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x v="319"/>
    <n v="188288"/>
    <x v="587"/>
    <x v="1"/>
    <x v="409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x v="320"/>
    <n v="11167"/>
    <x v="588"/>
    <x v="0"/>
    <x v="144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x v="321"/>
    <n v="146595"/>
    <x v="589"/>
    <x v="1"/>
    <x v="410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x v="58"/>
    <n v="7875"/>
    <x v="590"/>
    <x v="0"/>
    <x v="236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x v="322"/>
    <n v="148779"/>
    <x v="591"/>
    <x v="1"/>
    <x v="411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x v="323"/>
    <n v="175868"/>
    <x v="592"/>
    <x v="1"/>
    <x v="412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x v="324"/>
    <n v="5112"/>
    <x v="593"/>
    <x v="0"/>
    <x v="17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x v="0"/>
    <n v="5"/>
    <x v="298"/>
    <x v="0"/>
    <x v="49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x v="9"/>
    <n v="13018"/>
    <x v="594"/>
    <x v="1"/>
    <x v="346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x v="325"/>
    <n v="91176"/>
    <x v="595"/>
    <x v="1"/>
    <x v="413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x v="98"/>
    <n v="6342"/>
    <x v="596"/>
    <x v="1"/>
    <x v="408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x v="326"/>
    <n v="151438"/>
    <x v="597"/>
    <x v="1"/>
    <x v="414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x v="88"/>
    <n v="6178"/>
    <x v="598"/>
    <x v="1"/>
    <x v="3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x v="74"/>
    <n v="6405"/>
    <x v="599"/>
    <x v="1"/>
    <x v="415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x v="327"/>
    <n v="180667"/>
    <x v="600"/>
    <x v="1"/>
    <x v="416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x v="61"/>
    <n v="11075"/>
    <x v="601"/>
    <x v="1"/>
    <x v="417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x v="83"/>
    <n v="12042"/>
    <x v="602"/>
    <x v="1"/>
    <x v="124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x v="603"/>
    <x v="1"/>
    <x v="418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x v="139"/>
    <n v="1136"/>
    <x v="604"/>
    <x v="3"/>
    <x v="27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x v="8"/>
    <n v="8645"/>
    <x v="605"/>
    <x v="1"/>
    <x v="325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x v="65"/>
    <n v="1914"/>
    <x v="606"/>
    <x v="1"/>
    <x v="150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x v="329"/>
    <n v="41205"/>
    <x v="607"/>
    <x v="1"/>
    <x v="419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x v="275"/>
    <n v="14488"/>
    <x v="608"/>
    <x v="1"/>
    <x v="73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x v="330"/>
    <n v="12129"/>
    <x v="609"/>
    <x v="1"/>
    <x v="202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x v="1"/>
    <n v="3496"/>
    <x v="610"/>
    <x v="1"/>
    <x v="12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x v="331"/>
    <n v="97037"/>
    <x v="611"/>
    <x v="0"/>
    <x v="420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x v="332"/>
    <n v="55757"/>
    <x v="612"/>
    <x v="0"/>
    <x v="355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x v="333"/>
    <n v="11525"/>
    <x v="613"/>
    <x v="1"/>
    <x v="5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x v="614"/>
    <x v="1"/>
    <x v="421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x v="335"/>
    <n v="5916"/>
    <x v="615"/>
    <x v="0"/>
    <x v="251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x v="336"/>
    <n v="150806"/>
    <x v="616"/>
    <x v="1"/>
    <x v="422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x v="135"/>
    <n v="14249"/>
    <x v="617"/>
    <x v="1"/>
    <x v="423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x v="618"/>
    <x v="0"/>
    <x v="197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x v="330"/>
    <n v="13205"/>
    <x v="619"/>
    <x v="1"/>
    <x v="288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x v="39"/>
    <n v="11108"/>
    <x v="620"/>
    <x v="1"/>
    <x v="110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x v="89"/>
    <n v="2884"/>
    <x v="621"/>
    <x v="1"/>
    <x v="87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x v="337"/>
    <n v="55476"/>
    <x v="622"/>
    <x v="0"/>
    <x v="424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x v="40"/>
    <n v="5973"/>
    <x v="623"/>
    <x v="3"/>
    <x v="215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x v="338"/>
    <n v="183756"/>
    <x v="624"/>
    <x v="1"/>
    <x v="425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x v="339"/>
    <n v="30902"/>
    <x v="625"/>
    <x v="2"/>
    <x v="426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x v="313"/>
    <n v="5569"/>
    <x v="626"/>
    <x v="0"/>
    <x v="339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x v="195"/>
    <n v="92824"/>
    <x v="627"/>
    <x v="3"/>
    <x v="427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x v="340"/>
    <n v="158590"/>
    <x v="628"/>
    <x v="1"/>
    <x v="428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x v="341"/>
    <n v="127591"/>
    <x v="629"/>
    <x v="0"/>
    <x v="429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x v="275"/>
    <n v="6750"/>
    <x v="630"/>
    <x v="0"/>
    <x v="167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x v="342"/>
    <n v="9318"/>
    <x v="631"/>
    <x v="0"/>
    <x v="115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x v="133"/>
    <n v="4832"/>
    <x v="632"/>
    <x v="2"/>
    <x v="430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x v="343"/>
    <n v="19769"/>
    <x v="633"/>
    <x v="0"/>
    <x v="431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x v="151"/>
    <n v="11277"/>
    <x v="634"/>
    <x v="1"/>
    <x v="346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x v="243"/>
    <n v="13382"/>
    <x v="635"/>
    <x v="1"/>
    <x v="30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x v="344"/>
    <n v="32986"/>
    <x v="636"/>
    <x v="1"/>
    <x v="432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x v="345"/>
    <n v="81984"/>
    <x v="637"/>
    <x v="0"/>
    <x v="433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x v="346"/>
    <n v="178483"/>
    <x v="638"/>
    <x v="0"/>
    <x v="434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x v="201"/>
    <n v="87448"/>
    <x v="639"/>
    <x v="0"/>
    <x v="43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x v="6"/>
    <n v="1863"/>
    <x v="640"/>
    <x v="0"/>
    <x v="6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x v="347"/>
    <n v="62174"/>
    <x v="641"/>
    <x v="3"/>
    <x v="419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x v="155"/>
    <n v="59003"/>
    <x v="642"/>
    <x v="0"/>
    <x v="436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x v="0"/>
    <n v="2"/>
    <x v="50"/>
    <x v="0"/>
    <x v="49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x v="348"/>
    <n v="174039"/>
    <x v="643"/>
    <x v="0"/>
    <x v="437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x v="83"/>
    <n v="12684"/>
    <x v="644"/>
    <x v="1"/>
    <x v="438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x v="60"/>
    <n v="14033"/>
    <x v="645"/>
    <x v="1"/>
    <x v="439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x v="349"/>
    <n v="177936"/>
    <x v="646"/>
    <x v="1"/>
    <x v="440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x v="350"/>
    <n v="13212"/>
    <x v="647"/>
    <x v="1"/>
    <x v="441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x v="648"/>
    <x v="0"/>
    <x v="442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x v="83"/>
    <n v="824"/>
    <x v="649"/>
    <x v="0"/>
    <x v="443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x v="650"/>
    <x v="3"/>
    <x v="444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x v="353"/>
    <n v="57010"/>
    <x v="651"/>
    <x v="0"/>
    <x v="424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x v="14"/>
    <n v="7438"/>
    <x v="652"/>
    <x v="0"/>
    <x v="385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x v="354"/>
    <n v="57872"/>
    <x v="653"/>
    <x v="0"/>
    <x v="445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x v="14"/>
    <n v="8906"/>
    <x v="654"/>
    <x v="0"/>
    <x v="54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x v="83"/>
    <n v="7724"/>
    <x v="655"/>
    <x v="0"/>
    <x v="215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x v="355"/>
    <n v="26571"/>
    <x v="656"/>
    <x v="0"/>
    <x v="446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x v="135"/>
    <n v="12219"/>
    <x v="657"/>
    <x v="1"/>
    <x v="447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x v="33"/>
    <n v="1985"/>
    <x v="658"/>
    <x v="3"/>
    <x v="270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x v="350"/>
    <n v="12155"/>
    <x v="659"/>
    <x v="1"/>
    <x v="448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x v="356"/>
    <n v="5593"/>
    <x v="660"/>
    <x v="0"/>
    <x v="70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x v="357"/>
    <n v="175020"/>
    <x v="661"/>
    <x v="1"/>
    <x v="449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x v="358"/>
    <n v="75955"/>
    <x v="662"/>
    <x v="1"/>
    <x v="450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x v="359"/>
    <n v="119127"/>
    <x v="663"/>
    <x v="1"/>
    <x v="451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x v="360"/>
    <n v="110689"/>
    <x v="664"/>
    <x v="0"/>
    <x v="452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x v="36"/>
    <n v="2445"/>
    <x v="665"/>
    <x v="0"/>
    <x v="125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x v="361"/>
    <n v="57250"/>
    <x v="666"/>
    <x v="3"/>
    <x v="453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x v="62"/>
    <n v="11929"/>
    <x v="667"/>
    <x v="1"/>
    <x v="269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x v="362"/>
    <n v="118214"/>
    <x v="668"/>
    <x v="1"/>
    <x v="454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x v="98"/>
    <n v="4432"/>
    <x v="669"/>
    <x v="0"/>
    <x v="4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x v="105"/>
    <n v="17879"/>
    <x v="670"/>
    <x v="3"/>
    <x v="45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x v="1"/>
    <n v="14511"/>
    <x v="671"/>
    <x v="1"/>
    <x v="456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x v="363"/>
    <n v="141822"/>
    <x v="672"/>
    <x v="0"/>
    <x v="457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x v="364"/>
    <n v="159037"/>
    <x v="673"/>
    <x v="0"/>
    <x v="458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x v="91"/>
    <n v="8109"/>
    <x v="674"/>
    <x v="1"/>
    <x v="459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x v="173"/>
    <n v="8244"/>
    <x v="675"/>
    <x v="1"/>
    <x v="98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x v="1"/>
    <n v="7600"/>
    <x v="676"/>
    <x v="1"/>
    <x v="46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x v="365"/>
    <n v="94501"/>
    <x v="677"/>
    <x v="0"/>
    <x v="461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x v="168"/>
    <n v="14381"/>
    <x v="678"/>
    <x v="1"/>
    <x v="38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x v="42"/>
    <n v="13980"/>
    <x v="679"/>
    <x v="1"/>
    <x v="462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x v="49"/>
    <n v="12449"/>
    <x v="680"/>
    <x v="1"/>
    <x v="463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x v="190"/>
    <n v="7348"/>
    <x v="681"/>
    <x v="1"/>
    <x v="464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x v="136"/>
    <n v="8158"/>
    <x v="682"/>
    <x v="1"/>
    <x v="257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x v="92"/>
    <n v="7119"/>
    <x v="683"/>
    <x v="1"/>
    <x v="465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x v="46"/>
    <n v="5438"/>
    <x v="684"/>
    <x v="0"/>
    <x v="385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x v="366"/>
    <n v="115396"/>
    <x v="685"/>
    <x v="0"/>
    <x v="466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x v="14"/>
    <n v="7656"/>
    <x v="686"/>
    <x v="0"/>
    <x v="467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x v="243"/>
    <n v="12322"/>
    <x v="687"/>
    <x v="1"/>
    <x v="468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x v="367"/>
    <n v="96888"/>
    <x v="688"/>
    <x v="0"/>
    <x v="46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x v="368"/>
    <n v="196960"/>
    <x v="689"/>
    <x v="1"/>
    <x v="470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x v="369"/>
    <n v="188057"/>
    <x v="690"/>
    <x v="1"/>
    <x v="471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x v="71"/>
    <n v="6245"/>
    <x v="691"/>
    <x v="0"/>
    <x v="75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x v="0"/>
    <n v="3"/>
    <x v="248"/>
    <x v="0"/>
    <x v="49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x v="370"/>
    <n v="91014"/>
    <x v="692"/>
    <x v="1"/>
    <x v="472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x v="251"/>
    <n v="4710"/>
    <x v="693"/>
    <x v="0"/>
    <x v="100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x v="371"/>
    <n v="197728"/>
    <x v="694"/>
    <x v="1"/>
    <x v="473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x v="251"/>
    <n v="10682"/>
    <x v="695"/>
    <x v="1"/>
    <x v="220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x v="372"/>
    <n v="168048"/>
    <x v="696"/>
    <x v="0"/>
    <x v="474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x v="2"/>
    <n v="138586"/>
    <x v="697"/>
    <x v="1"/>
    <x v="47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x v="190"/>
    <n v="11579"/>
    <x v="698"/>
    <x v="1"/>
    <x v="170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x v="12"/>
    <n v="12020"/>
    <x v="699"/>
    <x v="1"/>
    <x v="231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x v="122"/>
    <n v="13954"/>
    <x v="700"/>
    <x v="1"/>
    <x v="129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x v="333"/>
    <n v="6358"/>
    <x v="701"/>
    <x v="1"/>
    <x v="476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x v="8"/>
    <n v="1260"/>
    <x v="702"/>
    <x v="0"/>
    <x v="443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x v="126"/>
    <n v="14725"/>
    <x v="703"/>
    <x v="1"/>
    <x v="381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x v="350"/>
    <n v="11174"/>
    <x v="704"/>
    <x v="1"/>
    <x v="459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x v="373"/>
    <n v="182036"/>
    <x v="705"/>
    <x v="1"/>
    <x v="477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x v="374"/>
    <n v="28870"/>
    <x v="706"/>
    <x v="0"/>
    <x v="478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x v="22"/>
    <n v="10353"/>
    <x v="707"/>
    <x v="1"/>
    <x v="144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x v="36"/>
    <n v="13868"/>
    <x v="708"/>
    <x v="1"/>
    <x v="479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x v="111"/>
    <n v="8317"/>
    <x v="709"/>
    <x v="1"/>
    <x v="480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x v="350"/>
    <n v="10557"/>
    <x v="710"/>
    <x v="1"/>
    <x v="300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x v="251"/>
    <n v="3227"/>
    <x v="711"/>
    <x v="3"/>
    <x v="63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x v="375"/>
    <n v="5429"/>
    <x v="712"/>
    <x v="3"/>
    <x v="101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x v="376"/>
    <n v="75906"/>
    <x v="713"/>
    <x v="1"/>
    <x v="481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x v="70"/>
    <n v="13250"/>
    <x v="714"/>
    <x v="1"/>
    <x v="358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x v="141"/>
    <n v="11261"/>
    <x v="715"/>
    <x v="1"/>
    <x v="246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x v="377"/>
    <n v="97369"/>
    <x v="716"/>
    <x v="0"/>
    <x v="482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x v="378"/>
    <n v="48227"/>
    <x v="717"/>
    <x v="3"/>
    <x v="168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x v="200"/>
    <n v="14685"/>
    <x v="718"/>
    <x v="1"/>
    <x v="483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x v="3"/>
    <n v="735"/>
    <x v="719"/>
    <x v="0"/>
    <x v="234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x v="36"/>
    <n v="10397"/>
    <x v="720"/>
    <x v="1"/>
    <x v="393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x v="379"/>
    <n v="118847"/>
    <x v="721"/>
    <x v="1"/>
    <x v="130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x v="48"/>
    <n v="7220"/>
    <x v="722"/>
    <x v="3"/>
    <x v="3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x v="380"/>
    <n v="107622"/>
    <x v="723"/>
    <x v="0"/>
    <x v="484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x v="144"/>
    <n v="83267"/>
    <x v="724"/>
    <x v="1"/>
    <x v="485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x v="3"/>
    <n v="13404"/>
    <x v="725"/>
    <x v="1"/>
    <x v="48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x v="211"/>
    <n v="131404"/>
    <x v="726"/>
    <x v="1"/>
    <x v="487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x v="106"/>
    <n v="2533"/>
    <x v="727"/>
    <x v="3"/>
    <x v="226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x v="41"/>
    <n v="5028"/>
    <x v="728"/>
    <x v="1"/>
    <x v="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x v="381"/>
    <n v="1557"/>
    <x v="729"/>
    <x v="0"/>
    <x v="27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x v="83"/>
    <n v="6100"/>
    <x v="730"/>
    <x v="0"/>
    <x v="27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x v="98"/>
    <n v="1592"/>
    <x v="731"/>
    <x v="0"/>
    <x v="3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x v="272"/>
    <n v="14150"/>
    <x v="732"/>
    <x v="1"/>
    <x v="406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x v="272"/>
    <n v="13513"/>
    <x v="733"/>
    <x v="1"/>
    <x v="393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x v="61"/>
    <n v="504"/>
    <x v="734"/>
    <x v="0"/>
    <x v="68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x v="22"/>
    <n v="14240"/>
    <x v="735"/>
    <x v="1"/>
    <x v="382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x v="350"/>
    <n v="2091"/>
    <x v="736"/>
    <x v="0"/>
    <x v="298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x v="382"/>
    <n v="118580"/>
    <x v="737"/>
    <x v="1"/>
    <x v="4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x v="70"/>
    <n v="11214"/>
    <x v="738"/>
    <x v="1"/>
    <x v="489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x v="383"/>
    <n v="68137"/>
    <x v="739"/>
    <x v="3"/>
    <x v="490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x v="133"/>
    <n v="13527"/>
    <x v="740"/>
    <x v="1"/>
    <x v="491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x v="0"/>
    <n v="1"/>
    <x v="100"/>
    <x v="0"/>
    <x v="49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x v="136"/>
    <n v="8363"/>
    <x v="741"/>
    <x v="1"/>
    <x v="492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x v="306"/>
    <n v="5362"/>
    <x v="742"/>
    <x v="3"/>
    <x v="493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x v="53"/>
    <n v="12065"/>
    <x v="743"/>
    <x v="1"/>
    <x v="231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x v="384"/>
    <n v="118603"/>
    <x v="744"/>
    <x v="1"/>
    <x v="494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x v="6"/>
    <n v="7496"/>
    <x v="745"/>
    <x v="1"/>
    <x v="495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x v="81"/>
    <n v="10037"/>
    <x v="746"/>
    <x v="1"/>
    <x v="496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x v="1"/>
    <n v="5696"/>
    <x v="747"/>
    <x v="1"/>
    <x v="493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x v="241"/>
    <n v="167005"/>
    <x v="748"/>
    <x v="1"/>
    <x v="497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x v="385"/>
    <n v="114615"/>
    <x v="749"/>
    <x v="0"/>
    <x v="498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x v="386"/>
    <n v="16592"/>
    <x v="750"/>
    <x v="0"/>
    <x v="155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x v="196"/>
    <n v="14420"/>
    <x v="751"/>
    <x v="1"/>
    <x v="499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x v="26"/>
    <n v="6204"/>
    <x v="752"/>
    <x v="1"/>
    <x v="16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x v="36"/>
    <n v="6338"/>
    <x v="753"/>
    <x v="1"/>
    <x v="500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x v="65"/>
    <n v="8010"/>
    <x v="754"/>
    <x v="1"/>
    <x v="496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x v="61"/>
    <n v="8125"/>
    <x v="755"/>
    <x v="1"/>
    <x v="40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x v="316"/>
    <n v="13653"/>
    <x v="756"/>
    <x v="0"/>
    <x v="501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x v="757"/>
    <x v="0"/>
    <x v="502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x v="73"/>
    <n v="11088"/>
    <x v="758"/>
    <x v="1"/>
    <x v="503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x v="388"/>
    <n v="109106"/>
    <x v="759"/>
    <x v="0"/>
    <x v="504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x v="333"/>
    <n v="11642"/>
    <x v="760"/>
    <x v="1"/>
    <x v="505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x v="36"/>
    <n v="2769"/>
    <x v="761"/>
    <x v="3"/>
    <x v="150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x v="389"/>
    <n v="169586"/>
    <x v="762"/>
    <x v="1"/>
    <x v="506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x v="390"/>
    <n v="101185"/>
    <x v="763"/>
    <x v="1"/>
    <x v="507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x v="92"/>
    <n v="6775"/>
    <x v="764"/>
    <x v="1"/>
    <x v="373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x v="151"/>
    <n v="968"/>
    <x v="765"/>
    <x v="0"/>
    <x v="234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x v="391"/>
    <n v="72623"/>
    <x v="766"/>
    <x v="0"/>
    <x v="508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x v="202"/>
    <n v="45987"/>
    <x v="767"/>
    <x v="0"/>
    <x v="103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x v="81"/>
    <n v="10243"/>
    <x v="768"/>
    <x v="1"/>
    <x v="5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x v="392"/>
    <n v="87293"/>
    <x v="769"/>
    <x v="0"/>
    <x v="509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x v="135"/>
    <n v="5421"/>
    <x v="770"/>
    <x v="1"/>
    <x v="55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x v="251"/>
    <n v="4414"/>
    <x v="771"/>
    <x v="3"/>
    <x v="75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x v="135"/>
    <n v="10981"/>
    <x v="772"/>
    <x v="1"/>
    <x v="510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x v="71"/>
    <n v="10451"/>
    <x v="773"/>
    <x v="1"/>
    <x v="18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x v="393"/>
    <n v="102535"/>
    <x v="774"/>
    <x v="1"/>
    <x v="511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x v="313"/>
    <n v="12939"/>
    <x v="775"/>
    <x v="1"/>
    <x v="78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x v="42"/>
    <n v="10946"/>
    <x v="776"/>
    <x v="1"/>
    <x v="512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x v="394"/>
    <n v="60994"/>
    <x v="777"/>
    <x v="0"/>
    <x v="513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x v="136"/>
    <n v="3174"/>
    <x v="778"/>
    <x v="2"/>
    <x v="249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x v="25"/>
    <n v="3351"/>
    <x v="779"/>
    <x v="0"/>
    <x v="430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x v="395"/>
    <n v="56774"/>
    <x v="780"/>
    <x v="3"/>
    <x v="260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x v="118"/>
    <n v="540"/>
    <x v="781"/>
    <x v="0"/>
    <x v="514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x v="22"/>
    <n v="680"/>
    <x v="782"/>
    <x v="0"/>
    <x v="243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x v="65"/>
    <n v="13045"/>
    <x v="783"/>
    <x v="1"/>
    <x v="483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x v="47"/>
    <n v="8276"/>
    <x v="784"/>
    <x v="1"/>
    <x v="46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x v="143"/>
    <n v="1022"/>
    <x v="785"/>
    <x v="0"/>
    <x v="249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x v="75"/>
    <n v="4275"/>
    <x v="786"/>
    <x v="0"/>
    <x v="373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x v="4"/>
    <n v="8332"/>
    <x v="787"/>
    <x v="1"/>
    <x v="51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x v="74"/>
    <n v="6408"/>
    <x v="788"/>
    <x v="1"/>
    <x v="246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x v="396"/>
    <n v="73522"/>
    <x v="789"/>
    <x v="0"/>
    <x v="516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x v="0"/>
    <n v="1"/>
    <x v="100"/>
    <x v="0"/>
    <x v="49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x v="173"/>
    <n v="4667"/>
    <x v="790"/>
    <x v="1"/>
    <x v="88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x v="791"/>
    <x v="1"/>
    <x v="23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x v="792"/>
    <x v="1"/>
    <x v="517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x v="97"/>
    <n v="6987"/>
    <x v="793"/>
    <x v="1"/>
    <x v="205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x v="62"/>
    <n v="4932"/>
    <x v="794"/>
    <x v="0"/>
    <x v="109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x v="31"/>
    <n v="8262"/>
    <x v="795"/>
    <x v="1"/>
    <x v="70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x v="31"/>
    <n v="1848"/>
    <x v="796"/>
    <x v="1"/>
    <x v="177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x v="5"/>
    <n v="1583"/>
    <x v="797"/>
    <x v="0"/>
    <x v="161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x v="397"/>
    <n v="88536"/>
    <x v="798"/>
    <x v="0"/>
    <x v="51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x v="330"/>
    <n v="12360"/>
    <x v="799"/>
    <x v="1"/>
    <x v="394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x v="398"/>
    <n v="71320"/>
    <x v="800"/>
    <x v="0"/>
    <x v="8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x v="221"/>
    <n v="134640"/>
    <x v="801"/>
    <x v="1"/>
    <x v="519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x v="170"/>
    <n v="7661"/>
    <x v="802"/>
    <x v="1"/>
    <x v="520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x v="170"/>
    <n v="2950"/>
    <x v="803"/>
    <x v="0"/>
    <x v="521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x v="25"/>
    <n v="11721"/>
    <x v="804"/>
    <x v="1"/>
    <x v="236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x v="173"/>
    <n v="14150"/>
    <x v="805"/>
    <x v="1"/>
    <x v="221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x v="399"/>
    <n v="189192"/>
    <x v="806"/>
    <x v="1"/>
    <x v="522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x v="31"/>
    <n v="7664"/>
    <x v="807"/>
    <x v="1"/>
    <x v="464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x v="200"/>
    <n v="4509"/>
    <x v="808"/>
    <x v="0"/>
    <x v="523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x v="42"/>
    <n v="12009"/>
    <x v="809"/>
    <x v="1"/>
    <x v="524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x v="70"/>
    <n v="14273"/>
    <x v="810"/>
    <x v="1"/>
    <x v="155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x v="400"/>
    <n v="188982"/>
    <x v="811"/>
    <x v="1"/>
    <x v="525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x v="178"/>
    <n v="14640"/>
    <x v="812"/>
    <x v="1"/>
    <x v="526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x v="401"/>
    <n v="107516"/>
    <x v="813"/>
    <x v="1"/>
    <x v="527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x v="136"/>
    <n v="13950"/>
    <x v="814"/>
    <x v="1"/>
    <x v="144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x v="54"/>
    <n v="12797"/>
    <x v="815"/>
    <x v="1"/>
    <x v="346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x v="173"/>
    <n v="6134"/>
    <x v="816"/>
    <x v="1"/>
    <x v="17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x v="143"/>
    <n v="4899"/>
    <x v="817"/>
    <x v="0"/>
    <x v="131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x v="103"/>
    <n v="4929"/>
    <x v="818"/>
    <x v="0"/>
    <x v="110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x v="319"/>
    <n v="1424"/>
    <x v="819"/>
    <x v="0"/>
    <x v="528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x v="402"/>
    <n v="105817"/>
    <x v="820"/>
    <x v="1"/>
    <x v="529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x v="821"/>
    <x v="1"/>
    <x v="265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x v="85"/>
    <n v="10723"/>
    <x v="822"/>
    <x v="1"/>
    <x v="34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x v="190"/>
    <n v="11228"/>
    <x v="823"/>
    <x v="1"/>
    <x v="530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x v="404"/>
    <n v="77355"/>
    <x v="824"/>
    <x v="0"/>
    <x v="531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x v="32"/>
    <n v="6086"/>
    <x v="825"/>
    <x v="0"/>
    <x v="115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x v="405"/>
    <n v="150960"/>
    <x v="826"/>
    <x v="1"/>
    <x v="532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x v="330"/>
    <n v="8890"/>
    <x v="827"/>
    <x v="1"/>
    <x v="210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x v="106"/>
    <n v="14644"/>
    <x v="828"/>
    <x v="1"/>
    <x v="144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x v="406"/>
    <n v="116583"/>
    <x v="829"/>
    <x v="1"/>
    <x v="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x v="14"/>
    <n v="12991"/>
    <x v="830"/>
    <x v="1"/>
    <x v="287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x v="42"/>
    <n v="8447"/>
    <x v="831"/>
    <x v="1"/>
    <x v="227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x v="35"/>
    <n v="2703"/>
    <x v="832"/>
    <x v="0"/>
    <x v="254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x v="35"/>
    <n v="8747"/>
    <x v="833"/>
    <x v="3"/>
    <x v="115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x v="407"/>
    <n v="138087"/>
    <x v="834"/>
    <x v="1"/>
    <x v="53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x v="67"/>
    <n v="5085"/>
    <x v="835"/>
    <x v="1"/>
    <x v="44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x v="53"/>
    <n v="11174"/>
    <x v="836"/>
    <x v="1"/>
    <x v="46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x v="170"/>
    <n v="10831"/>
    <x v="837"/>
    <x v="1"/>
    <x v="535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x v="313"/>
    <n v="8917"/>
    <x v="838"/>
    <x v="1"/>
    <x v="253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x v="0"/>
    <n v="1"/>
    <x v="100"/>
    <x v="0"/>
    <x v="49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x v="46"/>
    <n v="12468"/>
    <x v="839"/>
    <x v="1"/>
    <x v="415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x v="70"/>
    <n v="2505"/>
    <x v="840"/>
    <x v="0"/>
    <x v="249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x v="408"/>
    <n v="111502"/>
    <x v="841"/>
    <x v="1"/>
    <x v="50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x v="409"/>
    <n v="194309"/>
    <x v="842"/>
    <x v="1"/>
    <x v="536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x v="410"/>
    <n v="23956"/>
    <x v="843"/>
    <x v="1"/>
    <x v="15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x v="166"/>
    <n v="8558"/>
    <x v="844"/>
    <x v="1"/>
    <x v="1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x v="98"/>
    <n v="7413"/>
    <x v="845"/>
    <x v="1"/>
    <x v="537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x v="220"/>
    <n v="2778"/>
    <x v="846"/>
    <x v="0"/>
    <x v="164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x v="190"/>
    <n v="2594"/>
    <x v="847"/>
    <x v="0"/>
    <x v="377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x v="22"/>
    <n v="5033"/>
    <x v="848"/>
    <x v="1"/>
    <x v="167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x v="35"/>
    <n v="9317"/>
    <x v="849"/>
    <x v="1"/>
    <x v="25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x v="26"/>
    <n v="6560"/>
    <x v="850"/>
    <x v="1"/>
    <x v="72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x v="1"/>
    <n v="5415"/>
    <x v="851"/>
    <x v="1"/>
    <x v="538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x v="3"/>
    <n v="14577"/>
    <x v="852"/>
    <x v="1"/>
    <x v="503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x v="411"/>
    <n v="150515"/>
    <x v="853"/>
    <x v="1"/>
    <x v="539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x v="412"/>
    <n v="79045"/>
    <x v="854"/>
    <x v="3"/>
    <x v="540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x v="855"/>
    <x v="1"/>
    <x v="402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x v="260"/>
    <n v="12939"/>
    <x v="856"/>
    <x v="1"/>
    <x v="105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x v="413"/>
    <n v="38376"/>
    <x v="857"/>
    <x v="0"/>
    <x v="541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x v="106"/>
    <n v="6920"/>
    <x v="858"/>
    <x v="0"/>
    <x v="246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x v="414"/>
    <n v="194912"/>
    <x v="859"/>
    <x v="1"/>
    <x v="542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x v="53"/>
    <n v="7992"/>
    <x v="860"/>
    <x v="1"/>
    <x v="543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x v="861"/>
    <x v="1"/>
    <x v="544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x v="415"/>
    <n v="139468"/>
    <x v="862"/>
    <x v="1"/>
    <x v="545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x v="58"/>
    <n v="5465"/>
    <x v="863"/>
    <x v="0"/>
    <x v="109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x v="111"/>
    <n v="2111"/>
    <x v="864"/>
    <x v="0"/>
    <x v="176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x v="416"/>
    <n v="126628"/>
    <x v="865"/>
    <x v="0"/>
    <x v="546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x v="50"/>
    <n v="1012"/>
    <x v="866"/>
    <x v="0"/>
    <x v="65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x v="67"/>
    <n v="5438"/>
    <x v="867"/>
    <x v="1"/>
    <x v="4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x v="396"/>
    <n v="193101"/>
    <x v="868"/>
    <x v="1"/>
    <x v="547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x v="417"/>
    <n v="31665"/>
    <x v="869"/>
    <x v="0"/>
    <x v="15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x v="126"/>
    <n v="2960"/>
    <x v="870"/>
    <x v="1"/>
    <x v="175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x v="74"/>
    <n v="8089"/>
    <x v="871"/>
    <x v="1"/>
    <x v="548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x v="418"/>
    <n v="109374"/>
    <x v="872"/>
    <x v="0"/>
    <x v="549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x v="37"/>
    <n v="2129"/>
    <x v="873"/>
    <x v="1"/>
    <x v="550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x v="419"/>
    <n v="127745"/>
    <x v="874"/>
    <x v="0"/>
    <x v="551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x v="75"/>
    <n v="2289"/>
    <x v="875"/>
    <x v="0"/>
    <x v="249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x v="306"/>
    <n v="12174"/>
    <x v="876"/>
    <x v="1"/>
    <x v="552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x v="36"/>
    <n v="9508"/>
    <x v="877"/>
    <x v="1"/>
    <x v="393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x v="420"/>
    <n v="155849"/>
    <x v="878"/>
    <x v="1"/>
    <x v="553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x v="162"/>
    <n v="7758"/>
    <x v="879"/>
    <x v="1"/>
    <x v="34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x v="46"/>
    <n v="13835"/>
    <x v="880"/>
    <x v="1"/>
    <x v="554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x v="141"/>
    <n v="10770"/>
    <x v="881"/>
    <x v="1"/>
    <x v="134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x v="12"/>
    <n v="3208"/>
    <x v="882"/>
    <x v="1"/>
    <x v="75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x v="421"/>
    <n v="11108"/>
    <x v="883"/>
    <x v="0"/>
    <x v="3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x v="174"/>
    <n v="153338"/>
    <x v="884"/>
    <x v="1"/>
    <x v="555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x v="35"/>
    <n v="2437"/>
    <x v="885"/>
    <x v="0"/>
    <x v="11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x v="422"/>
    <n v="93991"/>
    <x v="886"/>
    <x v="0"/>
    <x v="556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x v="33"/>
    <n v="12620"/>
    <x v="887"/>
    <x v="1"/>
    <x v="300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x v="0"/>
    <n v="2"/>
    <x v="50"/>
    <x v="0"/>
    <x v="49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x v="36"/>
    <n v="8746"/>
    <x v="888"/>
    <x v="1"/>
    <x v="122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x v="1"/>
    <n v="3534"/>
    <x v="889"/>
    <x v="1"/>
    <x v="46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x v="423"/>
    <n v="709"/>
    <x v="890"/>
    <x v="2"/>
    <x v="443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x v="191"/>
    <n v="795"/>
    <x v="891"/>
    <x v="0"/>
    <x v="3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x v="58"/>
    <n v="12955"/>
    <x v="892"/>
    <x v="1"/>
    <x v="64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x v="20"/>
    <n v="8964"/>
    <x v="893"/>
    <x v="1"/>
    <x v="27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x v="14"/>
    <n v="1843"/>
    <x v="894"/>
    <x v="0"/>
    <x v="142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x v="424"/>
    <n v="121950"/>
    <x v="895"/>
    <x v="1"/>
    <x v="557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x v="37"/>
    <n v="8621"/>
    <x v="896"/>
    <x v="1"/>
    <x v="175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x v="425"/>
    <n v="30215"/>
    <x v="897"/>
    <x v="3"/>
    <x v="102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x v="306"/>
    <n v="11539"/>
    <x v="898"/>
    <x v="1"/>
    <x v="558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x v="37"/>
    <n v="14310"/>
    <x v="899"/>
    <x v="1"/>
    <x v="55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x v="426"/>
    <n v="35536"/>
    <x v="900"/>
    <x v="0"/>
    <x v="560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x v="330"/>
    <n v="3676"/>
    <x v="901"/>
    <x v="0"/>
    <x v="56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x v="427"/>
    <n v="195936"/>
    <x v="902"/>
    <x v="1"/>
    <x v="562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x v="41"/>
    <n v="1343"/>
    <x v="903"/>
    <x v="0"/>
    <x v="550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x v="136"/>
    <n v="2097"/>
    <x v="904"/>
    <x v="2"/>
    <x v="11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x v="167"/>
    <n v="9021"/>
    <x v="905"/>
    <x v="1"/>
    <x v="388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x v="428"/>
    <n v="20915"/>
    <x v="906"/>
    <x v="0"/>
    <x v="537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x v="98"/>
    <n v="9676"/>
    <x v="907"/>
    <x v="1"/>
    <x v="563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x v="429"/>
    <n v="1210"/>
    <x v="908"/>
    <x v="0"/>
    <x v="63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x v="430"/>
    <n v="90440"/>
    <x v="909"/>
    <x v="1"/>
    <x v="564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x v="12"/>
    <n v="4044"/>
    <x v="910"/>
    <x v="1"/>
    <x v="174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x v="431"/>
    <n v="192292"/>
    <x v="911"/>
    <x v="1"/>
    <x v="565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x v="162"/>
    <n v="6722"/>
    <x v="912"/>
    <x v="1"/>
    <x v="167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x v="251"/>
    <n v="1577"/>
    <x v="913"/>
    <x v="0"/>
    <x v="27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x v="44"/>
    <n v="3301"/>
    <x v="914"/>
    <x v="0"/>
    <x v="95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x v="225"/>
    <n v="196386"/>
    <x v="915"/>
    <x v="1"/>
    <x v="566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x v="20"/>
    <n v="11952"/>
    <x v="916"/>
    <x v="1"/>
    <x v="229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x v="26"/>
    <n v="3930"/>
    <x v="917"/>
    <x v="1"/>
    <x v="72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x v="58"/>
    <n v="5729"/>
    <x v="918"/>
    <x v="0"/>
    <x v="19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x v="173"/>
    <n v="4883"/>
    <x v="919"/>
    <x v="1"/>
    <x v="358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x v="432"/>
    <n v="175015"/>
    <x v="920"/>
    <x v="1"/>
    <x v="567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x v="8"/>
    <n v="11280"/>
    <x v="921"/>
    <x v="1"/>
    <x v="339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x v="55"/>
    <n v="10012"/>
    <x v="922"/>
    <x v="1"/>
    <x v="227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x v="100"/>
    <n v="1690"/>
    <x v="923"/>
    <x v="0"/>
    <x v="356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x v="409"/>
    <n v="84891"/>
    <x v="924"/>
    <x v="3"/>
    <x v="568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x v="243"/>
    <n v="10093"/>
    <x v="925"/>
    <x v="1"/>
    <x v="87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x v="75"/>
    <n v="3839"/>
    <x v="926"/>
    <x v="0"/>
    <x v="109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x v="34"/>
    <n v="6161"/>
    <x v="927"/>
    <x v="2"/>
    <x v="569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x v="433"/>
    <n v="5615"/>
    <x v="928"/>
    <x v="0"/>
    <x v="373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x v="103"/>
    <n v="6205"/>
    <x v="929"/>
    <x v="0"/>
    <x v="109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x v="168"/>
    <n v="11969"/>
    <x v="930"/>
    <x v="1"/>
    <x v="493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x v="83"/>
    <n v="8142"/>
    <x v="931"/>
    <x v="0"/>
    <x v="570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x v="932"/>
    <x v="0"/>
    <x v="57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x v="933"/>
    <x v="0"/>
    <x v="483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x v="136"/>
    <n v="961"/>
    <x v="934"/>
    <x v="0"/>
    <x v="171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x v="151"/>
    <n v="5918"/>
    <x v="935"/>
    <x v="3"/>
    <x v="415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x v="291"/>
    <n v="9520"/>
    <x v="936"/>
    <x v="1"/>
    <x v="84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x v="0"/>
    <n v="5"/>
    <x v="298"/>
    <x v="0"/>
    <x v="49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x v="435"/>
    <n v="159056"/>
    <x v="937"/>
    <x v="1"/>
    <x v="572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x v="436"/>
    <n v="101987"/>
    <x v="938"/>
    <x v="3"/>
    <x v="428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x v="88"/>
    <n v="1980"/>
    <x v="939"/>
    <x v="0"/>
    <x v="356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x v="940"/>
    <x v="1"/>
    <x v="573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x v="31"/>
    <n v="7763"/>
    <x v="941"/>
    <x v="1"/>
    <x v="175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x v="437"/>
    <n v="35698"/>
    <x v="942"/>
    <x v="0"/>
    <x v="268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x v="943"/>
    <x v="1"/>
    <x v="54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x v="65"/>
    <n v="8081"/>
    <x v="944"/>
    <x v="1"/>
    <x v="19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x v="438"/>
    <n v="6631"/>
    <x v="945"/>
    <x v="0"/>
    <x v="406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x v="20"/>
    <n v="4678"/>
    <x v="946"/>
    <x v="0"/>
    <x v="12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x v="57"/>
    <n v="6800"/>
    <x v="947"/>
    <x v="1"/>
    <x v="287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x v="136"/>
    <n v="10657"/>
    <x v="948"/>
    <x v="1"/>
    <x v="574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x v="291"/>
    <n v="4997"/>
    <x v="949"/>
    <x v="0"/>
    <x v="493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x v="950"/>
    <x v="1"/>
    <x v="287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x v="196"/>
    <n v="8501"/>
    <x v="951"/>
    <x v="1"/>
    <x v="512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x v="12"/>
    <n v="13468"/>
    <x v="952"/>
    <x v="1"/>
    <x v="242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x v="439"/>
    <n v="121138"/>
    <x v="953"/>
    <x v="1"/>
    <x v="575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x v="166"/>
    <n v="8117"/>
    <x v="954"/>
    <x v="1"/>
    <x v="493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x v="58"/>
    <n v="8550"/>
    <x v="955"/>
    <x v="1"/>
    <x v="576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x v="309"/>
    <n v="57659"/>
    <x v="956"/>
    <x v="0"/>
    <x v="577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x v="135"/>
    <n v="1414"/>
    <x v="957"/>
    <x v="0"/>
    <x v="3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x v="440"/>
    <n v="97524"/>
    <x v="958"/>
    <x v="1"/>
    <x v="578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x v="441"/>
    <n v="26176"/>
    <x v="959"/>
    <x v="0"/>
    <x v="526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x v="126"/>
    <n v="2991"/>
    <x v="960"/>
    <x v="1"/>
    <x v="235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x v="91"/>
    <n v="8366"/>
    <x v="961"/>
    <x v="1"/>
    <x v="18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x v="220"/>
    <n v="12886"/>
    <x v="962"/>
    <x v="1"/>
    <x v="382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x v="260"/>
    <n v="5177"/>
    <x v="963"/>
    <x v="0"/>
    <x v="109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x v="67"/>
    <n v="8641"/>
    <x v="964"/>
    <x v="1"/>
    <x v="45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x v="138"/>
    <n v="86244"/>
    <x v="965"/>
    <x v="1"/>
    <x v="579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x v="442"/>
    <n v="78630"/>
    <x v="966"/>
    <x v="0"/>
    <x v="580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x v="313"/>
    <n v="11941"/>
    <x v="967"/>
    <x v="1"/>
    <x v="581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x v="44"/>
    <n v="6115"/>
    <x v="968"/>
    <x v="0"/>
    <x v="51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x v="443"/>
    <n v="188404"/>
    <x v="969"/>
    <x v="1"/>
    <x v="582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x v="191"/>
    <n v="9910"/>
    <x v="970"/>
    <x v="1"/>
    <x v="345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x v="305"/>
    <n v="114523"/>
    <x v="971"/>
    <x v="0"/>
    <x v="583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x v="75"/>
    <n v="3144"/>
    <x v="972"/>
    <x v="0"/>
    <x v="45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x v="8"/>
    <n v="13441"/>
    <x v="973"/>
    <x v="1"/>
    <x v="584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x v="151"/>
    <n v="4899"/>
    <x v="974"/>
    <x v="0"/>
    <x v="251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x v="166"/>
    <n v="11990"/>
    <x v="975"/>
    <x v="1"/>
    <x v="31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x v="75"/>
    <n v="6839"/>
    <x v="976"/>
    <x v="0"/>
    <x v="251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x v="122"/>
    <n v="11091"/>
    <x v="977"/>
    <x v="1"/>
    <x v="585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x v="33"/>
    <n v="13223"/>
    <x v="978"/>
    <x v="1"/>
    <x v="227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x v="122"/>
    <n v="7608"/>
    <x v="979"/>
    <x v="3"/>
    <x v="51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x v="980"/>
    <x v="0"/>
    <x v="586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x v="238"/>
    <n v="153216"/>
    <x v="981"/>
    <x v="1"/>
    <x v="587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x v="47"/>
    <n v="4814"/>
    <x v="982"/>
    <x v="0"/>
    <x v="19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x v="4"/>
    <n v="4603"/>
    <x v="983"/>
    <x v="3"/>
    <x v="27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x v="445"/>
    <n v="37823"/>
    <x v="984"/>
    <x v="0"/>
    <x v="82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x v="446"/>
    <n v="62819"/>
    <x v="985"/>
    <x v="3"/>
    <x v="588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7E62D-1089-BA4D-8A53-CCFE52FB81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 sd="0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sd="0"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8F9A6-F4CB-0C4B-A5FC-1ABA38C413D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 sd="0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numFmtId="2"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1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7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7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7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8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8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8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9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9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1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3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3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3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3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3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4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4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5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5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5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5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5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5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16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6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17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17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7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7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8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8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19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19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19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1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20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0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0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1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2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7" count="1" selected="0">
            <x v="21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1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1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1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7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7" count="1" selected="0">
            <x v="22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7" count="1" selected="0">
            <x v="22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7" count="1" selected="0">
            <x v="22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7" count="1" selected="0">
            <x v="22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7" count="1" selected="0">
            <x v="2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64105-532B-2141-B1B8-96ACB0D01361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93-C1BC-2041-AF6F-B9AAB4DF5451}">
  <dimension ref="A1:F14"/>
  <sheetViews>
    <sheetView workbookViewId="0">
      <selection activeCell="AD6" sqref="AD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2" width="3.6640625" bestFit="1" customWidth="1"/>
    <col min="13" max="13" width="2.6640625" bestFit="1" customWidth="1"/>
    <col min="14" max="14" width="3.5" bestFit="1" customWidth="1"/>
    <col min="15" max="15" width="11.33203125" bestFit="1" customWidth="1"/>
    <col min="16" max="16" width="12" bestFit="1" customWidth="1"/>
    <col min="17" max="17" width="14.5" bestFit="1" customWidth="1"/>
    <col min="18" max="18" width="8.16406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1640625" bestFit="1" customWidth="1"/>
    <col min="24" max="24" width="4.1640625" bestFit="1" customWidth="1"/>
    <col min="25" max="25" width="10.6640625" bestFit="1" customWidth="1"/>
    <col min="26" max="26" width="13.6640625" bestFit="1" customWidth="1"/>
    <col min="27" max="27" width="3.33203125" bestFit="1" customWidth="1"/>
    <col min="28" max="28" width="2.6640625" bestFit="1" customWidth="1"/>
    <col min="29" max="29" width="3.5" bestFit="1" customWidth="1"/>
    <col min="30" max="30" width="16.33203125" bestFit="1" customWidth="1"/>
    <col min="31" max="31" width="11.6640625" bestFit="1" customWidth="1"/>
    <col min="32" max="32" width="3.33203125" bestFit="1" customWidth="1"/>
    <col min="33" max="33" width="3.5" bestFit="1" customWidth="1"/>
    <col min="34" max="35" width="3.6640625" bestFit="1" customWidth="1"/>
    <col min="36" max="36" width="2.6640625" bestFit="1" customWidth="1"/>
    <col min="37" max="37" width="3.5" bestFit="1" customWidth="1"/>
    <col min="38" max="38" width="14.1640625" bestFit="1" customWidth="1"/>
    <col min="39" max="39" width="12.33203125" bestFit="1" customWidth="1"/>
    <col min="40" max="40" width="3.33203125" bestFit="1" customWidth="1"/>
    <col min="41" max="41" width="3.5" bestFit="1" customWidth="1"/>
    <col min="42" max="43" width="3.6640625" bestFit="1" customWidth="1"/>
    <col min="44" max="44" width="2.6640625" bestFit="1" customWidth="1"/>
    <col min="45" max="45" width="3.5" bestFit="1" customWidth="1"/>
    <col min="46" max="46" width="14.83203125" bestFit="1" customWidth="1"/>
    <col min="47" max="47" width="9.33203125" bestFit="1" customWidth="1"/>
    <col min="48" max="48" width="3.33203125" bestFit="1" customWidth="1"/>
    <col min="49" max="49" width="3.5" bestFit="1" customWidth="1"/>
    <col min="50" max="51" width="3.6640625" bestFit="1" customWidth="1"/>
    <col min="52" max="52" width="3.1640625" bestFit="1" customWidth="1"/>
    <col min="53" max="53" width="4.1640625" bestFit="1" customWidth="1"/>
    <col min="54" max="54" width="11.83203125" bestFit="1" customWidth="1"/>
  </cols>
  <sheetData>
    <row r="1" spans="1:6" x14ac:dyDescent="0.2">
      <c r="A1" s="5" t="s">
        <v>6</v>
      </c>
      <c r="B1" t="s">
        <v>2067</v>
      </c>
    </row>
    <row r="3" spans="1:6" x14ac:dyDescent="0.2">
      <c r="A3" s="5" t="s">
        <v>2066</v>
      </c>
      <c r="B3" s="5" t="s">
        <v>2068</v>
      </c>
    </row>
    <row r="4" spans="1:6" x14ac:dyDescent="0.2">
      <c r="A4" s="5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2062</v>
      </c>
      <c r="E8">
        <v>4</v>
      </c>
      <c r="F8">
        <v>4</v>
      </c>
    </row>
    <row r="9" spans="1:6" x14ac:dyDescent="0.2">
      <c r="A9" s="6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dataConsolidate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3D6E-D61C-B04A-B24C-38620CB3D11D}">
  <dimension ref="A1:F30"/>
  <sheetViews>
    <sheetView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3.5" bestFit="1" customWidth="1"/>
    <col min="28" max="28" width="17.33203125" bestFit="1" customWidth="1"/>
    <col min="29" max="29" width="8.5" bestFit="1" customWidth="1"/>
    <col min="30" max="30" width="3.6640625" bestFit="1" customWidth="1"/>
    <col min="31" max="31" width="2.6640625" bestFit="1" customWidth="1"/>
    <col min="32" max="32" width="3.5" bestFit="1" customWidth="1"/>
    <col min="33" max="33" width="11" bestFit="1" customWidth="1"/>
    <col min="34" max="34" width="12.5" bestFit="1" customWidth="1"/>
    <col min="35" max="35" width="3.33203125" bestFit="1" customWidth="1"/>
    <col min="36" max="36" width="3.6640625" bestFit="1" customWidth="1"/>
    <col min="37" max="37" width="2.6640625" bestFit="1" customWidth="1"/>
    <col min="38" max="38" width="3.5" bestFit="1" customWidth="1"/>
    <col min="39" max="39" width="15" bestFit="1" customWidth="1"/>
    <col min="40" max="40" width="11.33203125" bestFit="1" customWidth="1"/>
    <col min="41" max="41" width="3.33203125" bestFit="1" customWidth="1"/>
    <col min="42" max="42" width="3.5" bestFit="1" customWidth="1"/>
    <col min="43" max="44" width="3.6640625" bestFit="1" customWidth="1"/>
    <col min="45" max="45" width="2.6640625" bestFit="1" customWidth="1"/>
    <col min="46" max="46" width="3.5" bestFit="1" customWidth="1"/>
    <col min="47" max="47" width="13.83203125" bestFit="1" customWidth="1"/>
    <col min="48" max="48" width="6.5" bestFit="1" customWidth="1"/>
    <col min="49" max="49" width="3.33203125" bestFit="1" customWidth="1"/>
    <col min="50" max="50" width="3.5" bestFit="1" customWidth="1"/>
    <col min="51" max="51" width="3.6640625" bestFit="1" customWidth="1"/>
    <col min="52" max="52" width="2.6640625" bestFit="1" customWidth="1"/>
    <col min="53" max="53" width="3.5" bestFit="1" customWidth="1"/>
    <col min="54" max="54" width="9" bestFit="1" customWidth="1"/>
    <col min="55" max="55" width="8.1640625" bestFit="1" customWidth="1"/>
    <col min="56" max="56" width="3.6640625" bestFit="1" customWidth="1"/>
    <col min="57" max="57" width="2.6640625" bestFit="1" customWidth="1"/>
    <col min="58" max="58" width="3.5" bestFit="1" customWidth="1"/>
    <col min="59" max="59" width="10.6640625" bestFit="1" customWidth="1"/>
    <col min="60" max="60" width="15" bestFit="1" customWidth="1"/>
    <col min="61" max="61" width="2.6640625" bestFit="1" customWidth="1"/>
    <col min="62" max="62" width="3.5" bestFit="1" customWidth="1"/>
    <col min="63" max="63" width="17.6640625" bestFit="1" customWidth="1"/>
    <col min="64" max="64" width="11.5" bestFit="1" customWidth="1"/>
    <col min="65" max="65" width="3.33203125" bestFit="1" customWidth="1"/>
    <col min="66" max="66" width="3.5" bestFit="1" customWidth="1"/>
    <col min="67" max="68" width="3.6640625" bestFit="1" customWidth="1"/>
    <col min="69" max="69" width="2.6640625" bestFit="1" customWidth="1"/>
    <col min="70" max="70" width="3.5" bestFit="1" customWidth="1"/>
    <col min="71" max="71" width="14" bestFit="1" customWidth="1"/>
    <col min="72" max="72" width="19.1640625" bestFit="1" customWidth="1"/>
    <col min="73" max="73" width="3.33203125" bestFit="1" customWidth="1"/>
    <col min="74" max="74" width="2.6640625" bestFit="1" customWidth="1"/>
    <col min="75" max="75" width="3.5" bestFit="1" customWidth="1"/>
    <col min="76" max="76" width="21.83203125" bestFit="1" customWidth="1"/>
    <col min="77" max="77" width="7.6640625" bestFit="1" customWidth="1"/>
    <col min="78" max="78" width="3.33203125" bestFit="1" customWidth="1"/>
    <col min="79" max="79" width="3.5" bestFit="1" customWidth="1"/>
    <col min="80" max="81" width="3.6640625" bestFit="1" customWidth="1"/>
    <col min="82" max="82" width="3.1640625" bestFit="1" customWidth="1"/>
    <col min="83" max="83" width="4.1640625" bestFit="1" customWidth="1"/>
    <col min="84" max="84" width="10.1640625" bestFit="1" customWidth="1"/>
    <col min="85" max="85" width="17" bestFit="1" customWidth="1"/>
    <col min="86" max="87" width="3.5" bestFit="1" customWidth="1"/>
    <col min="88" max="88" width="19.6640625" bestFit="1" customWidth="1"/>
    <col min="89" max="89" width="6.83203125" bestFit="1" customWidth="1"/>
    <col min="90" max="90" width="3.33203125" bestFit="1" customWidth="1"/>
    <col min="91" max="91" width="3.5" bestFit="1" customWidth="1"/>
    <col min="92" max="93" width="3.6640625" bestFit="1" customWidth="1"/>
    <col min="94" max="94" width="2.6640625" bestFit="1" customWidth="1"/>
    <col min="95" max="95" width="3.5" bestFit="1" customWidth="1"/>
    <col min="96" max="96" width="9.33203125" bestFit="1" customWidth="1"/>
    <col min="97" max="97" width="15" bestFit="1" customWidth="1"/>
    <col min="98" max="98" width="3.6640625" bestFit="1" customWidth="1"/>
    <col min="99" max="99" width="3.5" bestFit="1" customWidth="1"/>
    <col min="100" max="100" width="17.6640625" bestFit="1" customWidth="1"/>
    <col min="101" max="101" width="8.33203125" bestFit="1" customWidth="1"/>
    <col min="102" max="102" width="3.5" bestFit="1" customWidth="1"/>
    <col min="103" max="103" width="3.6640625" bestFit="1" customWidth="1"/>
    <col min="104" max="104" width="2.6640625" bestFit="1" customWidth="1"/>
    <col min="105" max="105" width="3.5" bestFit="1" customWidth="1"/>
    <col min="107" max="107" width="11.33203125" bestFit="1" customWidth="1"/>
    <col min="108" max="108" width="3.5" bestFit="1" customWidth="1"/>
    <col min="109" max="109" width="13.83203125" bestFit="1" customWidth="1"/>
    <col min="110" max="110" width="13" bestFit="1" customWidth="1"/>
    <col min="111" max="111" width="3.6640625" bestFit="1" customWidth="1"/>
    <col min="112" max="112" width="2.6640625" bestFit="1" customWidth="1"/>
    <col min="113" max="113" width="3.5" bestFit="1" customWidth="1"/>
    <col min="114" max="114" width="15.5" bestFit="1" customWidth="1"/>
    <col min="115" max="115" width="13.83203125" bestFit="1" customWidth="1"/>
    <col min="116" max="116" width="3.5" bestFit="1" customWidth="1"/>
    <col min="117" max="118" width="3.6640625" bestFit="1" customWidth="1"/>
    <col min="119" max="119" width="2.6640625" bestFit="1" customWidth="1"/>
    <col min="120" max="120" width="3.5" bestFit="1" customWidth="1"/>
    <col min="121" max="121" width="16.5" bestFit="1" customWidth="1"/>
    <col min="122" max="122" width="11.83203125" bestFit="1" customWidth="1"/>
    <col min="123" max="123" width="3.33203125" bestFit="1" customWidth="1"/>
    <col min="124" max="124" width="3.5" bestFit="1" customWidth="1"/>
    <col min="125" max="126" width="3.6640625" bestFit="1" customWidth="1"/>
    <col min="127" max="127" width="2.6640625" bestFit="1" customWidth="1"/>
    <col min="128" max="128" width="3.5" bestFit="1" customWidth="1"/>
    <col min="129" max="129" width="14.33203125" bestFit="1" customWidth="1"/>
    <col min="130" max="130" width="6.83203125" bestFit="1" customWidth="1"/>
    <col min="131" max="131" width="3.33203125" bestFit="1" customWidth="1"/>
    <col min="132" max="133" width="3.6640625" bestFit="1" customWidth="1"/>
    <col min="134" max="134" width="2.6640625" bestFit="1" customWidth="1"/>
    <col min="135" max="135" width="3.5" bestFit="1" customWidth="1"/>
    <col min="136" max="136" width="9.33203125" bestFit="1" customWidth="1"/>
    <col min="137" max="137" width="13.33203125" bestFit="1" customWidth="1"/>
    <col min="138" max="138" width="15.83203125" bestFit="1" customWidth="1"/>
  </cols>
  <sheetData>
    <row r="1" spans="1:6" x14ac:dyDescent="0.2">
      <c r="A1" s="5" t="s">
        <v>6</v>
      </c>
      <c r="B1" t="s">
        <v>2067</v>
      </c>
    </row>
    <row r="2" spans="1:6" x14ac:dyDescent="0.2">
      <c r="A2" s="5" t="s">
        <v>2064</v>
      </c>
      <c r="B2" t="s">
        <v>2067</v>
      </c>
    </row>
    <row r="4" spans="1:6" x14ac:dyDescent="0.2">
      <c r="A4" s="5" t="s">
        <v>2066</v>
      </c>
      <c r="B4" s="5" t="s">
        <v>2068</v>
      </c>
    </row>
    <row r="5" spans="1:6" x14ac:dyDescent="0.2">
      <c r="A5" s="5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2063</v>
      </c>
      <c r="E7">
        <v>4</v>
      </c>
      <c r="F7">
        <v>4</v>
      </c>
    </row>
    <row r="8" spans="1:6" x14ac:dyDescent="0.2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2041</v>
      </c>
      <c r="C10">
        <v>8</v>
      </c>
      <c r="E10">
        <v>10</v>
      </c>
      <c r="F10">
        <v>18</v>
      </c>
    </row>
    <row r="11" spans="1:6" x14ac:dyDescent="0.2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2055</v>
      </c>
      <c r="C15">
        <v>3</v>
      </c>
      <c r="E15">
        <v>4</v>
      </c>
      <c r="F15">
        <v>7</v>
      </c>
    </row>
    <row r="16" spans="1:6" x14ac:dyDescent="0.2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2054</v>
      </c>
      <c r="C20">
        <v>4</v>
      </c>
      <c r="E20">
        <v>4</v>
      </c>
      <c r="F20">
        <v>8</v>
      </c>
    </row>
    <row r="21" spans="1:6" x14ac:dyDescent="0.2">
      <c r="A21" s="6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2061</v>
      </c>
      <c r="C22">
        <v>9</v>
      </c>
      <c r="E22">
        <v>5</v>
      </c>
      <c r="F22">
        <v>14</v>
      </c>
    </row>
    <row r="23" spans="1:6" x14ac:dyDescent="0.2">
      <c r="A23" s="6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2057</v>
      </c>
      <c r="C25">
        <v>7</v>
      </c>
      <c r="E25">
        <v>14</v>
      </c>
      <c r="F25">
        <v>21</v>
      </c>
    </row>
    <row r="26" spans="1:6" x14ac:dyDescent="0.2">
      <c r="A26" s="6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2060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1541-13D2-3141-857D-DD5AB72ECDB6}">
  <dimension ref="A1:E18"/>
  <sheetViews>
    <sheetView workbookViewId="0">
      <selection activeCell="H10" sqref="H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5" t="s">
        <v>2064</v>
      </c>
      <c r="B1" t="s">
        <v>2067</v>
      </c>
    </row>
    <row r="2" spans="1:5" x14ac:dyDescent="0.2">
      <c r="A2" s="5" t="s">
        <v>2085</v>
      </c>
      <c r="B2" t="s">
        <v>2067</v>
      </c>
    </row>
    <row r="4" spans="1:5" x14ac:dyDescent="0.2">
      <c r="A4" s="5" t="s">
        <v>2066</v>
      </c>
      <c r="B4" s="5" t="s">
        <v>2068</v>
      </c>
    </row>
    <row r="5" spans="1:5" x14ac:dyDescent="0.2">
      <c r="A5" s="5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E92B-4D83-2E4D-A2A3-B73E97AF0333}">
  <dimension ref="A2:H14"/>
  <sheetViews>
    <sheetView workbookViewId="0">
      <selection activeCell="F10" sqref="F10"/>
    </sheetView>
  </sheetViews>
  <sheetFormatPr baseColWidth="10" defaultRowHeight="16" x14ac:dyDescent="0.2"/>
  <cols>
    <col min="1" max="1" width="26.1640625" customWidth="1"/>
    <col min="2" max="2" width="17.83203125" customWidth="1"/>
    <col min="3" max="3" width="17.1640625" customWidth="1"/>
    <col min="4" max="4" width="16.83203125" customWidth="1"/>
    <col min="5" max="5" width="17.33203125" customWidth="1"/>
    <col min="6" max="6" width="18.83203125" customWidth="1"/>
    <col min="7" max="7" width="15.83203125" customWidth="1"/>
    <col min="8" max="8" width="19.83203125" customWidth="1"/>
  </cols>
  <sheetData>
    <row r="2" spans="1:8" x14ac:dyDescent="0.2">
      <c r="A2" s="11" t="s">
        <v>2086</v>
      </c>
      <c r="B2" s="11" t="s">
        <v>2087</v>
      </c>
      <c r="C2" s="13" t="s">
        <v>2088</v>
      </c>
      <c r="D2" s="11" t="s">
        <v>2089</v>
      </c>
      <c r="E2" s="11" t="s">
        <v>2090</v>
      </c>
      <c r="F2" s="11" t="s">
        <v>2091</v>
      </c>
      <c r="G2" s="11" t="s">
        <v>2092</v>
      </c>
      <c r="H2" s="11" t="s">
        <v>2093</v>
      </c>
    </row>
    <row r="3" spans="1:8" x14ac:dyDescent="0.2">
      <c r="A3" t="s">
        <v>2106</v>
      </c>
      <c r="B3">
        <f>COUNTIFS('Crowdfunding Full Table'!$G$2:$G$1001,"successful",'Crowdfunding Full Table'!$D$2:$D$1001,"&lt;="&amp;RIGHT(A3,LEN(A3)-SEARCH(" ",A3)-3))-COUNTIFS('Crowdfunding Full Table'!$G$2:$G$1001,"successful",'Crowdfunding Full Table'!$D$2:$D$1001,"&lt;"&amp;LEFT(A3,SEARCH(" ",A3)-1))</f>
        <v>30</v>
      </c>
      <c r="C3">
        <f>COUNTIFS('Crowdfunding Full Table'!$G$2:$G$1001,"failed",'Crowdfunding Full Table'!$D$2:$D$1001,"&lt;="&amp;RIGHT(A3,LEN(A3)-SEARCH(" ",A3)-3))-COUNTIFS('Crowdfunding Full Table'!$G$2:$G$1001,"failed",'Crowdfunding Full Table'!$D$2:$D$1001,"&lt;"&amp;LEFT(A3,SEARCH(" ",A3)-1))</f>
        <v>20</v>
      </c>
      <c r="D3">
        <f>COUNTIFS('Crowdfunding Full Table'!$G$2:$G$1001,"canceled",'Crowdfunding Full Table'!$D$2:$D$1001,"&lt;="&amp;RIGHT(A3,LEN(A3)-SEARCH(" ",A3)-3))-COUNTIFS('Crowdfunding Full Table'!$G$2:$G$1001,"canceled",'Crowdfunding Full Table'!$D$2:$D$1001,"&lt;"&amp;LEFT(A3,SEARCH(" ",A3)-1))</f>
        <v>1</v>
      </c>
      <c r="E3">
        <f>SUM(B3:D3)</f>
        <v>51</v>
      </c>
      <c r="F3" s="10">
        <f>B3/E3</f>
        <v>0.58823529411764708</v>
      </c>
      <c r="G3" s="10">
        <f>C3/E3</f>
        <v>0.39215686274509803</v>
      </c>
      <c r="H3" s="10">
        <f>D3/E3</f>
        <v>1.9607843137254902E-2</v>
      </c>
    </row>
    <row r="4" spans="1:8" x14ac:dyDescent="0.2">
      <c r="A4" t="s">
        <v>2094</v>
      </c>
      <c r="B4">
        <f>COUNTIFS('Crowdfunding Full Table'!$G$2:$G$1001,"successful",'Crowdfunding Full Table'!$D$2:$D$1001,"&lt;="&amp;RIGHT(A4,LEN(A4)-SEARCH(" ",A4)-3))-COUNTIFS('Crowdfunding Full Table'!$G$2:$G$1001,"successful",'Crowdfunding Full Table'!$D$2:$D$1001,"&lt;"&amp;LEFT(A4,SEARCH(" ",A4)-1))</f>
        <v>191</v>
      </c>
      <c r="C4">
        <f>COUNTIFS('Crowdfunding Full Table'!$G$2:$G$1001,"failed",'Crowdfunding Full Table'!$D$2:$D$1001,"&lt;="&amp;RIGHT(A4,LEN(A4)-SEARCH(" ",A4)-3))-COUNTIFS('Crowdfunding Full Table'!$G$2:$G$1001,"failed",'Crowdfunding Full Table'!$D$2:$D$1001,"&lt;"&amp;LEFT(A4,SEARCH(" ",A4)-1))</f>
        <v>38</v>
      </c>
      <c r="D4">
        <f>COUNTIFS('Crowdfunding Full Table'!$G$2:$G$1001,"canceled",'Crowdfunding Full Table'!$D$2:$D$1001,"&lt;="&amp;RIGHT(A4,LEN(A4)-SEARCH(" ",A4)-3))-COUNTIFS('Crowdfunding Full Table'!$G$2:$G$1001,"canceled",'Crowdfunding Full Table'!$D$2:$D$1001,"&lt;"&amp;LEFT(A4,SEARCH(" ",A4)-1))</f>
        <v>2</v>
      </c>
      <c r="E4">
        <f t="shared" ref="E4:E14" si="0">SUM(B4:D4)</f>
        <v>231</v>
      </c>
      <c r="F4" s="10">
        <f t="shared" ref="F4:F14" si="1">B4/E4</f>
        <v>0.82683982683982682</v>
      </c>
      <c r="G4" s="10">
        <f t="shared" ref="G4:G14" si="2">C4/E4</f>
        <v>0.16450216450216451</v>
      </c>
      <c r="H4" s="10">
        <f t="shared" ref="H4:H14" si="3">D4/E4</f>
        <v>8.658008658008658E-3</v>
      </c>
    </row>
    <row r="5" spans="1:8" x14ac:dyDescent="0.2">
      <c r="A5" t="s">
        <v>2095</v>
      </c>
      <c r="B5">
        <f>COUNTIFS('Crowdfunding Full Table'!$G$2:$G$1001,"successful",'Crowdfunding Full Table'!$D$2:$D$1001,"&lt;="&amp;RIGHT(A5,LEN(A5)-SEARCH(" ",A5)-3))-COUNTIFS('Crowdfunding Full Table'!$G$2:$G$1001,"successful",'Crowdfunding Full Table'!$D$2:$D$1001,"&lt;"&amp;LEFT(A5,SEARCH(" ",A5)-1))</f>
        <v>164</v>
      </c>
      <c r="C5">
        <f>COUNTIFS('Crowdfunding Full Table'!$G$2:$G$1001,"failed",'Crowdfunding Full Table'!$D$2:$D$1001,"&lt;="&amp;RIGHT(A5,LEN(A5)-SEARCH(" ",A5)-3))-COUNTIFS('Crowdfunding Full Table'!$G$2:$G$1001,"failed",'Crowdfunding Full Table'!$D$2:$D$1001,"&lt;"&amp;LEFT(A5,SEARCH(" ",A5)-1))</f>
        <v>126</v>
      </c>
      <c r="D5">
        <f>COUNTIFS('Crowdfunding Full Table'!$G$2:$G$1001,"canceled",'Crowdfunding Full Table'!$D$2:$D$1001,"&lt;="&amp;RIGHT(A5,LEN(A5)-SEARCH(" ",A5)-3))-COUNTIFS('Crowdfunding Full Table'!$G$2:$G$1001,"canceled",'Crowdfunding Full Table'!$D$2:$D$1001,"&lt;"&amp;LEFT(A5,SEARCH(" ",A5)-1))</f>
        <v>25</v>
      </c>
      <c r="E5">
        <f t="shared" si="0"/>
        <v>315</v>
      </c>
      <c r="F5" s="10">
        <f t="shared" si="1"/>
        <v>0.52063492063492067</v>
      </c>
      <c r="G5" s="10">
        <f t="shared" si="2"/>
        <v>0.4</v>
      </c>
      <c r="H5" s="10">
        <f t="shared" si="3"/>
        <v>7.9365079365079361E-2</v>
      </c>
    </row>
    <row r="6" spans="1:8" x14ac:dyDescent="0.2">
      <c r="A6" t="s">
        <v>2104</v>
      </c>
      <c r="B6">
        <f>COUNTIFS('Crowdfunding Full Table'!$G$2:$G$1001,"successful",'Crowdfunding Full Table'!$D$2:$D$1001,"&lt;="&amp;RIGHT(A6,LEN(A6)-SEARCH(" ",A6)-3))-COUNTIFS('Crowdfunding Full Table'!$G$2:$G$1001,"successful",'Crowdfunding Full Table'!$D$2:$D$1001,"&lt;"&amp;LEFT(A6,SEARCH(" ",A6)-1))</f>
        <v>4</v>
      </c>
      <c r="C6">
        <f>COUNTIFS('Crowdfunding Full Table'!$G$2:$G$1001,"failed",'Crowdfunding Full Table'!$D$2:$D$1001,"&lt;="&amp;RIGHT(A6,LEN(A6)-SEARCH(" ",A6)-3))-COUNTIFS('Crowdfunding Full Table'!$G$2:$G$1001,"failed",'Crowdfunding Full Table'!$D$2:$D$1001,"&lt;"&amp;LEFT(A6,SEARCH(" ",A6)-1))</f>
        <v>5</v>
      </c>
      <c r="D6">
        <f>COUNTIFS('Crowdfunding Full Table'!$G$2:$G$1001,"canceled",'Crowdfunding Full Table'!$D$2:$D$1001,"&lt;="&amp;RIGHT(A6,LEN(A6)-SEARCH(" ",A6)-3))-COUNTIFS('Crowdfunding Full Table'!$G$2:$G$1001,"canceled",'Crowdfunding Full Table'!$D$2:$D$1001,"&lt;"&amp;LEFT(A6,SEARCH(" ",A6)-1))</f>
        <v>0</v>
      </c>
      <c r="E6">
        <f t="shared" si="0"/>
        <v>9</v>
      </c>
      <c r="F6" s="10">
        <f t="shared" si="1"/>
        <v>0.44444444444444442</v>
      </c>
      <c r="G6" s="10">
        <f t="shared" si="2"/>
        <v>0.55555555555555558</v>
      </c>
      <c r="H6" s="10">
        <f t="shared" si="3"/>
        <v>0</v>
      </c>
    </row>
    <row r="7" spans="1:8" x14ac:dyDescent="0.2">
      <c r="A7" t="s">
        <v>2096</v>
      </c>
      <c r="B7">
        <f>COUNTIFS('Crowdfunding Full Table'!$G$2:$G$1001,"successful",'Crowdfunding Full Table'!$D$2:$D$1001,"&lt;="&amp;RIGHT(A7,LEN(A7)-SEARCH(" ",A7)-3))-COUNTIFS('Crowdfunding Full Table'!$G$2:$G$1001,"successful",'Crowdfunding Full Table'!$D$2:$D$1001,"&lt;"&amp;LEFT(A7,SEARCH(" ",A7)-1))</f>
        <v>10</v>
      </c>
      <c r="C7">
        <f>COUNTIFS('Crowdfunding Full Table'!$G$2:$G$1001,"failed",'Crowdfunding Full Table'!$D$2:$D$1001,"&lt;="&amp;RIGHT(A7,LEN(A7)-SEARCH(" ",A7)-3))-COUNTIFS('Crowdfunding Full Table'!$G$2:$G$1001,"failed",'Crowdfunding Full Table'!$D$2:$D$1001,"&lt;"&amp;LEFT(A7,SEARCH(" ",A7)-1))</f>
        <v>0</v>
      </c>
      <c r="D7">
        <f>COUNTIFS('Crowdfunding Full Table'!$G$2:$G$1001,"canceled",'Crowdfunding Full Table'!$D$2:$D$1001,"&lt;="&amp;RIGHT(A7,LEN(A7)-SEARCH(" ",A7)-3))-COUNTIFS('Crowdfunding Full Table'!$G$2:$G$1001,"canceled",'Crowdfunding Full Table'!$D$2:$D$1001,"&lt;"&amp;LEFT(A7,SEARCH(" ",A7)-1))</f>
        <v>0</v>
      </c>
      <c r="E7">
        <f t="shared" si="0"/>
        <v>10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2097</v>
      </c>
      <c r="B8">
        <f>COUNTIFS('Crowdfunding Full Table'!$G$2:$G$1001,"successful",'Crowdfunding Full Table'!$D$2:$D$1001,"&lt;="&amp;RIGHT(A8,LEN(A8)-SEARCH(" ",A8)-3))-COUNTIFS('Crowdfunding Full Table'!$G$2:$G$1001,"successful",'Crowdfunding Full Table'!$D$2:$D$1001,"&lt;"&amp;LEFT(A8,SEARCH(" ",A8)-1))</f>
        <v>7</v>
      </c>
      <c r="C8">
        <f>COUNTIFS('Crowdfunding Full Table'!$G$2:$G$1001,"failed",'Crowdfunding Full Table'!$D$2:$D$1001,"&lt;="&amp;RIGHT(A8,LEN(A8)-SEARCH(" ",A8)-3))-COUNTIFS('Crowdfunding Full Table'!$G$2:$G$1001,"failed",'Crowdfunding Full Table'!$D$2:$D$1001,"&lt;"&amp;LEFT(A8,SEARCH(" ",A8)-1))</f>
        <v>0</v>
      </c>
      <c r="D8">
        <f>COUNTIFS('Crowdfunding Full Table'!$G$2:$G$1001,"canceled",'Crowdfunding Full Table'!$D$2:$D$1001,"&lt;="&amp;RIGHT(A8,LEN(A8)-SEARCH(" ",A8)-3))-COUNTIFS('Crowdfunding Full Table'!$G$2:$G$1001,"canceled",'Crowdfunding Full Table'!$D$2:$D$1001,"&lt;"&amp;LEFT(A8,SEARCH(" ",A8)-1))</f>
        <v>0</v>
      </c>
      <c r="E8">
        <f t="shared" si="0"/>
        <v>7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2">
      <c r="A9" s="9" t="s">
        <v>2098</v>
      </c>
      <c r="B9">
        <f>COUNTIFS('Crowdfunding Full Table'!$G$2:$G$1001,"successful",'Crowdfunding Full Table'!$D$2:$D$1001,"&lt;="&amp;RIGHT(A9,LEN(A9)-SEARCH(" ",A9)-3))-COUNTIFS('Crowdfunding Full Table'!$G$2:$G$1001,"successful",'Crowdfunding Full Table'!$D$2:$D$1001,"&lt;"&amp;LEFT(A9,SEARCH(" ",A9)-1))</f>
        <v>11</v>
      </c>
      <c r="C9">
        <f>COUNTIFS('Crowdfunding Full Table'!$G$2:$G$1001,"failed",'Crowdfunding Full Table'!$D$2:$D$1001,"&lt;="&amp;RIGHT(A9,LEN(A9)-SEARCH(" ",A9)-3))-COUNTIFS('Crowdfunding Full Table'!$G$2:$G$1001,"failed",'Crowdfunding Full Table'!$D$2:$D$1001,"&lt;"&amp;LEFT(A9,SEARCH(" ",A9)-1))</f>
        <v>3</v>
      </c>
      <c r="D9">
        <f>COUNTIFS('Crowdfunding Full Table'!$G$2:$G$1001,"canceled",'Crowdfunding Full Table'!$D$2:$D$1001,"&lt;="&amp;RIGHT(A9,LEN(A9)-SEARCH(" ",A9)-3))-COUNTIFS('Crowdfunding Full Table'!$G$2:$G$1001,"canceled",'Crowdfunding Full Table'!$D$2:$D$1001,"&lt;"&amp;LEFT(A9,SEARCH(" ",A9)-1))</f>
        <v>0</v>
      </c>
      <c r="E9">
        <f t="shared" si="0"/>
        <v>14</v>
      </c>
      <c r="F9" s="10">
        <f t="shared" si="1"/>
        <v>0.7857142857142857</v>
      </c>
      <c r="G9" s="10">
        <f t="shared" si="2"/>
        <v>0.21428571428571427</v>
      </c>
      <c r="H9" s="10">
        <f t="shared" si="3"/>
        <v>0</v>
      </c>
    </row>
    <row r="10" spans="1:8" x14ac:dyDescent="0.2">
      <c r="A10" s="9" t="s">
        <v>2101</v>
      </c>
      <c r="B10">
        <f>COUNTIFS('Crowdfunding Full Table'!$G$2:$G$1001,"successful",'Crowdfunding Full Table'!$D$2:$D$1001,"&lt;="&amp;RIGHT(A10,LEN(A10)-SEARCH(" ",A10)-3))-COUNTIFS('Crowdfunding Full Table'!$G$2:$G$1001,"successful",'Crowdfunding Full Table'!$D$2:$D$1001,"&lt;"&amp;LEFT(A10,SEARCH(" ",A10)-1))</f>
        <v>7</v>
      </c>
      <c r="C10">
        <f>COUNTIFS('Crowdfunding Full Table'!$G$2:$G$1001,"failed",'Crowdfunding Full Table'!$D$2:$D$1001,"&lt;="&amp;RIGHT(A10,LEN(A10)-SEARCH(" ",A10)-3))-COUNTIFS('Crowdfunding Full Table'!$G$2:$G$1001,"failed",'Crowdfunding Full Table'!$D$2:$D$1001,"&lt;"&amp;LEFT(A10,SEARCH(" ",A10)-1))</f>
        <v>0</v>
      </c>
      <c r="D10">
        <f>COUNTIFS('Crowdfunding Full Table'!$G$2:$G$1001,"canceled",'Crowdfunding Full Table'!$D$2:$D$1001,"&lt;="&amp;RIGHT(A10,LEN(A10)-SEARCH(" ",A10)-3))-COUNTIFS('Crowdfunding Full Table'!$G$2:$G$1001,"canceled",'Crowdfunding Full Table'!$D$2:$D$1001,"&lt;"&amp;LEFT(A10,SEARCH(" ",A10)-1))</f>
        <v>0</v>
      </c>
      <c r="E10">
        <f t="shared" si="0"/>
        <v>7</v>
      </c>
      <c r="F10" s="10">
        <f t="shared" si="1"/>
        <v>1</v>
      </c>
      <c r="G10" s="10">
        <f t="shared" si="2"/>
        <v>0</v>
      </c>
      <c r="H10" s="10">
        <f t="shared" si="3"/>
        <v>0</v>
      </c>
    </row>
    <row r="11" spans="1:8" x14ac:dyDescent="0.2">
      <c r="A11" s="9" t="s">
        <v>2100</v>
      </c>
      <c r="B11">
        <f>COUNTIFS('Crowdfunding Full Table'!$G$2:$G$1001,"successful",'Crowdfunding Full Table'!$D$2:$D$1001,"&lt;="&amp;RIGHT(A11,LEN(A11)-SEARCH(" ",A11)-3))-COUNTIFS('Crowdfunding Full Table'!$G$2:$G$1001,"successful",'Crowdfunding Full Table'!$D$2:$D$1001,"&lt;"&amp;LEFT(A11,SEARCH(" ",A11)-1))</f>
        <v>8</v>
      </c>
      <c r="C11">
        <f>COUNTIFS('Crowdfunding Full Table'!$G$2:$G$1001,"failed",'Crowdfunding Full Table'!$D$2:$D$1001,"&lt;="&amp;RIGHT(A11,LEN(A11)-SEARCH(" ",A11)-3))-COUNTIFS('Crowdfunding Full Table'!$G$2:$G$1001,"failed",'Crowdfunding Full Table'!$D$2:$D$1001,"&lt;"&amp;LEFT(A11,SEARCH(" ",A11)-1))</f>
        <v>3</v>
      </c>
      <c r="D11">
        <f>COUNTIFS('Crowdfunding Full Table'!$G$2:$G$1001,"canceled",'Crowdfunding Full Table'!$D$2:$D$1001,"&lt;="&amp;RIGHT(A11,LEN(A11)-SEARCH(" ",A11)-3))-COUNTIFS('Crowdfunding Full Table'!$G$2:$G$1001,"canceled",'Crowdfunding Full Table'!$D$2:$D$1001,"&lt;"&amp;LEFT(A11,SEARCH(" ",A11)-1))</f>
        <v>1</v>
      </c>
      <c r="E11">
        <f t="shared" si="0"/>
        <v>12</v>
      </c>
      <c r="F11" s="10">
        <f t="shared" si="1"/>
        <v>0.66666666666666663</v>
      </c>
      <c r="G11" s="10">
        <f t="shared" si="2"/>
        <v>0.25</v>
      </c>
      <c r="H11" s="10">
        <f t="shared" si="3"/>
        <v>8.3333333333333329E-2</v>
      </c>
    </row>
    <row r="12" spans="1:8" x14ac:dyDescent="0.2">
      <c r="A12" s="9" t="s">
        <v>2099</v>
      </c>
      <c r="B12">
        <f>COUNTIFS('Crowdfunding Full Table'!$G$2:$G$1001,"successful",'Crowdfunding Full Table'!$D$2:$D$1001,"&lt;="&amp;RIGHT(A12,LEN(A12)-SEARCH(" ",A12)-3))-COUNTIFS('Crowdfunding Full Table'!$G$2:$G$1001,"successful",'Crowdfunding Full Table'!$D$2:$D$1001,"&lt;"&amp;LEFT(A12,SEARCH(" ",A12)-1))</f>
        <v>11</v>
      </c>
      <c r="C12">
        <f>COUNTIFS('Crowdfunding Full Table'!$G$2:$G$1001,"failed",'Crowdfunding Full Table'!$D$2:$D$1001,"&lt;="&amp;RIGHT(A12,LEN(A12)-SEARCH(" ",A12)-3))-COUNTIFS('Crowdfunding Full Table'!$G$2:$G$1001,"failed",'Crowdfunding Full Table'!$D$2:$D$1001,"&lt;"&amp;LEFT(A12,SEARCH(" ",A12)-1))</f>
        <v>3</v>
      </c>
      <c r="D12">
        <f>COUNTIFS('Crowdfunding Full Table'!$G$2:$G$1001,"canceled",'Crowdfunding Full Table'!$D$2:$D$1001,"&lt;="&amp;RIGHT(A12,LEN(A12)-SEARCH(" ",A12)-3))-COUNTIFS('Crowdfunding Full Table'!$G$2:$G$1001,"canceled",'Crowdfunding Full Table'!$D$2:$D$1001,"&lt;"&amp;LEFT(A12,SEARCH(" ",A12)-1))</f>
        <v>0</v>
      </c>
      <c r="E12">
        <f t="shared" si="0"/>
        <v>14</v>
      </c>
      <c r="F12" s="10">
        <f t="shared" si="1"/>
        <v>0.7857142857142857</v>
      </c>
      <c r="G12" s="10">
        <f t="shared" si="2"/>
        <v>0.21428571428571427</v>
      </c>
      <c r="H12" s="10">
        <f t="shared" si="3"/>
        <v>0</v>
      </c>
    </row>
    <row r="13" spans="1:8" x14ac:dyDescent="0.2">
      <c r="A13" s="9" t="s">
        <v>2102</v>
      </c>
      <c r="B13">
        <f>COUNTIFS('Crowdfunding Full Table'!$G$2:$G$1001,"successful",'Crowdfunding Full Table'!$D$2:$D$1001,"&lt;="&amp;RIGHT(A13,LEN(A13)-SEARCH(" ",A13)-3))-COUNTIFS('Crowdfunding Full Table'!$G$2:$G$1001,"successful",'Crowdfunding Full Table'!$D$2:$D$1001,"&lt;"&amp;LEFT(A13,SEARCH(" ",A13)-1))</f>
        <v>8</v>
      </c>
      <c r="C13">
        <f>COUNTIFS('Crowdfunding Full Table'!$G$2:$G$1001,"failed",'Crowdfunding Full Table'!$D$2:$D$1001,"&lt;="&amp;RIGHT(A13,LEN(A13)-SEARCH(" ",A13)-3))-COUNTIFS('Crowdfunding Full Table'!$G$2:$G$1001,"failed",'Crowdfunding Full Table'!$D$2:$D$1001,"&lt;"&amp;LEFT(A13,SEARCH(" ",A13)-1))</f>
        <v>3</v>
      </c>
      <c r="D13">
        <f>COUNTIFS('Crowdfunding Full Table'!$G$2:$G$1001,"canceled",'Crowdfunding Full Table'!$D$2:$D$1001,"&lt;="&amp;RIGHT(A13,LEN(A13)-SEARCH(" ",A13)-3))-COUNTIFS('Crowdfunding Full Table'!$G$2:$G$1001,"canceled",'Crowdfunding Full Table'!$D$2:$D$1001,"&lt;"&amp;LEFT(A13,SEARCH(" ",A13)-1))</f>
        <v>0</v>
      </c>
      <c r="E13">
        <f t="shared" si="0"/>
        <v>11</v>
      </c>
      <c r="F13" s="10">
        <f t="shared" si="1"/>
        <v>0.72727272727272729</v>
      </c>
      <c r="G13" s="10">
        <f t="shared" si="2"/>
        <v>0.27272727272727271</v>
      </c>
      <c r="H13" s="10">
        <f t="shared" si="3"/>
        <v>0</v>
      </c>
    </row>
    <row r="14" spans="1:8" x14ac:dyDescent="0.2">
      <c r="A14" s="9" t="s">
        <v>2103</v>
      </c>
      <c r="B14">
        <f>COUNTIFS('Crowdfunding Full Table'!G$2:G$1001, "successful", 'Crowdfunding Full Table'!D$2:D$1001, "&gt;50000")</f>
        <v>114</v>
      </c>
      <c r="C14">
        <f>COUNTIFS('Crowdfunding Full Table'!G$2:G$1001, "failed", 'Crowdfunding Full Table'!D$2:D$1001, "&gt;50000")</f>
        <v>163</v>
      </c>
      <c r="D14">
        <f>COUNTIFS('Crowdfunding Full Table'!G$2:G$1001, "canceled", 'Crowdfunding Full Table'!D$2:D$1001, "&gt;50000")</f>
        <v>28</v>
      </c>
      <c r="E14">
        <f t="shared" si="0"/>
        <v>305</v>
      </c>
      <c r="F14" s="10">
        <f t="shared" si="1"/>
        <v>0.3737704918032787</v>
      </c>
      <c r="G14" s="10">
        <f t="shared" si="2"/>
        <v>0.53442622950819674</v>
      </c>
      <c r="H14" s="1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8"/>
  <sheetViews>
    <sheetView topLeftCell="C1" zoomScale="139" workbookViewId="0">
      <selection activeCell="I3" sqref="I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3" bestFit="1" customWidth="1"/>
    <col min="9" max="9" width="19.33203125" customWidth="1"/>
    <col min="12" max="12" width="14" customWidth="1"/>
    <col min="13" max="13" width="11.1640625" bestFit="1" customWidth="1"/>
    <col min="14" max="15" width="22" customWidth="1"/>
    <col min="18" max="18" width="25.5" customWidth="1"/>
    <col min="19" max="19" width="18.3320312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ROUND(((E2/D2)*100),0)</f>
        <v>0</v>
      </c>
      <c r="G2" t="s">
        <v>14</v>
      </c>
      <c r="H2">
        <v>0</v>
      </c>
      <c r="I2">
        <f>ROUND(IF(H2=0,0,E2/H2),2)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 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>ROUND(((E3/D3)*100),0)</f>
        <v>1040</v>
      </c>
      <c r="G3" t="s">
        <v>20</v>
      </c>
      <c r="H3">
        <v>158</v>
      </c>
      <c r="I3">
        <f>ROUND(IF(H3=0,0,E3/H3),2)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0"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LEFT(R3,SEARCH("/",R3,1)-1)</f>
        <v>music</v>
      </c>
      <c r="T3" t="str">
        <f t="shared" ref="T3:T66" si="1">RIGHT(R3,LEN(R3)- 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ref="F4:F67" si="2">ROUND(((E4/D4)*100),0)</f>
        <v>131</v>
      </c>
      <c r="G4" t="s">
        <v>20</v>
      </c>
      <c r="H4">
        <v>1425</v>
      </c>
      <c r="I4">
        <f>ROUND(IF(H4=0,0,E4/H4),2)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0"/>
        <v>41595.25</v>
      </c>
      <c r="O4" s="7">
        <f t="shared" ref="O4:O66" si="3">(((M4/60)/60)/24)+DATE(1970,1,1)</f>
        <v>41597.25</v>
      </c>
      <c r="P4" t="b">
        <v>0</v>
      </c>
      <c r="Q4" t="b">
        <v>0</v>
      </c>
      <c r="R4" t="s">
        <v>28</v>
      </c>
      <c r="S4" t="str">
        <f t="shared" ref="S4:S65" si="4">LEFT(R4,SEARCH("/",R4,1)-1)</f>
        <v>technology</v>
      </c>
      <c r="T4" t="str">
        <f t="shared" si="1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2"/>
        <v>59</v>
      </c>
      <c r="G5" t="s">
        <v>14</v>
      </c>
      <c r="H5">
        <v>24</v>
      </c>
      <c r="I5">
        <f t="shared" ref="I5:I68" si="5">ROUND(IF(H5=0,0,E5/H5),2)</f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0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1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2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0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1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2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0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1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2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0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1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2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0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1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2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0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1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2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0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1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2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0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1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2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0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1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2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0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1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2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0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1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2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0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1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2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0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1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2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0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1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2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0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1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2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0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1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2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0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1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2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0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1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2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0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1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2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0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1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2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0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1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2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0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1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2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0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1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2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0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1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2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0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1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2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0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1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2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0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1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2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0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1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2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0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1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2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0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1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2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0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1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2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0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1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2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0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1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2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0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1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2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0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1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2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0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1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2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0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1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2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0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1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2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0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1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2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0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1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2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0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1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2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0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1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2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0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1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2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0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1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2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0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1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2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0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1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2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0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1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2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0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1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2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0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1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2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0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1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2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0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1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2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0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1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2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0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1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2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0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1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2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0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1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2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0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1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2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0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1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2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0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1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2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0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1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2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0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1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2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0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1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2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0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ref="S66:S129" si="6">LEFT(R66,SEARCH("/",R66,1)-1)</f>
        <v>technology</v>
      </c>
      <c r="T66" t="str">
        <f t="shared" si="1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si="2"/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ref="T67:T130" si="9">RIGHT(R67,LEN(R67)- 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ref="F68:F131" si="10">ROUND(((E68/D68)*100),0)</f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10"/>
        <v>162</v>
      </c>
      <c r="G69" t="s">
        <v>20</v>
      </c>
      <c r="H69">
        <v>4065</v>
      </c>
      <c r="I69">
        <f t="shared" ref="I69:I132" si="11">ROUND(IF(H69=0,0,E69/H69),2)</f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10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10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10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10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10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10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10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10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10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10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10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10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10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10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10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10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10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10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10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10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10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10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10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10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10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10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10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10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10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10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10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10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10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10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10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10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10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10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10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10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10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10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10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10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10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10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10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10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10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10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10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10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10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10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10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10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10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10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10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10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10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ref="S130:S193" si="12">LEFT(R130,SEARCH("/",R130,1)-1)</f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si="10"/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ref="T131:T194" si="15">RIGHT(R131,LEN(R131)- 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ref="F132:F195" si="16">ROUND(((E132/D132)*100),0)</f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5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16"/>
        <v>101</v>
      </c>
      <c r="G133" t="s">
        <v>20</v>
      </c>
      <c r="H133">
        <v>2443</v>
      </c>
      <c r="I133">
        <f t="shared" ref="I133:I196" si="17">ROUND(IF(H133=0,0,E133/H133),2)</f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5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16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5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16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5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16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5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16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5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16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5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16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5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16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5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16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5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16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5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16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5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16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5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16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5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16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5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16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5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16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5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16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5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16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5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16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5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16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5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16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5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16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5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16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5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16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5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16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5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16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5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16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5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16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5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16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5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16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5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16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5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16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5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16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5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16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5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16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5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16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5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16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5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16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5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16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5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16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5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16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5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16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5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16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5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16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5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16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5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16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5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16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5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16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5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16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5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16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5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16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5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16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5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16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5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16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5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16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5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16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5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16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5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16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5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16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5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16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5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16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5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16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ref="S194:S257" si="18">LEFT(R194,SEARCH("/",R194,1)-1)</f>
        <v>music</v>
      </c>
      <c r="T194" t="str">
        <f t="shared" si="15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si="16"/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ref="T195:T258" si="21">RIGHT(R195,LEN(R195)- 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ref="F196:F259" si="22">ROUND(((E196/D196)*100),0)</f>
        <v>123</v>
      </c>
      <c r="G196" t="s">
        <v>20</v>
      </c>
      <c r="H196">
        <v>126</v>
      </c>
      <c r="I196">
        <f t="shared" si="17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21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22"/>
        <v>362</v>
      </c>
      <c r="G197" t="s">
        <v>20</v>
      </c>
      <c r="H197">
        <v>524</v>
      </c>
      <c r="I197">
        <f t="shared" ref="I197:I260" si="23">ROUND(IF(H197=0,0,E197/H197),2)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21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22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21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22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21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22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21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22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21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22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21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22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21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22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21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22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21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22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21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22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21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22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21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22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21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22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21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22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21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22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21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22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21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22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21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22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21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22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21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22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21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22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21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22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21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22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21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22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21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22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21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22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21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22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21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22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21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22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21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22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21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22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21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22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21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22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21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22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21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22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21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22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21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22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21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22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21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22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21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22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21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22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21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22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21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22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21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22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21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22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21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22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21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22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21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22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21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22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21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22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21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22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21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22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21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22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21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22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21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22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21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22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21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22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21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22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21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22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21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22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21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22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ref="S258:S321" si="24">LEFT(R258,SEARCH("/",R258,1)-1)</f>
        <v>music</v>
      </c>
      <c r="T258" t="str">
        <f t="shared" si="21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si="22"/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ref="T259:T322" si="27">RIGHT(R259,LEN(R259)- 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ref="F260:F323" si="28">ROUND(((E260/D260)*100),0)</f>
        <v>268</v>
      </c>
      <c r="G260" t="s">
        <v>20</v>
      </c>
      <c r="H260">
        <v>186</v>
      </c>
      <c r="I260">
        <f t="shared" si="23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7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28"/>
        <v>598</v>
      </c>
      <c r="G261" t="s">
        <v>20</v>
      </c>
      <c r="H261">
        <v>138</v>
      </c>
      <c r="I261">
        <f t="shared" ref="I261:I324" si="29">ROUND(IF(H261=0,0,E261/H261),2)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7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7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7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7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7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7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7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7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7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7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  <c r="T271" t="str">
        <f t="shared" si="27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  <c r="T272" t="str">
        <f t="shared" si="27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  <c r="T273" t="str">
        <f t="shared" si="27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  <c r="T274" t="str">
        <f t="shared" si="27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  <c r="T275" t="str">
        <f t="shared" si="27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  <c r="T276" t="str">
        <f t="shared" si="27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  <c r="T277" t="str">
        <f t="shared" si="27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  <c r="T278" t="str">
        <f t="shared" si="27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  <c r="T279" t="str">
        <f t="shared" si="27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  <c r="T280" t="str">
        <f t="shared" si="27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  <c r="T281" t="str">
        <f t="shared" si="27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  <c r="T282" t="str">
        <f t="shared" si="27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  <c r="T283" t="str">
        <f t="shared" si="27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  <c r="T284" t="str">
        <f t="shared" si="27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  <c r="T285" t="str">
        <f t="shared" si="27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  <c r="T286" t="str">
        <f t="shared" si="27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  <c r="T287" t="str">
        <f t="shared" si="27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  <c r="T288" t="str">
        <f t="shared" si="27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  <c r="T289" t="str">
        <f t="shared" si="27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  <c r="T290" t="str">
        <f t="shared" si="27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  <c r="T291" t="str">
        <f t="shared" si="27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  <c r="T292" t="str">
        <f t="shared" si="27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  <c r="T293" t="str">
        <f t="shared" si="27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  <c r="T294" t="str">
        <f t="shared" si="27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  <c r="T295" t="str">
        <f t="shared" si="27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  <c r="T296" t="str">
        <f t="shared" si="27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  <c r="T297" t="str">
        <f t="shared" si="27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  <c r="T298" t="str">
        <f t="shared" si="27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  <c r="T299" t="str">
        <f t="shared" si="27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  <c r="T300" t="str">
        <f t="shared" si="27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  <c r="T301" t="str">
        <f t="shared" si="27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  <c r="T302" t="str">
        <f t="shared" si="27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  <c r="T303" t="str">
        <f t="shared" si="27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  <c r="T304" t="str">
        <f t="shared" si="27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  <c r="T305" t="str">
        <f t="shared" si="27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  <c r="T306" t="str">
        <f t="shared" si="27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  <c r="T307" t="str">
        <f t="shared" si="27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  <c r="T308" t="str">
        <f t="shared" si="27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  <c r="T309" t="str">
        <f t="shared" si="27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  <c r="T310" t="str">
        <f t="shared" si="27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  <c r="T311" t="str">
        <f t="shared" si="27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  <c r="T312" t="str">
        <f t="shared" si="27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  <c r="T313" t="str">
        <f t="shared" si="27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  <c r="T314" t="str">
        <f t="shared" si="27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  <c r="T315" t="str">
        <f t="shared" si="27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  <c r="T316" t="str">
        <f t="shared" si="27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  <c r="T317" t="str">
        <f t="shared" si="27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  <c r="T318" t="str">
        <f t="shared" si="27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  <c r="T319" t="str">
        <f t="shared" si="27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  <c r="T320" t="str">
        <f t="shared" si="27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  <c r="T321" t="str">
        <f t="shared" si="27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0">LEFT(R322,SEARCH("/",R322,1)-1)</f>
        <v>publishing</v>
      </c>
      <c r="T322" t="str">
        <f t="shared" si="27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si="28"/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ref="T323:T386" si="33">RIGHT(R323,LEN(R323)- 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ref="F324:F387" si="34">ROUND(((E324/D324)*100),0)</f>
        <v>167</v>
      </c>
      <c r="G324" t="s">
        <v>20</v>
      </c>
      <c r="H324">
        <v>5168</v>
      </c>
      <c r="I324">
        <f t="shared" si="29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0"/>
        <v>theater</v>
      </c>
      <c r="T324" t="str">
        <f t="shared" si="3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34"/>
        <v>24</v>
      </c>
      <c r="G325" t="s">
        <v>14</v>
      </c>
      <c r="H325">
        <v>26</v>
      </c>
      <c r="I325">
        <f t="shared" ref="I325:I388" si="35">ROUND(IF(H325=0,0,E325/H325),2)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0"/>
        <v>film &amp; video</v>
      </c>
      <c r="T325" t="str">
        <f t="shared" si="3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34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0"/>
        <v>theater</v>
      </c>
      <c r="T326" t="str">
        <f t="shared" si="3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34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0"/>
        <v>theater</v>
      </c>
      <c r="T327" t="str">
        <f t="shared" si="33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34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0"/>
        <v>film &amp; video</v>
      </c>
      <c r="T328" t="str">
        <f t="shared" si="33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34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0"/>
        <v>theater</v>
      </c>
      <c r="T329" t="str">
        <f t="shared" si="33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34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3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34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0"/>
        <v>games</v>
      </c>
      <c r="T331" t="str">
        <f t="shared" si="33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34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0"/>
        <v>film &amp; video</v>
      </c>
      <c r="T332" t="str">
        <f t="shared" si="33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34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3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34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0"/>
        <v>technology</v>
      </c>
      <c r="T334" t="str">
        <f t="shared" si="33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34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0"/>
        <v>theater</v>
      </c>
      <c r="T335" t="str">
        <f t="shared" si="33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34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0"/>
        <v>music</v>
      </c>
      <c r="T336" t="str">
        <f t="shared" si="33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34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0"/>
        <v>music</v>
      </c>
      <c r="T337" t="str">
        <f t="shared" si="33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34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0"/>
        <v>music</v>
      </c>
      <c r="T338" t="str">
        <f t="shared" si="33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34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0"/>
        <v>theater</v>
      </c>
      <c r="T339" t="str">
        <f t="shared" si="33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34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0"/>
        <v>theater</v>
      </c>
      <c r="T340" t="str">
        <f t="shared" si="33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34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0"/>
        <v>theater</v>
      </c>
      <c r="T341" t="str">
        <f t="shared" si="33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34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0"/>
        <v>photography</v>
      </c>
      <c r="T342" t="str">
        <f t="shared" si="33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34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0"/>
        <v>music</v>
      </c>
      <c r="T343" t="str">
        <f t="shared" si="33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34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0"/>
        <v>theater</v>
      </c>
      <c r="T344" t="str">
        <f t="shared" si="33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34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0"/>
        <v>theater</v>
      </c>
      <c r="T345" t="str">
        <f t="shared" si="33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34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0"/>
        <v>games</v>
      </c>
      <c r="T346" t="str">
        <f t="shared" si="33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34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0"/>
        <v>film &amp; video</v>
      </c>
      <c r="T347" t="str">
        <f t="shared" si="33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34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0"/>
        <v>music</v>
      </c>
      <c r="T348" t="str">
        <f t="shared" si="33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34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0"/>
        <v>technology</v>
      </c>
      <c r="T349" t="str">
        <f t="shared" si="33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34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0"/>
        <v>food</v>
      </c>
      <c r="T350" t="str">
        <f t="shared" si="33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34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0"/>
        <v>theater</v>
      </c>
      <c r="T351" t="str">
        <f t="shared" si="33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34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0"/>
        <v>music</v>
      </c>
      <c r="T352" t="str">
        <f t="shared" si="33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34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0"/>
        <v>music</v>
      </c>
      <c r="T353" t="str">
        <f t="shared" si="33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34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0"/>
        <v>theater</v>
      </c>
      <c r="T354" t="str">
        <f t="shared" si="33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34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0"/>
        <v>theater</v>
      </c>
      <c r="T355" t="str">
        <f t="shared" si="33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34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0"/>
        <v>film &amp; video</v>
      </c>
      <c r="T356" t="str">
        <f t="shared" si="33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34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0"/>
        <v>technology</v>
      </c>
      <c r="T357" t="str">
        <f t="shared" si="33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34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0"/>
        <v>theater</v>
      </c>
      <c r="T358" t="str">
        <f t="shared" si="33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34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0"/>
        <v>games</v>
      </c>
      <c r="T359" t="str">
        <f t="shared" si="33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34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0"/>
        <v>photography</v>
      </c>
      <c r="T360" t="str">
        <f t="shared" si="33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34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0"/>
        <v>film &amp; video</v>
      </c>
      <c r="T361" t="str">
        <f t="shared" si="33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34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0"/>
        <v>theater</v>
      </c>
      <c r="T362" t="str">
        <f t="shared" si="33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34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0"/>
        <v>theater</v>
      </c>
      <c r="T363" t="str">
        <f t="shared" si="33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34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0"/>
        <v>music</v>
      </c>
      <c r="T364" t="str">
        <f t="shared" si="33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34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0"/>
        <v>music</v>
      </c>
      <c r="T365" t="str">
        <f t="shared" si="33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34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0"/>
        <v>music</v>
      </c>
      <c r="T366" t="str">
        <f t="shared" si="33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34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0"/>
        <v>theater</v>
      </c>
      <c r="T367" t="str">
        <f t="shared" si="33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34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0"/>
        <v>theater</v>
      </c>
      <c r="T368" t="str">
        <f t="shared" si="33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34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0"/>
        <v>theater</v>
      </c>
      <c r="T369" t="str">
        <f t="shared" si="33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34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0"/>
        <v>film &amp; video</v>
      </c>
      <c r="T370" t="str">
        <f t="shared" si="33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34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0"/>
        <v>film &amp; video</v>
      </c>
      <c r="T371" t="str">
        <f t="shared" si="33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34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0"/>
        <v>theater</v>
      </c>
      <c r="T372" t="str">
        <f t="shared" si="33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34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0"/>
        <v>theater</v>
      </c>
      <c r="T373" t="str">
        <f t="shared" si="33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34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0"/>
        <v>film &amp; video</v>
      </c>
      <c r="T374" t="str">
        <f t="shared" si="33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34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0"/>
        <v>theater</v>
      </c>
      <c r="T375" t="str">
        <f t="shared" si="33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34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0"/>
        <v>film &amp; video</v>
      </c>
      <c r="T376" t="str">
        <f t="shared" si="33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34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0"/>
        <v>music</v>
      </c>
      <c r="T377" t="str">
        <f t="shared" si="33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34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0"/>
        <v>music</v>
      </c>
      <c r="T378" t="str">
        <f t="shared" si="33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34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0"/>
        <v>theater</v>
      </c>
      <c r="T379" t="str">
        <f t="shared" si="33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34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0"/>
        <v>film &amp; video</v>
      </c>
      <c r="T380" t="str">
        <f t="shared" si="33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34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0"/>
        <v>theater</v>
      </c>
      <c r="T381" t="str">
        <f t="shared" si="33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34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0"/>
        <v>theater</v>
      </c>
      <c r="T382" t="str">
        <f t="shared" si="33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34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0"/>
        <v>theater</v>
      </c>
      <c r="T383" t="str">
        <f t="shared" si="33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34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0"/>
        <v>photography</v>
      </c>
      <c r="T384" t="str">
        <f t="shared" si="33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34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0"/>
        <v>food</v>
      </c>
      <c r="T385" t="str">
        <f t="shared" si="33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34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ref="S386:S449" si="36">LEFT(R386,SEARCH("/",R386,1)-1)</f>
        <v>film &amp; video</v>
      </c>
      <c r="T386" t="str">
        <f t="shared" si="33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si="34"/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ref="T387:T450" si="39">RIGHT(R387,LEN(R387)- 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ref="F388:F451" si="40">ROUND(((E388/D388)*100),0)</f>
        <v>76</v>
      </c>
      <c r="G388" t="s">
        <v>14</v>
      </c>
      <c r="H388">
        <v>1068</v>
      </c>
      <c r="I388">
        <f t="shared" si="35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6"/>
        <v>theater</v>
      </c>
      <c r="T388" t="str">
        <f t="shared" si="39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40"/>
        <v>39</v>
      </c>
      <c r="G389" t="s">
        <v>14</v>
      </c>
      <c r="H389">
        <v>424</v>
      </c>
      <c r="I389">
        <f t="shared" ref="I389:I452" si="41">ROUND(IF(H389=0,0,E389/H389),2)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6"/>
        <v>technology</v>
      </c>
      <c r="T389" t="str">
        <f t="shared" si="39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40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6"/>
        <v>music</v>
      </c>
      <c r="T390" t="str">
        <f t="shared" si="39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40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6"/>
        <v>theater</v>
      </c>
      <c r="T391" t="str">
        <f t="shared" si="39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40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6"/>
        <v>photography</v>
      </c>
      <c r="T392" t="str">
        <f t="shared" si="39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40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6"/>
        <v>publishing</v>
      </c>
      <c r="T393" t="str">
        <f t="shared" si="39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40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6"/>
        <v>technology</v>
      </c>
      <c r="T394" t="str">
        <f t="shared" si="39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40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6"/>
        <v>music</v>
      </c>
      <c r="T395" t="str">
        <f t="shared" si="39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40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6"/>
        <v>film &amp; video</v>
      </c>
      <c r="T396" t="str">
        <f t="shared" si="39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40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6"/>
        <v>theater</v>
      </c>
      <c r="T397" t="str">
        <f t="shared" si="39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40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6"/>
        <v>film &amp; video</v>
      </c>
      <c r="T398" t="str">
        <f t="shared" si="39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40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6"/>
        <v>music</v>
      </c>
      <c r="T399" t="str">
        <f t="shared" si="39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40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6"/>
        <v>film &amp; video</v>
      </c>
      <c r="T400" t="str">
        <f t="shared" si="39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40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6"/>
        <v>music</v>
      </c>
      <c r="T401" t="str">
        <f t="shared" si="39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40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6"/>
        <v>photography</v>
      </c>
      <c r="T402" t="str">
        <f t="shared" si="39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40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6"/>
        <v>theater</v>
      </c>
      <c r="T403" t="str">
        <f t="shared" si="39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40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6"/>
        <v>film &amp; video</v>
      </c>
      <c r="T404" t="str">
        <f t="shared" si="39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40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6"/>
        <v>theater</v>
      </c>
      <c r="T405" t="str">
        <f t="shared" si="39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40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6"/>
        <v>theater</v>
      </c>
      <c r="T406" t="str">
        <f t="shared" si="39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40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6"/>
        <v>theater</v>
      </c>
      <c r="T407" t="str">
        <f t="shared" si="39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40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6"/>
        <v>film &amp; video</v>
      </c>
      <c r="T408" t="str">
        <f t="shared" si="39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40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6"/>
        <v>theater</v>
      </c>
      <c r="T409" t="str">
        <f t="shared" si="39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40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6"/>
        <v>film &amp; video</v>
      </c>
      <c r="T410" t="str">
        <f t="shared" si="39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40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6"/>
        <v>music</v>
      </c>
      <c r="T411" t="str">
        <f t="shared" si="39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40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6"/>
        <v>games</v>
      </c>
      <c r="T412" t="str">
        <f t="shared" si="39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40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6"/>
        <v>theater</v>
      </c>
      <c r="T413" t="str">
        <f t="shared" si="39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40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6"/>
        <v>publishing</v>
      </c>
      <c r="T414" t="str">
        <f t="shared" si="39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40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6"/>
        <v>film &amp; video</v>
      </c>
      <c r="T415" t="str">
        <f t="shared" si="39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40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6"/>
        <v>food</v>
      </c>
      <c r="T416" t="str">
        <f t="shared" si="39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40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6"/>
        <v>theater</v>
      </c>
      <c r="T417" t="str">
        <f t="shared" si="39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40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6"/>
        <v>film &amp; video</v>
      </c>
      <c r="T418" t="str">
        <f t="shared" si="39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40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6"/>
        <v>theater</v>
      </c>
      <c r="T419" t="str">
        <f t="shared" si="39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40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6"/>
        <v>film &amp; video</v>
      </c>
      <c r="T420" t="str">
        <f t="shared" si="39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40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6"/>
        <v>technology</v>
      </c>
      <c r="T421" t="str">
        <f t="shared" si="39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40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6"/>
        <v>theater</v>
      </c>
      <c r="T422" t="str">
        <f t="shared" si="39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40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6"/>
        <v>technology</v>
      </c>
      <c r="T423" t="str">
        <f t="shared" si="39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40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6"/>
        <v>theater</v>
      </c>
      <c r="T424" t="str">
        <f t="shared" si="39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40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6"/>
        <v>food</v>
      </c>
      <c r="T425" t="str">
        <f t="shared" si="39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40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6"/>
        <v>music</v>
      </c>
      <c r="T426" t="str">
        <f t="shared" si="39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40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6"/>
        <v>photography</v>
      </c>
      <c r="T427" t="str">
        <f t="shared" si="39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40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6"/>
        <v>theater</v>
      </c>
      <c r="T428" t="str">
        <f t="shared" si="39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40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6"/>
        <v>theater</v>
      </c>
      <c r="T429" t="str">
        <f t="shared" si="39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40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6"/>
        <v>film &amp; video</v>
      </c>
      <c r="T430" t="str">
        <f t="shared" si="39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40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6"/>
        <v>photography</v>
      </c>
      <c r="T431" t="str">
        <f t="shared" si="39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40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6"/>
        <v>theater</v>
      </c>
      <c r="T432" t="str">
        <f t="shared" si="39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40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6"/>
        <v>theater</v>
      </c>
      <c r="T433" t="str">
        <f t="shared" si="39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40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6"/>
        <v>theater</v>
      </c>
      <c r="T434" t="str">
        <f t="shared" si="39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40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6"/>
        <v>film &amp; video</v>
      </c>
      <c r="T435" t="str">
        <f t="shared" si="39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40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6"/>
        <v>theater</v>
      </c>
      <c r="T436" t="str">
        <f t="shared" si="39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40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6"/>
        <v>theater</v>
      </c>
      <c r="T437" t="str">
        <f t="shared" si="39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40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6"/>
        <v>music</v>
      </c>
      <c r="T438" t="str">
        <f t="shared" si="39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40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6"/>
        <v>film &amp; video</v>
      </c>
      <c r="T439" t="str">
        <f t="shared" si="39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40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6"/>
        <v>theater</v>
      </c>
      <c r="T440" t="str">
        <f t="shared" si="39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40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6"/>
        <v>film &amp; video</v>
      </c>
      <c r="T441" t="str">
        <f t="shared" si="39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40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6"/>
        <v>film &amp; video</v>
      </c>
      <c r="T442" t="str">
        <f t="shared" si="39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40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6"/>
        <v>technology</v>
      </c>
      <c r="T443" t="str">
        <f t="shared" si="39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40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6"/>
        <v>theater</v>
      </c>
      <c r="T444" t="str">
        <f t="shared" si="39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40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6"/>
        <v>theater</v>
      </c>
      <c r="T445" t="str">
        <f t="shared" si="39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40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6"/>
        <v>music</v>
      </c>
      <c r="T446" t="str">
        <f t="shared" si="39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40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6"/>
        <v>theater</v>
      </c>
      <c r="T447" t="str">
        <f t="shared" si="39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40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6"/>
        <v>technology</v>
      </c>
      <c r="T448" t="str">
        <f t="shared" si="39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40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6"/>
        <v>film &amp; video</v>
      </c>
      <c r="T449" t="str">
        <f t="shared" si="39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40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ref="S450:S513" si="42">LEFT(R450,SEARCH("/",R450,1)-1)</f>
        <v>games</v>
      </c>
      <c r="T450" t="str">
        <f t="shared" si="39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si="40"/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ref="T451:T514" si="45">RIGHT(R451,LEN(R451)- 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ref="F452:F515" si="46">ROUND(((E452/D452)*100),0)</f>
        <v>4</v>
      </c>
      <c r="G452" t="s">
        <v>14</v>
      </c>
      <c r="H452">
        <v>1</v>
      </c>
      <c r="I452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5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46"/>
        <v>123</v>
      </c>
      <c r="G453" t="s">
        <v>20</v>
      </c>
      <c r="H453">
        <v>6286</v>
      </c>
      <c r="I453">
        <f t="shared" ref="I453:I516" si="47">ROUND(IF(H453=0,0,E453/H453),2)</f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5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46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5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46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5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46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5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46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5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46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5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46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5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46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5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46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5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46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5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46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5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46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5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46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5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46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5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46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5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46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5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46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5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46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5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46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5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46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5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46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5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46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5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46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5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46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5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46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5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46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5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46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5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46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5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46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5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46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5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46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5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46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5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46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5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46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5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46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2"/>
        <v>theater</v>
      </c>
      <c r="T487" t="str">
        <f t="shared" si="45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46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2"/>
        <v>publishing</v>
      </c>
      <c r="T488" t="str">
        <f t="shared" si="45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46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2"/>
        <v>theater</v>
      </c>
      <c r="T489" t="str">
        <f t="shared" si="45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46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2"/>
        <v>theater</v>
      </c>
      <c r="T490" t="str">
        <f t="shared" si="45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46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2"/>
        <v>technology</v>
      </c>
      <c r="T491" t="str">
        <f t="shared" si="45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46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2"/>
        <v>journalism</v>
      </c>
      <c r="T492" t="str">
        <f t="shared" si="45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46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2"/>
        <v>food</v>
      </c>
      <c r="T493" t="str">
        <f t="shared" si="45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46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2"/>
        <v>film &amp; video</v>
      </c>
      <c r="T494" t="str">
        <f t="shared" si="45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46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2"/>
        <v>photography</v>
      </c>
      <c r="T495" t="str">
        <f t="shared" si="45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46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2"/>
        <v>technology</v>
      </c>
      <c r="T496" t="str">
        <f t="shared" si="45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46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2"/>
        <v>theater</v>
      </c>
      <c r="T497" t="str">
        <f t="shared" si="45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46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2"/>
        <v>film &amp; video</v>
      </c>
      <c r="T498" t="str">
        <f t="shared" si="45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46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2"/>
        <v>technology</v>
      </c>
      <c r="T499" t="str">
        <f t="shared" si="45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46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2"/>
        <v>technology</v>
      </c>
      <c r="T500" t="str">
        <f t="shared" si="45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46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2"/>
        <v>film &amp; video</v>
      </c>
      <c r="T501" t="str">
        <f t="shared" si="45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46"/>
        <v>0</v>
      </c>
      <c r="G50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2"/>
        <v>theater</v>
      </c>
      <c r="T502" t="str">
        <f t="shared" si="45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46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2"/>
        <v>film &amp; video</v>
      </c>
      <c r="T503" t="str">
        <f t="shared" si="45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46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2"/>
        <v>games</v>
      </c>
      <c r="T504" t="str">
        <f t="shared" si="45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46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2"/>
        <v>film &amp; video</v>
      </c>
      <c r="T505" t="str">
        <f t="shared" si="45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46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2"/>
        <v>music</v>
      </c>
      <c r="T506" t="str">
        <f t="shared" si="45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46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2"/>
        <v>publishing</v>
      </c>
      <c r="T507" t="str">
        <f t="shared" si="45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46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2"/>
        <v>theater</v>
      </c>
      <c r="T508" t="str">
        <f t="shared" si="45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46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2"/>
        <v>technology</v>
      </c>
      <c r="T509" t="str">
        <f t="shared" si="45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46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2"/>
        <v>theater</v>
      </c>
      <c r="T510" t="str">
        <f t="shared" si="45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46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2"/>
        <v>theater</v>
      </c>
      <c r="T511" t="str">
        <f t="shared" si="45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46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2"/>
        <v>film &amp; video</v>
      </c>
      <c r="T512" t="str">
        <f t="shared" si="45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46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2"/>
        <v>theater</v>
      </c>
      <c r="T513" t="str">
        <f t="shared" si="45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46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ref="S514:S577" si="48">LEFT(R514,SEARCH("/",R514,1)-1)</f>
        <v>games</v>
      </c>
      <c r="T514" t="str">
        <f t="shared" si="45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si="46"/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ref="T515:T578" si="51">RIGHT(R515,LEN(R515)- 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ref="F516:F579" si="52">ROUND(((E516/D516)*100),0)</f>
        <v>22</v>
      </c>
      <c r="G516" t="s">
        <v>74</v>
      </c>
      <c r="H516">
        <v>528</v>
      </c>
      <c r="I516">
        <f t="shared" si="47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51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52"/>
        <v>56</v>
      </c>
      <c r="G517" t="s">
        <v>14</v>
      </c>
      <c r="H517">
        <v>133</v>
      </c>
      <c r="I517">
        <f t="shared" ref="I517:I580" si="53">ROUND(IF(H517=0,0,E517/H517),2)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51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52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51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52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51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52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51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52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51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52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51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52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51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52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51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52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51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52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51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52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51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52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51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52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51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52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51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52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51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52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51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52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51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52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51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52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51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52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51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52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51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52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51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52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51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52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51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52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51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52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51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52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51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52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51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52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51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52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51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52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51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52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51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52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51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52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51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52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48"/>
        <v>technology</v>
      </c>
      <c r="T551" t="str">
        <f t="shared" si="51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52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48"/>
        <v>music</v>
      </c>
      <c r="T552" t="str">
        <f t="shared" si="51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52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48"/>
        <v>technology</v>
      </c>
      <c r="T553" t="str">
        <f t="shared" si="51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52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48"/>
        <v>theater</v>
      </c>
      <c r="T554" t="str">
        <f t="shared" si="51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52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48"/>
        <v>music</v>
      </c>
      <c r="T555" t="str">
        <f t="shared" si="51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52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48"/>
        <v>music</v>
      </c>
      <c r="T556" t="str">
        <f t="shared" si="51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52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48"/>
        <v>music</v>
      </c>
      <c r="T557" t="str">
        <f t="shared" si="51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52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48"/>
        <v>publishing</v>
      </c>
      <c r="T558" t="str">
        <f t="shared" si="51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52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48"/>
        <v>film &amp; video</v>
      </c>
      <c r="T559" t="str">
        <f t="shared" si="51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52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48"/>
        <v>theater</v>
      </c>
      <c r="T560" t="str">
        <f t="shared" si="51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52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48"/>
        <v>theater</v>
      </c>
      <c r="T561" t="str">
        <f t="shared" si="51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52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48"/>
        <v>film &amp; video</v>
      </c>
      <c r="T562" t="str">
        <f t="shared" si="51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52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48"/>
        <v>theater</v>
      </c>
      <c r="T563" t="str">
        <f t="shared" si="51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52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48"/>
        <v>music</v>
      </c>
      <c r="T564" t="str">
        <f t="shared" si="51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52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48"/>
        <v>film &amp; video</v>
      </c>
      <c r="T565" t="str">
        <f t="shared" si="51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52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48"/>
        <v>theater</v>
      </c>
      <c r="T566" t="str">
        <f t="shared" si="51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52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48"/>
        <v>theater</v>
      </c>
      <c r="T567" t="str">
        <f t="shared" si="51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52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48"/>
        <v>music</v>
      </c>
      <c r="T568" t="str">
        <f t="shared" si="51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52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48"/>
        <v>music</v>
      </c>
      <c r="T569" t="str">
        <f t="shared" si="51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52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48"/>
        <v>theater</v>
      </c>
      <c r="T570" t="str">
        <f t="shared" si="51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52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48"/>
        <v>film &amp; video</v>
      </c>
      <c r="T571" t="str">
        <f t="shared" si="51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52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48"/>
        <v>music</v>
      </c>
      <c r="T572" t="str">
        <f t="shared" si="51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52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48"/>
        <v>film &amp; video</v>
      </c>
      <c r="T573" t="str">
        <f t="shared" si="51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52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48"/>
        <v>music</v>
      </c>
      <c r="T574" t="str">
        <f t="shared" si="51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52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48"/>
        <v>journalism</v>
      </c>
      <c r="T575" t="str">
        <f t="shared" si="51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52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48"/>
        <v>food</v>
      </c>
      <c r="T576" t="str">
        <f t="shared" si="51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52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48"/>
        <v>theater</v>
      </c>
      <c r="T577" t="str">
        <f t="shared" si="51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52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ref="S578:S641" si="54">LEFT(R578,SEARCH("/",R578,1)-1)</f>
        <v>theater</v>
      </c>
      <c r="T578" t="str">
        <f t="shared" si="51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si="52"/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ref="T579:T642" si="57">RIGHT(R579,LEN(R579)- 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ref="F580:F643" si="58">ROUND(((E580/D580)*100),0)</f>
        <v>17</v>
      </c>
      <c r="G580" t="s">
        <v>14</v>
      </c>
      <c r="H580">
        <v>245</v>
      </c>
      <c r="I580">
        <f t="shared" si="53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7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58"/>
        <v>101</v>
      </c>
      <c r="G581" t="s">
        <v>20</v>
      </c>
      <c r="H581">
        <v>87</v>
      </c>
      <c r="I581">
        <f t="shared" ref="I581:I644" si="59">ROUND(IF(H581=0,0,E581/H581),2)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7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58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7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58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7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58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7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58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7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58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7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58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7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58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7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58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7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58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7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58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7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58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7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58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7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58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7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58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7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58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7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58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4"/>
        <v>theater</v>
      </c>
      <c r="T597" t="str">
        <f t="shared" si="57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58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4"/>
        <v>film &amp; video</v>
      </c>
      <c r="T598" t="str">
        <f t="shared" si="57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58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4"/>
        <v>theater</v>
      </c>
      <c r="T599" t="str">
        <f t="shared" si="57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58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4"/>
        <v>music</v>
      </c>
      <c r="T600" t="str">
        <f t="shared" si="57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58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4"/>
        <v>film &amp; video</v>
      </c>
      <c r="T601" t="str">
        <f t="shared" si="57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58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4"/>
        <v>food</v>
      </c>
      <c r="T602" t="str">
        <f t="shared" si="57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58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4"/>
        <v>technology</v>
      </c>
      <c r="T603" t="str">
        <f t="shared" si="57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58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4"/>
        <v>theater</v>
      </c>
      <c r="T604" t="str">
        <f t="shared" si="57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58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4"/>
        <v>theater</v>
      </c>
      <c r="T605" t="str">
        <f t="shared" si="57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58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4"/>
        <v>theater</v>
      </c>
      <c r="T606" t="str">
        <f t="shared" si="57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58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4"/>
        <v>publishing</v>
      </c>
      <c r="T607" t="str">
        <f t="shared" si="57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58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4"/>
        <v>music</v>
      </c>
      <c r="T608" t="str">
        <f t="shared" si="57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58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4"/>
        <v>food</v>
      </c>
      <c r="T609" t="str">
        <f t="shared" si="57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58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4"/>
        <v>music</v>
      </c>
      <c r="T610" t="str">
        <f t="shared" si="57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58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4"/>
        <v>film &amp; video</v>
      </c>
      <c r="T611" t="str">
        <f t="shared" si="57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58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4"/>
        <v>theater</v>
      </c>
      <c r="T612" t="str">
        <f t="shared" si="57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58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4"/>
        <v>theater</v>
      </c>
      <c r="T613" t="str">
        <f t="shared" si="57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58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4"/>
        <v>music</v>
      </c>
      <c r="T614" t="str">
        <f t="shared" si="57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58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4"/>
        <v>theater</v>
      </c>
      <c r="T615" t="str">
        <f t="shared" si="57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58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4"/>
        <v>theater</v>
      </c>
      <c r="T616" t="str">
        <f t="shared" si="57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58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4"/>
        <v>theater</v>
      </c>
      <c r="T617" t="str">
        <f t="shared" si="57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58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4"/>
        <v>music</v>
      </c>
      <c r="T618" t="str">
        <f t="shared" si="57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58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4"/>
        <v>theater</v>
      </c>
      <c r="T619" t="str">
        <f t="shared" si="57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58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4"/>
        <v>publishing</v>
      </c>
      <c r="T620" t="str">
        <f t="shared" si="57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58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4"/>
        <v>theater</v>
      </c>
      <c r="T621" t="str">
        <f t="shared" si="57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58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4"/>
        <v>photography</v>
      </c>
      <c r="T622" t="str">
        <f t="shared" si="57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58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4"/>
        <v>theater</v>
      </c>
      <c r="T623" t="str">
        <f t="shared" si="57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58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4"/>
        <v>music</v>
      </c>
      <c r="T624" t="str">
        <f t="shared" si="57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58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4"/>
        <v>theater</v>
      </c>
      <c r="T625" t="str">
        <f t="shared" si="57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58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4"/>
        <v>photography</v>
      </c>
      <c r="T626" t="str">
        <f t="shared" si="57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58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4"/>
        <v>theater</v>
      </c>
      <c r="T627" t="str">
        <f t="shared" si="57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58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4"/>
        <v>theater</v>
      </c>
      <c r="T628" t="str">
        <f t="shared" si="57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58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4"/>
        <v>food</v>
      </c>
      <c r="T629" t="str">
        <f t="shared" si="57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58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4"/>
        <v>music</v>
      </c>
      <c r="T630" t="str">
        <f t="shared" si="57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58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4"/>
        <v>theater</v>
      </c>
      <c r="T631" t="str">
        <f t="shared" si="57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58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4"/>
        <v>theater</v>
      </c>
      <c r="T632" t="str">
        <f t="shared" si="57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58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4"/>
        <v>theater</v>
      </c>
      <c r="T633" t="str">
        <f t="shared" si="57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58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4"/>
        <v>theater</v>
      </c>
      <c r="T634" t="str">
        <f t="shared" si="57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58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4"/>
        <v>film &amp; video</v>
      </c>
      <c r="T635" t="str">
        <f t="shared" si="57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58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4"/>
        <v>film &amp; video</v>
      </c>
      <c r="T636" t="str">
        <f t="shared" si="57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58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4"/>
        <v>film &amp; video</v>
      </c>
      <c r="T637" t="str">
        <f t="shared" si="57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58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4"/>
        <v>film &amp; video</v>
      </c>
      <c r="T638" t="str">
        <f t="shared" si="57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58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4"/>
        <v>theater</v>
      </c>
      <c r="T639" t="str">
        <f t="shared" si="57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58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4"/>
        <v>theater</v>
      </c>
      <c r="T640" t="str">
        <f t="shared" si="57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58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4"/>
        <v>film &amp; video</v>
      </c>
      <c r="T641" t="str">
        <f t="shared" si="57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58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5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ref="S642:S705" si="60">LEFT(R642,SEARCH("/",R642,1)-1)</f>
        <v>theater</v>
      </c>
      <c r="T642" t="str">
        <f t="shared" si="57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si="58"/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ref="T643:T706" si="63">RIGHT(R643,LEN(R643)- 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ref="F644:F707" si="64">ROUND(((E644/D644)*100),0)</f>
        <v>145</v>
      </c>
      <c r="G644" t="s">
        <v>20</v>
      </c>
      <c r="H644">
        <v>129</v>
      </c>
      <c r="I644">
        <f t="shared" si="59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0"/>
        <v>technology</v>
      </c>
      <c r="T644" t="str">
        <f t="shared" si="6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64"/>
        <v>221</v>
      </c>
      <c r="G645" t="s">
        <v>20</v>
      </c>
      <c r="H645">
        <v>375</v>
      </c>
      <c r="I645">
        <f t="shared" ref="I645:I708" si="65">ROUND(IF(H645=0,0,E645/H645),2)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0"/>
        <v>theater</v>
      </c>
      <c r="T645" t="str">
        <f t="shared" si="6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64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0"/>
        <v>theater</v>
      </c>
      <c r="T646" t="str">
        <f t="shared" si="6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64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64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0"/>
        <v>games</v>
      </c>
      <c r="T648" t="str">
        <f t="shared" si="6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64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0"/>
        <v>publishing</v>
      </c>
      <c r="T649" t="str">
        <f t="shared" si="6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64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64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0"/>
        <v>theater</v>
      </c>
      <c r="T651" t="str">
        <f t="shared" si="6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64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0"/>
        <v>music</v>
      </c>
      <c r="T652" t="str">
        <f t="shared" si="6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64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0"/>
        <v>film &amp; video</v>
      </c>
      <c r="T653" t="str">
        <f t="shared" si="6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64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0"/>
        <v>technology</v>
      </c>
      <c r="T654" t="str">
        <f t="shared" si="6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64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0"/>
        <v>technology</v>
      </c>
      <c r="T655" t="str">
        <f t="shared" si="6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64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0"/>
        <v>music</v>
      </c>
      <c r="T656" t="str">
        <f t="shared" si="6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64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0"/>
        <v>photography</v>
      </c>
      <c r="T657" t="str">
        <f t="shared" si="6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64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0"/>
        <v>food</v>
      </c>
      <c r="T658" t="str">
        <f t="shared" si="6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64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0"/>
        <v>film &amp; video</v>
      </c>
      <c r="T659" t="str">
        <f t="shared" si="6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64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0"/>
        <v>music</v>
      </c>
      <c r="T660" t="str">
        <f t="shared" si="6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64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0"/>
        <v>film &amp; video</v>
      </c>
      <c r="T661" t="str">
        <f t="shared" si="6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64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0"/>
        <v>theater</v>
      </c>
      <c r="T662" t="str">
        <f t="shared" si="6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64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0"/>
        <v>music</v>
      </c>
      <c r="T663" t="str">
        <f t="shared" si="6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64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0"/>
        <v>theater</v>
      </c>
      <c r="T664" t="str">
        <f t="shared" si="6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64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0"/>
        <v>theater</v>
      </c>
      <c r="T665" t="str">
        <f t="shared" si="6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64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0"/>
        <v>music</v>
      </c>
      <c r="T666" t="str">
        <f t="shared" si="6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64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0"/>
        <v>film &amp; video</v>
      </c>
      <c r="T667" t="str">
        <f t="shared" si="6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64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0"/>
        <v>theater</v>
      </c>
      <c r="T668" t="str">
        <f t="shared" si="6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64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0"/>
        <v>journalism</v>
      </c>
      <c r="T669" t="str">
        <f t="shared" si="6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64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0"/>
        <v>theater</v>
      </c>
      <c r="T670" t="str">
        <f t="shared" si="6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64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0"/>
        <v>theater</v>
      </c>
      <c r="T671" t="str">
        <f t="shared" si="6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64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0"/>
        <v>music</v>
      </c>
      <c r="T672" t="str">
        <f t="shared" si="6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64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0"/>
        <v>theater</v>
      </c>
      <c r="T673" t="str">
        <f t="shared" si="6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64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0"/>
        <v>theater</v>
      </c>
      <c r="T674" t="str">
        <f t="shared" si="6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64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0"/>
        <v>music</v>
      </c>
      <c r="T675" t="str">
        <f t="shared" si="6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64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0"/>
        <v>photography</v>
      </c>
      <c r="T676" t="str">
        <f t="shared" si="6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64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0"/>
        <v>journalism</v>
      </c>
      <c r="T677" t="str">
        <f t="shared" si="6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64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0"/>
        <v>photography</v>
      </c>
      <c r="T678" t="str">
        <f t="shared" si="6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64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0"/>
        <v>publishing</v>
      </c>
      <c r="T679" t="str">
        <f t="shared" si="6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64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0"/>
        <v>film &amp; video</v>
      </c>
      <c r="T680" t="str">
        <f t="shared" si="6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64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0"/>
        <v>food</v>
      </c>
      <c r="T681" t="str">
        <f t="shared" si="6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64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0"/>
        <v>games</v>
      </c>
      <c r="T682" t="str">
        <f t="shared" si="6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64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0"/>
        <v>theater</v>
      </c>
      <c r="T683" t="str">
        <f t="shared" si="6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64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0"/>
        <v>theater</v>
      </c>
      <c r="T684" t="str">
        <f t="shared" si="6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64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0"/>
        <v>theater</v>
      </c>
      <c r="T685" t="str">
        <f t="shared" si="6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64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0"/>
        <v>publishing</v>
      </c>
      <c r="T686" t="str">
        <f t="shared" si="6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64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0"/>
        <v>theater</v>
      </c>
      <c r="T687" t="str">
        <f t="shared" si="6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64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0"/>
        <v>technology</v>
      </c>
      <c r="T688" t="str">
        <f t="shared" si="6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64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0"/>
        <v>theater</v>
      </c>
      <c r="T689" t="str">
        <f t="shared" si="6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64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0"/>
        <v>film &amp; video</v>
      </c>
      <c r="T690" t="str">
        <f t="shared" si="6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64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0"/>
        <v>technology</v>
      </c>
      <c r="T691" t="str">
        <f t="shared" si="6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64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0"/>
        <v>film &amp; video</v>
      </c>
      <c r="T692" t="str">
        <f t="shared" si="6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64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0"/>
        <v>film &amp; video</v>
      </c>
      <c r="T693" t="str">
        <f t="shared" si="6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64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0"/>
        <v>music</v>
      </c>
      <c r="T694" t="str">
        <f t="shared" si="6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64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0"/>
        <v>theater</v>
      </c>
      <c r="T695" t="str">
        <f t="shared" si="6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64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0"/>
        <v>theater</v>
      </c>
      <c r="T696" t="str">
        <f t="shared" si="6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64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0"/>
        <v>music</v>
      </c>
      <c r="T697" t="str">
        <f t="shared" si="6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64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0"/>
        <v>theater</v>
      </c>
      <c r="T698" t="str">
        <f t="shared" si="6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64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0"/>
        <v>music</v>
      </c>
      <c r="T699" t="str">
        <f t="shared" si="6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64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0"/>
        <v>technology</v>
      </c>
      <c r="T700" t="str">
        <f t="shared" si="6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64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0"/>
        <v>film &amp; video</v>
      </c>
      <c r="T701" t="str">
        <f t="shared" si="6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64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0"/>
        <v>technology</v>
      </c>
      <c r="T702" t="str">
        <f t="shared" si="6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64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0"/>
        <v>theater</v>
      </c>
      <c r="T703" t="str">
        <f t="shared" si="6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64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0"/>
        <v>technology</v>
      </c>
      <c r="T704" t="str">
        <f t="shared" si="6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64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0"/>
        <v>publishing</v>
      </c>
      <c r="T705" t="str">
        <f t="shared" si="6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64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1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ref="S706:S769" si="66">LEFT(R706,SEARCH("/",R706,1)-1)</f>
        <v>film &amp; video</v>
      </c>
      <c r="T706" t="str">
        <f t="shared" si="6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si="64"/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ref="T707:T770" si="69">RIGHT(R707,LEN(R707)- 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ref="F708:F771" si="70">ROUND(((E708/D708)*100),0)</f>
        <v>128</v>
      </c>
      <c r="G708" t="s">
        <v>20</v>
      </c>
      <c r="H708">
        <v>1345</v>
      </c>
      <c r="I708">
        <f t="shared" si="65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6"/>
        <v>technology</v>
      </c>
      <c r="T708" t="str">
        <f t="shared" si="6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70"/>
        <v>159</v>
      </c>
      <c r="G709" t="s">
        <v>20</v>
      </c>
      <c r="H709">
        <v>168</v>
      </c>
      <c r="I709">
        <f t="shared" ref="I709:I772" si="71">ROUND(IF(H709=0,0,E709/H709),2)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6"/>
        <v>film &amp; video</v>
      </c>
      <c r="T709" t="str">
        <f t="shared" si="6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70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6"/>
        <v>theater</v>
      </c>
      <c r="T710" t="str">
        <f t="shared" si="6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70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6"/>
        <v>theater</v>
      </c>
      <c r="T711" t="str">
        <f t="shared" si="6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70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6"/>
        <v>theater</v>
      </c>
      <c r="T712" t="str">
        <f t="shared" si="6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70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6"/>
        <v>theater</v>
      </c>
      <c r="T713" t="str">
        <f t="shared" si="6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70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6"/>
        <v>theater</v>
      </c>
      <c r="T714" t="str">
        <f t="shared" si="6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70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6"/>
        <v>publishing</v>
      </c>
      <c r="T715" t="str">
        <f t="shared" si="6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70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6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70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6"/>
        <v>games</v>
      </c>
      <c r="T717" t="str">
        <f t="shared" si="6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70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6"/>
        <v>theater</v>
      </c>
      <c r="T718" t="str">
        <f t="shared" si="6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70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6"/>
        <v>film &amp; video</v>
      </c>
      <c r="T719" t="str">
        <f t="shared" si="6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70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6"/>
        <v>technology</v>
      </c>
      <c r="T720" t="str">
        <f t="shared" si="6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70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6"/>
        <v>publishing</v>
      </c>
      <c r="T721" t="str">
        <f t="shared" si="6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70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6"/>
        <v>theater</v>
      </c>
      <c r="T722" t="str">
        <f t="shared" si="6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70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6"/>
        <v>music</v>
      </c>
      <c r="T723" t="str">
        <f t="shared" si="6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70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6"/>
        <v>film &amp; video</v>
      </c>
      <c r="T724" t="str">
        <f t="shared" si="6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70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6"/>
        <v>theater</v>
      </c>
      <c r="T725" t="str">
        <f t="shared" si="6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70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6"/>
        <v>theater</v>
      </c>
      <c r="T726" t="str">
        <f t="shared" si="6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70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6"/>
        <v>games</v>
      </c>
      <c r="T727" t="str">
        <f t="shared" si="6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70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6"/>
        <v>theater</v>
      </c>
      <c r="T728" t="str">
        <f t="shared" si="6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70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6"/>
        <v>technology</v>
      </c>
      <c r="T729" t="str">
        <f t="shared" si="6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70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6"/>
        <v>theater</v>
      </c>
      <c r="T730" t="str">
        <f t="shared" si="6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70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6"/>
        <v>film &amp; video</v>
      </c>
      <c r="T731" t="str">
        <f t="shared" si="6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70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6"/>
        <v>technology</v>
      </c>
      <c r="T732" t="str">
        <f t="shared" si="6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70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6"/>
        <v>technology</v>
      </c>
      <c r="T733" t="str">
        <f t="shared" si="6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70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6"/>
        <v>music</v>
      </c>
      <c r="T734" t="str">
        <f t="shared" si="6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70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6"/>
        <v>music</v>
      </c>
      <c r="T735" t="str">
        <f t="shared" si="6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70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6"/>
        <v>theater</v>
      </c>
      <c r="T736" t="str">
        <f t="shared" si="6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70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6"/>
        <v>photography</v>
      </c>
      <c r="T737" t="str">
        <f t="shared" si="6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70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6"/>
        <v>publishing</v>
      </c>
      <c r="T738" t="str">
        <f t="shared" si="6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70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6"/>
        <v>music</v>
      </c>
      <c r="T739" t="str">
        <f t="shared" si="6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70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6"/>
        <v>theater</v>
      </c>
      <c r="T740" t="str">
        <f t="shared" si="6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70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6"/>
        <v>music</v>
      </c>
      <c r="T741" t="str">
        <f t="shared" si="6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70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6"/>
        <v>theater</v>
      </c>
      <c r="T742" t="str">
        <f t="shared" si="6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70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6"/>
        <v>theater</v>
      </c>
      <c r="T743" t="str">
        <f t="shared" si="6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70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6"/>
        <v>music</v>
      </c>
      <c r="T744" t="str">
        <f t="shared" si="6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70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6"/>
        <v>theater</v>
      </c>
      <c r="T745" t="str">
        <f t="shared" si="6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70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6"/>
        <v>theater</v>
      </c>
      <c r="T746" t="str">
        <f t="shared" si="6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70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6"/>
        <v>technology</v>
      </c>
      <c r="T747" t="str">
        <f t="shared" si="6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70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6"/>
        <v>technology</v>
      </c>
      <c r="T748" t="str">
        <f t="shared" si="6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70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6"/>
        <v>theater</v>
      </c>
      <c r="T749" t="str">
        <f t="shared" si="6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70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6"/>
        <v>film &amp; video</v>
      </c>
      <c r="T750" t="str">
        <f t="shared" si="6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70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6"/>
        <v>technology</v>
      </c>
      <c r="T751" t="str">
        <f t="shared" si="6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70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6"/>
        <v>music</v>
      </c>
      <c r="T752" t="str">
        <f t="shared" si="6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70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6"/>
        <v>publishing</v>
      </c>
      <c r="T753" t="str">
        <f t="shared" si="6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70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6"/>
        <v>theater</v>
      </c>
      <c r="T754" t="str">
        <f t="shared" si="6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70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6"/>
        <v>photography</v>
      </c>
      <c r="T755" t="str">
        <f t="shared" si="6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70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6"/>
        <v>theater</v>
      </c>
      <c r="T756" t="str">
        <f t="shared" si="6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70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6"/>
        <v>theater</v>
      </c>
      <c r="T757" t="str">
        <f t="shared" si="6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70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6"/>
        <v>theater</v>
      </c>
      <c r="T758" t="str">
        <f t="shared" si="6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70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6"/>
        <v>film &amp; video</v>
      </c>
      <c r="T759" t="str">
        <f t="shared" si="6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70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6"/>
        <v>music</v>
      </c>
      <c r="T760" t="str">
        <f t="shared" si="6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70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6"/>
        <v>music</v>
      </c>
      <c r="T761" t="str">
        <f t="shared" si="6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70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6"/>
        <v>games</v>
      </c>
      <c r="T762" t="str">
        <f t="shared" si="6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70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6"/>
        <v>music</v>
      </c>
      <c r="T763" t="str">
        <f t="shared" si="6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70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6"/>
        <v>music</v>
      </c>
      <c r="T764" t="str">
        <f t="shared" si="6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70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6"/>
        <v>theater</v>
      </c>
      <c r="T765" t="str">
        <f t="shared" si="6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70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6"/>
        <v>music</v>
      </c>
      <c r="T766" t="str">
        <f t="shared" si="6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70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6"/>
        <v>music</v>
      </c>
      <c r="T767" t="str">
        <f t="shared" si="6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70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6"/>
        <v>film &amp; video</v>
      </c>
      <c r="T768" t="str">
        <f t="shared" si="6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70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6"/>
        <v>publishing</v>
      </c>
      <c r="T769" t="str">
        <f t="shared" si="6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70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7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ref="S770:S833" si="72">LEFT(R770,SEARCH("/",R770,1)-1)</f>
        <v>theater</v>
      </c>
      <c r="T770" t="str">
        <f t="shared" si="6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si="70"/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ref="T771:T834" si="75">RIGHT(R771,LEN(R771)- 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ref="F772:F835" si="76">ROUND(((E772/D772)*100),0)</f>
        <v>271</v>
      </c>
      <c r="G772" t="s">
        <v>20</v>
      </c>
      <c r="H772">
        <v>216</v>
      </c>
      <c r="I772">
        <f t="shared" si="71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2"/>
        <v>theater</v>
      </c>
      <c r="T772" t="str">
        <f t="shared" si="75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76"/>
        <v>49</v>
      </c>
      <c r="G773" t="s">
        <v>74</v>
      </c>
      <c r="H773">
        <v>26</v>
      </c>
      <c r="I773">
        <f t="shared" ref="I773:I836" si="77">ROUND(IF(H773=0,0,E773/H773),2)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2"/>
        <v>theater</v>
      </c>
      <c r="T773" t="str">
        <f t="shared" si="75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76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2"/>
        <v>music</v>
      </c>
      <c r="T774" t="str">
        <f t="shared" si="75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76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2"/>
        <v>theater</v>
      </c>
      <c r="T775" t="str">
        <f t="shared" si="75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76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2"/>
        <v>technology</v>
      </c>
      <c r="T776" t="str">
        <f t="shared" si="75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76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5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76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2"/>
        <v>theater</v>
      </c>
      <c r="T778" t="str">
        <f t="shared" si="75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76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2"/>
        <v>theater</v>
      </c>
      <c r="T779" t="str">
        <f t="shared" si="75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76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2"/>
        <v>film &amp; video</v>
      </c>
      <c r="T780" t="str">
        <f t="shared" si="75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76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2"/>
        <v>theater</v>
      </c>
      <c r="T781" t="str">
        <f t="shared" si="75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76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2"/>
        <v>film &amp; video</v>
      </c>
      <c r="T782" t="str">
        <f t="shared" si="75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76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2"/>
        <v>theater</v>
      </c>
      <c r="T783" t="str">
        <f t="shared" si="75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76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2"/>
        <v>film &amp; video</v>
      </c>
      <c r="T784" t="str">
        <f t="shared" si="75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76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2"/>
        <v>music</v>
      </c>
      <c r="T785" t="str">
        <f t="shared" si="75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76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2"/>
        <v>technology</v>
      </c>
      <c r="T786" t="str">
        <f t="shared" si="75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76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2"/>
        <v>film &amp; video</v>
      </c>
      <c r="T787" t="str">
        <f t="shared" si="75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76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2"/>
        <v>music</v>
      </c>
      <c r="T788" t="str">
        <f t="shared" si="75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76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2"/>
        <v>music</v>
      </c>
      <c r="T789" t="str">
        <f t="shared" si="75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76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2"/>
        <v>film &amp; video</v>
      </c>
      <c r="T790" t="str">
        <f t="shared" si="75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76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2"/>
        <v>theater</v>
      </c>
      <c r="T791" t="str">
        <f t="shared" si="75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76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2"/>
        <v>theater</v>
      </c>
      <c r="T792" t="str">
        <f t="shared" si="75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76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2"/>
        <v>food</v>
      </c>
      <c r="T793" t="str">
        <f t="shared" si="75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76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2"/>
        <v>theater</v>
      </c>
      <c r="T794" t="str">
        <f t="shared" si="75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76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2"/>
        <v>publishing</v>
      </c>
      <c r="T795" t="str">
        <f t="shared" si="75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76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2"/>
        <v>music</v>
      </c>
      <c r="T796" t="str">
        <f t="shared" si="75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76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2"/>
        <v>film &amp; video</v>
      </c>
      <c r="T797" t="str">
        <f t="shared" si="75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76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2"/>
        <v>games</v>
      </c>
      <c r="T798" t="str">
        <f t="shared" si="75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76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2"/>
        <v>technology</v>
      </c>
      <c r="T799" t="str">
        <f t="shared" si="75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76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2"/>
        <v>theater</v>
      </c>
      <c r="T800" t="str">
        <f t="shared" si="75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76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2"/>
        <v>theater</v>
      </c>
      <c r="T801" t="str">
        <f t="shared" si="75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76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2"/>
        <v>music</v>
      </c>
      <c r="T802" t="str">
        <f t="shared" si="75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76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2"/>
        <v>photography</v>
      </c>
      <c r="T803" t="str">
        <f t="shared" si="75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76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2"/>
        <v>photography</v>
      </c>
      <c r="T804" t="str">
        <f t="shared" si="75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76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2"/>
        <v>theater</v>
      </c>
      <c r="T805" t="str">
        <f t="shared" si="75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76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2"/>
        <v>music</v>
      </c>
      <c r="T806" t="str">
        <f t="shared" si="75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76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2"/>
        <v>film &amp; video</v>
      </c>
      <c r="T807" t="str">
        <f t="shared" si="75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76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2"/>
        <v>film &amp; video</v>
      </c>
      <c r="T808" t="str">
        <f t="shared" si="75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76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2"/>
        <v>theater</v>
      </c>
      <c r="T809" t="str">
        <f t="shared" si="75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76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2"/>
        <v>food</v>
      </c>
      <c r="T810" t="str">
        <f t="shared" si="75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76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2"/>
        <v>film &amp; video</v>
      </c>
      <c r="T811" t="str">
        <f t="shared" si="75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76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2"/>
        <v>theater</v>
      </c>
      <c r="T812" t="str">
        <f t="shared" si="75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76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2"/>
        <v>games</v>
      </c>
      <c r="T813" t="str">
        <f t="shared" si="75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76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2"/>
        <v>publishing</v>
      </c>
      <c r="T814" t="str">
        <f t="shared" si="75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76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2"/>
        <v>games</v>
      </c>
      <c r="T815" t="str">
        <f t="shared" si="75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76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2"/>
        <v>music</v>
      </c>
      <c r="T816" t="str">
        <f t="shared" si="75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76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2"/>
        <v>music</v>
      </c>
      <c r="T817" t="str">
        <f t="shared" si="75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76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2"/>
        <v>theater</v>
      </c>
      <c r="T818" t="str">
        <f t="shared" si="75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76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2"/>
        <v>publishing</v>
      </c>
      <c r="T819" t="str">
        <f t="shared" si="75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76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2"/>
        <v>theater</v>
      </c>
      <c r="T820" t="str">
        <f t="shared" si="75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76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2"/>
        <v>games</v>
      </c>
      <c r="T821" t="str">
        <f t="shared" si="75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76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2"/>
        <v>music</v>
      </c>
      <c r="T822" t="str">
        <f t="shared" si="75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76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2"/>
        <v>film &amp; video</v>
      </c>
      <c r="T823" t="str">
        <f t="shared" si="75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76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2"/>
        <v>music</v>
      </c>
      <c r="T824" t="str">
        <f t="shared" si="75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76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2"/>
        <v>music</v>
      </c>
      <c r="T825" t="str">
        <f t="shared" si="75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76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2"/>
        <v>publishing</v>
      </c>
      <c r="T826" t="str">
        <f t="shared" si="75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76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2"/>
        <v>film &amp; video</v>
      </c>
      <c r="T827" t="str">
        <f t="shared" si="75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76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2"/>
        <v>theater</v>
      </c>
      <c r="T828" t="str">
        <f t="shared" si="75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76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2"/>
        <v>film &amp; video</v>
      </c>
      <c r="T829" t="str">
        <f t="shared" si="75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76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2"/>
        <v>theater</v>
      </c>
      <c r="T830" t="str">
        <f t="shared" si="75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76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2"/>
        <v>theater</v>
      </c>
      <c r="T831" t="str">
        <f t="shared" si="75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76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2"/>
        <v>theater</v>
      </c>
      <c r="T832" t="str">
        <f t="shared" si="75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76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2"/>
        <v>photography</v>
      </c>
      <c r="T833" t="str">
        <f t="shared" si="75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76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3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ref="S834:S897" si="78">LEFT(R834,SEARCH("/",R834,1)-1)</f>
        <v>publishing</v>
      </c>
      <c r="T834" t="str">
        <f t="shared" si="75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si="76"/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8"/>
        <v>publishing</v>
      </c>
      <c r="T835" t="str">
        <f t="shared" ref="T835:T898" si="81">RIGHT(R835,LEN(R835)- 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ref="F836:F899" si="82">ROUND(((E836/D836)*100),0)</f>
        <v>154</v>
      </c>
      <c r="G836" t="s">
        <v>20</v>
      </c>
      <c r="H836">
        <v>119</v>
      </c>
      <c r="I836">
        <f t="shared" si="77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78"/>
        <v>theater</v>
      </c>
      <c r="T836" t="str">
        <f t="shared" si="81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82"/>
        <v>90</v>
      </c>
      <c r="G837" t="s">
        <v>14</v>
      </c>
      <c r="H837">
        <v>1758</v>
      </c>
      <c r="I837">
        <f t="shared" ref="I837:I900" si="83">ROUND(IF(H837=0,0,E837/H837),2)</f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78"/>
        <v>technology</v>
      </c>
      <c r="T837" t="str">
        <f t="shared" si="81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82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78"/>
        <v>music</v>
      </c>
      <c r="T838" t="str">
        <f t="shared" si="81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82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78"/>
        <v>music</v>
      </c>
      <c r="T839" t="str">
        <f t="shared" si="81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82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78"/>
        <v>theater</v>
      </c>
      <c r="T840" t="str">
        <f t="shared" si="81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82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78"/>
        <v>film &amp; video</v>
      </c>
      <c r="T841" t="str">
        <f t="shared" si="81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82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78"/>
        <v>theater</v>
      </c>
      <c r="T842" t="str">
        <f t="shared" si="81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82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78"/>
        <v>technology</v>
      </c>
      <c r="T843" t="str">
        <f t="shared" si="81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82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78"/>
        <v>technology</v>
      </c>
      <c r="T844" t="str">
        <f t="shared" si="81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82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78"/>
        <v>photography</v>
      </c>
      <c r="T845" t="str">
        <f t="shared" si="81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82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78"/>
        <v>film &amp; video</v>
      </c>
      <c r="T846" t="str">
        <f t="shared" si="81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82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78"/>
        <v>technology</v>
      </c>
      <c r="T847" t="str">
        <f t="shared" si="81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82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78"/>
        <v>technology</v>
      </c>
      <c r="T848" t="str">
        <f t="shared" si="81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82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78"/>
        <v>food</v>
      </c>
      <c r="T849" t="str">
        <f t="shared" si="81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82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78"/>
        <v>film &amp; video</v>
      </c>
      <c r="T850" t="str">
        <f t="shared" si="81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82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78"/>
        <v>music</v>
      </c>
      <c r="T851" t="str">
        <f t="shared" si="81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82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78"/>
        <v>music</v>
      </c>
      <c r="T852" t="str">
        <f t="shared" si="81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82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78"/>
        <v>music</v>
      </c>
      <c r="T853" t="str">
        <f t="shared" si="81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82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78"/>
        <v>games</v>
      </c>
      <c r="T854" t="str">
        <f t="shared" si="81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82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78"/>
        <v>music</v>
      </c>
      <c r="T855" t="str">
        <f t="shared" si="81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82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78"/>
        <v>publishing</v>
      </c>
      <c r="T856" t="str">
        <f t="shared" si="81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82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78"/>
        <v>theater</v>
      </c>
      <c r="T857" t="str">
        <f t="shared" si="81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82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78"/>
        <v>food</v>
      </c>
      <c r="T858" t="str">
        <f t="shared" si="81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82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78"/>
        <v>film &amp; video</v>
      </c>
      <c r="T859" t="str">
        <f t="shared" si="81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82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78"/>
        <v>food</v>
      </c>
      <c r="T860" t="str">
        <f t="shared" si="81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82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78"/>
        <v>theater</v>
      </c>
      <c r="T861" t="str">
        <f t="shared" si="81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82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78"/>
        <v>technology</v>
      </c>
      <c r="T862" t="str">
        <f t="shared" si="81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82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78"/>
        <v>theater</v>
      </c>
      <c r="T863" t="str">
        <f t="shared" si="81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82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78"/>
        <v>theater</v>
      </c>
      <c r="T864" t="str">
        <f t="shared" si="81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82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78"/>
        <v>film &amp; video</v>
      </c>
      <c r="T865" t="str">
        <f t="shared" si="81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82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78"/>
        <v>film &amp; video</v>
      </c>
      <c r="T866" t="str">
        <f t="shared" si="81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82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78"/>
        <v>theater</v>
      </c>
      <c r="T867" t="str">
        <f t="shared" si="81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82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78"/>
        <v>photography</v>
      </c>
      <c r="T868" t="str">
        <f t="shared" si="81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82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78"/>
        <v>food</v>
      </c>
      <c r="T869" t="str">
        <f t="shared" si="81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82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78"/>
        <v>theater</v>
      </c>
      <c r="T870" t="str">
        <f t="shared" si="81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82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78"/>
        <v>film &amp; video</v>
      </c>
      <c r="T871" t="str">
        <f t="shared" si="81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82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78"/>
        <v>theater</v>
      </c>
      <c r="T872" t="str">
        <f t="shared" si="81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82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78"/>
        <v>theater</v>
      </c>
      <c r="T873" t="str">
        <f t="shared" si="81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82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78"/>
        <v>film &amp; video</v>
      </c>
      <c r="T874" t="str">
        <f t="shared" si="81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82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78"/>
        <v>photography</v>
      </c>
      <c r="T875" t="str">
        <f t="shared" si="81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82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78"/>
        <v>photography</v>
      </c>
      <c r="T876" t="str">
        <f t="shared" si="81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82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78"/>
        <v>music</v>
      </c>
      <c r="T877" t="str">
        <f t="shared" si="81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82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78"/>
        <v>photography</v>
      </c>
      <c r="T878" t="str">
        <f t="shared" si="81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82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78"/>
        <v>food</v>
      </c>
      <c r="T879" t="str">
        <f t="shared" si="81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82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78"/>
        <v>music</v>
      </c>
      <c r="T880" t="str">
        <f t="shared" si="81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82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78"/>
        <v>publishing</v>
      </c>
      <c r="T881" t="str">
        <f t="shared" si="81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82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78"/>
        <v>music</v>
      </c>
      <c r="T882" t="str">
        <f t="shared" si="81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82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78"/>
        <v>theater</v>
      </c>
      <c r="T883" t="str">
        <f t="shared" si="81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82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78"/>
        <v>theater</v>
      </c>
      <c r="T884" t="str">
        <f t="shared" si="81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82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78"/>
        <v>film &amp; video</v>
      </c>
      <c r="T885" t="str">
        <f t="shared" si="81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82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78"/>
        <v>theater</v>
      </c>
      <c r="T886" t="str">
        <f t="shared" si="81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82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78"/>
        <v>theater</v>
      </c>
      <c r="T887" t="str">
        <f t="shared" si="81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82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78"/>
        <v>music</v>
      </c>
      <c r="T888" t="str">
        <f t="shared" si="81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82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78"/>
        <v>theater</v>
      </c>
      <c r="T889" t="str">
        <f t="shared" si="81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82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78"/>
        <v>theater</v>
      </c>
      <c r="T890" t="str">
        <f t="shared" si="81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82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78"/>
        <v>music</v>
      </c>
      <c r="T891" t="str">
        <f t="shared" si="81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82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78"/>
        <v>music</v>
      </c>
      <c r="T892" t="str">
        <f t="shared" si="81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82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78"/>
        <v>film &amp; video</v>
      </c>
      <c r="T893" t="str">
        <f t="shared" si="81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82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78"/>
        <v>publishing</v>
      </c>
      <c r="T894" t="str">
        <f t="shared" si="81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82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78"/>
        <v>film &amp; video</v>
      </c>
      <c r="T895" t="str">
        <f t="shared" si="81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82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78"/>
        <v>film &amp; video</v>
      </c>
      <c r="T896" t="str">
        <f t="shared" si="81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82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78"/>
        <v>theater</v>
      </c>
      <c r="T897" t="str">
        <f t="shared" si="81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82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9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ref="S898:S961" si="84">LEFT(R898,SEARCH("/",R898,1)-1)</f>
        <v>food</v>
      </c>
      <c r="T898" t="str">
        <f t="shared" si="81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si="82"/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4"/>
        <v>theater</v>
      </c>
      <c r="T899" t="str">
        <f t="shared" ref="T899:T962" si="87">RIGHT(R899,LEN(R899)- 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ref="F900:F963" si="88">ROUND(((E900/D900)*100),0)</f>
        <v>52</v>
      </c>
      <c r="G900" t="s">
        <v>14</v>
      </c>
      <c r="H900">
        <v>1221</v>
      </c>
      <c r="I900">
        <f t="shared" si="83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4"/>
        <v>film &amp; video</v>
      </c>
      <c r="T900" t="str">
        <f t="shared" si="87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88"/>
        <v>407</v>
      </c>
      <c r="G901" t="s">
        <v>20</v>
      </c>
      <c r="H901">
        <v>123</v>
      </c>
      <c r="I901">
        <f t="shared" ref="I901:I964" si="89">ROUND(IF(H901=0,0,E901/H901),2)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4"/>
        <v>music</v>
      </c>
      <c r="T901" t="str">
        <f t="shared" si="87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88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4"/>
        <v>technology</v>
      </c>
      <c r="T902" t="str">
        <f t="shared" si="87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88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4"/>
        <v>music</v>
      </c>
      <c r="T903" t="str">
        <f t="shared" si="87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88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4"/>
        <v>technology</v>
      </c>
      <c r="T904" t="str">
        <f t="shared" si="87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88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4"/>
        <v>publishing</v>
      </c>
      <c r="T905" t="str">
        <f t="shared" si="87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88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4"/>
        <v>publishing</v>
      </c>
      <c r="T906" t="str">
        <f t="shared" si="87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88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4"/>
        <v>theater</v>
      </c>
      <c r="T907" t="str">
        <f t="shared" si="87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88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4"/>
        <v>film &amp; video</v>
      </c>
      <c r="T908" t="str">
        <f t="shared" si="87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88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4"/>
        <v>theater</v>
      </c>
      <c r="T909" t="str">
        <f t="shared" si="87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88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4"/>
        <v>games</v>
      </c>
      <c r="T910" t="str">
        <f t="shared" si="87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88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4"/>
        <v>theater</v>
      </c>
      <c r="T911" t="str">
        <f t="shared" si="87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88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4"/>
        <v>theater</v>
      </c>
      <c r="T912" t="str">
        <f t="shared" si="87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88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4"/>
        <v>technology</v>
      </c>
      <c r="T913" t="str">
        <f t="shared" si="87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88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4"/>
        <v>film &amp; video</v>
      </c>
      <c r="T914" t="str">
        <f t="shared" si="87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88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4"/>
        <v>film &amp; video</v>
      </c>
      <c r="T915" t="str">
        <f t="shared" si="87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88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4"/>
        <v>theater</v>
      </c>
      <c r="T916" t="str">
        <f t="shared" si="87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88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4"/>
        <v>film &amp; video</v>
      </c>
      <c r="T917" t="str">
        <f t="shared" si="87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88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4"/>
        <v>photography</v>
      </c>
      <c r="T918" t="str">
        <f t="shared" si="87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88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4"/>
        <v>film &amp; video</v>
      </c>
      <c r="T919" t="str">
        <f t="shared" si="87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88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4"/>
        <v>publishing</v>
      </c>
      <c r="T920" t="str">
        <f t="shared" si="87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88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4"/>
        <v>theater</v>
      </c>
      <c r="T921" t="str">
        <f t="shared" si="87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88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4"/>
        <v>film &amp; video</v>
      </c>
      <c r="T922" t="str">
        <f t="shared" si="87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88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4"/>
        <v>technology</v>
      </c>
      <c r="T923" t="str">
        <f t="shared" si="87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88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4"/>
        <v>music</v>
      </c>
      <c r="T924" t="str">
        <f t="shared" si="87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88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4"/>
        <v>theater</v>
      </c>
      <c r="T925" t="str">
        <f t="shared" si="87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88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4"/>
        <v>theater</v>
      </c>
      <c r="T926" t="str">
        <f t="shared" si="87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88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4"/>
        <v>theater</v>
      </c>
      <c r="T927" t="str">
        <f t="shared" si="87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88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4"/>
        <v>food</v>
      </c>
      <c r="T928" t="str">
        <f t="shared" si="87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88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4"/>
        <v>theater</v>
      </c>
      <c r="T929" t="str">
        <f t="shared" si="87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88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4"/>
        <v>technology</v>
      </c>
      <c r="T930" t="str">
        <f t="shared" si="87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88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4"/>
        <v>theater</v>
      </c>
      <c r="T931" t="str">
        <f t="shared" si="87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88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4"/>
        <v>theater</v>
      </c>
      <c r="T932" t="str">
        <f t="shared" si="87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88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4"/>
        <v>theater</v>
      </c>
      <c r="T933" t="str">
        <f t="shared" si="87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88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4"/>
        <v>music</v>
      </c>
      <c r="T934" t="str">
        <f t="shared" si="87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88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4"/>
        <v>theater</v>
      </c>
      <c r="T935" t="str">
        <f t="shared" si="87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88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4"/>
        <v>theater</v>
      </c>
      <c r="T936" t="str">
        <f t="shared" si="87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88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4"/>
        <v>theater</v>
      </c>
      <c r="T937" t="str">
        <f t="shared" si="87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88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4"/>
        <v>theater</v>
      </c>
      <c r="T938" t="str">
        <f t="shared" si="87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88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4"/>
        <v>film &amp; video</v>
      </c>
      <c r="T939" t="str">
        <f t="shared" si="87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88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4"/>
        <v>publishing</v>
      </c>
      <c r="T940" t="str">
        <f t="shared" si="87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88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4"/>
        <v>games</v>
      </c>
      <c r="T941" t="str">
        <f t="shared" si="87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88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4"/>
        <v>technology</v>
      </c>
      <c r="T942" t="str">
        <f t="shared" si="87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88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4"/>
        <v>theater</v>
      </c>
      <c r="T943" t="str">
        <f t="shared" si="87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88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4"/>
        <v>theater</v>
      </c>
      <c r="T944" t="str">
        <f t="shared" si="87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88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4"/>
        <v>food</v>
      </c>
      <c r="T945" t="str">
        <f t="shared" si="87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88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4"/>
        <v>photography</v>
      </c>
      <c r="T946" t="str">
        <f t="shared" si="87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88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4"/>
        <v>photography</v>
      </c>
      <c r="T947" t="str">
        <f t="shared" si="87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88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4"/>
        <v>theater</v>
      </c>
      <c r="T948" t="str">
        <f t="shared" si="87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88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4"/>
        <v>theater</v>
      </c>
      <c r="T949" t="str">
        <f t="shared" si="87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88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4"/>
        <v>film &amp; video</v>
      </c>
      <c r="T950" t="str">
        <f t="shared" si="87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88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4"/>
        <v>technology</v>
      </c>
      <c r="T951" t="str">
        <f t="shared" si="87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88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4"/>
        <v>theater</v>
      </c>
      <c r="T952" t="str">
        <f t="shared" si="87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88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4"/>
        <v>music</v>
      </c>
      <c r="T953" t="str">
        <f t="shared" si="87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88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4"/>
        <v>film &amp; video</v>
      </c>
      <c r="T954" t="str">
        <f t="shared" si="87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88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4"/>
        <v>film &amp; video</v>
      </c>
      <c r="T955" t="str">
        <f t="shared" si="87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88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4"/>
        <v>technology</v>
      </c>
      <c r="T956" t="str">
        <f t="shared" si="87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88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4"/>
        <v>theater</v>
      </c>
      <c r="T957" t="str">
        <f t="shared" si="87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88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4"/>
        <v>film &amp; video</v>
      </c>
      <c r="T958" t="str">
        <f t="shared" si="87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88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4"/>
        <v>theater</v>
      </c>
      <c r="T959" t="str">
        <f t="shared" si="87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88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4"/>
        <v>film &amp; video</v>
      </c>
      <c r="T960" t="str">
        <f t="shared" si="87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88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4"/>
        <v>publishing</v>
      </c>
      <c r="T961" t="str">
        <f t="shared" si="87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88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5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0">LEFT(R962,SEARCH("/",R962,1)-1)</f>
        <v>technology</v>
      </c>
      <c r="T962" t="str">
        <f t="shared" si="87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si="88"/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0"/>
        <v>publishing</v>
      </c>
      <c r="T963" t="str">
        <f t="shared" ref="T963:T1001" si="93">RIGHT(R963,LEN(R963)- 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ref="F964:F1001" si="94">ROUND(((E964/D964)*100),0)</f>
        <v>296</v>
      </c>
      <c r="G964" t="s">
        <v>20</v>
      </c>
      <c r="H964">
        <v>266</v>
      </c>
      <c r="I964">
        <f t="shared" si="89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0"/>
        <v>food</v>
      </c>
      <c r="T964" t="str">
        <f t="shared" si="9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94"/>
        <v>85</v>
      </c>
      <c r="G965" t="s">
        <v>14</v>
      </c>
      <c r="H965">
        <v>114</v>
      </c>
      <c r="I965">
        <f t="shared" ref="I965:I1001" si="95">ROUND(IF(H965=0,0,E965/H965),2)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0"/>
        <v>photography</v>
      </c>
      <c r="T965" t="str">
        <f t="shared" si="9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94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0"/>
        <v>theater</v>
      </c>
      <c r="T966" t="str">
        <f t="shared" si="9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94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0"/>
        <v>music</v>
      </c>
      <c r="T967" t="str">
        <f t="shared" si="93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94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0"/>
        <v>theater</v>
      </c>
      <c r="T968" t="str">
        <f t="shared" si="93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94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0"/>
        <v>music</v>
      </c>
      <c r="T969" t="str">
        <f t="shared" si="93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94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0"/>
        <v>food</v>
      </c>
      <c r="T970" t="str">
        <f t="shared" si="93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94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0"/>
        <v>theater</v>
      </c>
      <c r="T971" t="str">
        <f t="shared" si="93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94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0"/>
        <v>theater</v>
      </c>
      <c r="T972" t="str">
        <f t="shared" si="93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94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0"/>
        <v>film &amp; video</v>
      </c>
      <c r="T973" t="str">
        <f t="shared" si="93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94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0"/>
        <v>technology</v>
      </c>
      <c r="T974" t="str">
        <f t="shared" si="93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94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0"/>
        <v>theater</v>
      </c>
      <c r="T975" t="str">
        <f t="shared" si="93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94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0"/>
        <v>music</v>
      </c>
      <c r="T976" t="str">
        <f t="shared" si="93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94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0"/>
        <v>theater</v>
      </c>
      <c r="T977" t="str">
        <f t="shared" si="93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94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0"/>
        <v>theater</v>
      </c>
      <c r="T978" t="str">
        <f t="shared" si="93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94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0"/>
        <v>food</v>
      </c>
      <c r="T979" t="str">
        <f t="shared" si="93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94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0"/>
        <v>games</v>
      </c>
      <c r="T980" t="str">
        <f t="shared" si="93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94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0"/>
        <v>theater</v>
      </c>
      <c r="T981" t="str">
        <f t="shared" si="93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94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0"/>
        <v>publishing</v>
      </c>
      <c r="T982" t="str">
        <f t="shared" si="93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94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0"/>
        <v>technology</v>
      </c>
      <c r="T983" t="str">
        <f t="shared" si="93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94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0"/>
        <v>film &amp; video</v>
      </c>
      <c r="T984" t="str">
        <f t="shared" si="93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94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0"/>
        <v>film &amp; video</v>
      </c>
      <c r="T985" t="str">
        <f t="shared" si="93"/>
        <v>documentary</v>
      </c>
    </row>
    <row r="986" spans="1:20" ht="39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94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0"/>
        <v>theater</v>
      </c>
      <c r="T986" t="str">
        <f t="shared" si="93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94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0"/>
        <v>music</v>
      </c>
      <c r="T987" t="str">
        <f t="shared" si="93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94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0"/>
        <v>music</v>
      </c>
      <c r="T988" t="str">
        <f t="shared" si="93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94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0"/>
        <v>film &amp; video</v>
      </c>
      <c r="T989" t="str">
        <f t="shared" si="93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94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0"/>
        <v>publishing</v>
      </c>
      <c r="T990" t="str">
        <f t="shared" si="93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94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0"/>
        <v>publishing</v>
      </c>
      <c r="T991" t="str">
        <f t="shared" si="93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94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0"/>
        <v>film &amp; video</v>
      </c>
      <c r="T992" t="str">
        <f t="shared" si="93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94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0"/>
        <v>music</v>
      </c>
      <c r="T993" t="str">
        <f t="shared" si="93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94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0"/>
        <v>film &amp; video</v>
      </c>
      <c r="T994" t="str">
        <f t="shared" si="93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94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0"/>
        <v>photography</v>
      </c>
      <c r="T995" t="str">
        <f t="shared" si="93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94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0"/>
        <v>publishing</v>
      </c>
      <c r="T996" t="str">
        <f t="shared" si="93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94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0"/>
        <v>food</v>
      </c>
      <c r="T997" t="str">
        <f t="shared" si="93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94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0"/>
        <v>theater</v>
      </c>
      <c r="T998" t="str">
        <f t="shared" si="93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94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0"/>
        <v>theater</v>
      </c>
      <c r="T999" t="str">
        <f t="shared" si="93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94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0"/>
        <v>music</v>
      </c>
      <c r="T1000" t="str">
        <f t="shared" si="93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94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0"/>
        <v>food</v>
      </c>
      <c r="T1001" t="str">
        <f t="shared" si="93"/>
        <v>food trucks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  <row r="1006" spans="1:20" x14ac:dyDescent="0.2">
      <c r="F1006" s="4"/>
    </row>
    <row r="1007" spans="1:20" x14ac:dyDescent="0.2">
      <c r="F1007" s="4"/>
    </row>
    <row r="1008" spans="1:20" x14ac:dyDescent="0.2">
      <c r="F1008" s="4"/>
    </row>
    <row r="1009" spans="6:6" x14ac:dyDescent="0.2">
      <c r="F1009" s="4"/>
    </row>
    <row r="1010" spans="6:6" x14ac:dyDescent="0.2">
      <c r="F1010" s="4"/>
    </row>
    <row r="1011" spans="6:6" x14ac:dyDescent="0.2">
      <c r="F1011" s="4"/>
    </row>
    <row r="1012" spans="6:6" x14ac:dyDescent="0.2">
      <c r="F1012" s="4"/>
    </row>
    <row r="1013" spans="6:6" x14ac:dyDescent="0.2">
      <c r="F1013" s="4"/>
    </row>
    <row r="1014" spans="6:6" x14ac:dyDescent="0.2">
      <c r="F1014" s="4"/>
    </row>
    <row r="1015" spans="6:6" x14ac:dyDescent="0.2">
      <c r="F1015" s="4"/>
    </row>
    <row r="1016" spans="6:6" x14ac:dyDescent="0.2">
      <c r="F1016" s="4"/>
    </row>
    <row r="1017" spans="6:6" x14ac:dyDescent="0.2">
      <c r="F1017" s="4"/>
    </row>
    <row r="1018" spans="6:6" x14ac:dyDescent="0.2">
      <c r="F1018" s="4"/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7" operator="containsText" text="canceled">
      <formula>NOT(ISERROR(SEARCH("canceled",G1)))</formula>
    </cfRule>
    <cfRule type="containsText" dxfId="9" priority="8" operator="containsText" text="successful">
      <formula>NOT(ISERROR(SEARCH("successful",G1)))</formula>
    </cfRule>
    <cfRule type="beginsWith" dxfId="8" priority="9" operator="beginsWith" text="failed">
      <formula>LEFT(G1,LEN("failed"))="failed"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8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61CB-F5CA-C64C-BDB6-92B812717230}">
  <dimension ref="A1:L566"/>
  <sheetViews>
    <sheetView tabSelected="1" workbookViewId="0">
      <selection activeCell="G9" sqref="G9"/>
    </sheetView>
  </sheetViews>
  <sheetFormatPr baseColWidth="10" defaultRowHeight="16" x14ac:dyDescent="0.2"/>
  <cols>
    <col min="2" max="2" width="13.83203125" customWidth="1"/>
    <col min="4" max="4" width="15.33203125" customWidth="1"/>
    <col min="6" max="6" width="12.33203125" customWidth="1"/>
    <col min="11" max="11" width="16.6640625" customWidth="1"/>
  </cols>
  <sheetData>
    <row r="1" spans="1:12" x14ac:dyDescent="0.2">
      <c r="A1" s="11" t="s">
        <v>2107</v>
      </c>
      <c r="B1" s="11" t="s">
        <v>2108</v>
      </c>
      <c r="C1" s="1" t="s">
        <v>4</v>
      </c>
      <c r="D1" s="1" t="s">
        <v>5</v>
      </c>
      <c r="G1" s="11" t="s">
        <v>2115</v>
      </c>
      <c r="H1" s="11" t="s">
        <v>2105</v>
      </c>
    </row>
    <row r="2" spans="1:12" x14ac:dyDescent="0.2">
      <c r="A2" t="s">
        <v>20</v>
      </c>
      <c r="B2">
        <v>16</v>
      </c>
      <c r="C2" t="s">
        <v>14</v>
      </c>
      <c r="D2">
        <v>0</v>
      </c>
      <c r="F2" s="11" t="s">
        <v>2109</v>
      </c>
      <c r="G2">
        <f>ROUND(AVERAGE(B2:B566),2)</f>
        <v>851.15</v>
      </c>
      <c r="H2">
        <f>ROUND(AVERAGE(D2:D365),2)</f>
        <v>585.62</v>
      </c>
    </row>
    <row r="3" spans="1:12" x14ac:dyDescent="0.2">
      <c r="A3" t="s">
        <v>20</v>
      </c>
      <c r="B3">
        <v>26</v>
      </c>
      <c r="C3" t="s">
        <v>14</v>
      </c>
      <c r="D3">
        <v>24</v>
      </c>
      <c r="F3" s="11" t="s">
        <v>2110</v>
      </c>
      <c r="G3">
        <f>MEDIAN(B2:B566)</f>
        <v>201</v>
      </c>
      <c r="H3">
        <f>MEDIAN(D2:D365)</f>
        <v>114.5</v>
      </c>
    </row>
    <row r="4" spans="1:12" x14ac:dyDescent="0.2">
      <c r="A4" t="s">
        <v>20</v>
      </c>
      <c r="B4">
        <v>27</v>
      </c>
      <c r="C4" t="s">
        <v>14</v>
      </c>
      <c r="D4">
        <v>53</v>
      </c>
      <c r="F4" s="11" t="s">
        <v>2111</v>
      </c>
      <c r="G4">
        <f>MIN(B2:B566)</f>
        <v>16</v>
      </c>
      <c r="H4">
        <f>MIN(D2:D365)</f>
        <v>0</v>
      </c>
    </row>
    <row r="5" spans="1:12" x14ac:dyDescent="0.2">
      <c r="A5" t="s">
        <v>20</v>
      </c>
      <c r="B5">
        <v>32</v>
      </c>
      <c r="C5" t="s">
        <v>14</v>
      </c>
      <c r="D5">
        <v>18</v>
      </c>
      <c r="F5" s="11" t="s">
        <v>2112</v>
      </c>
      <c r="G5">
        <f>MAX(B2:B566)</f>
        <v>7295</v>
      </c>
      <c r="H5">
        <f>MAX(D2:D365)</f>
        <v>6080</v>
      </c>
    </row>
    <row r="6" spans="1:12" x14ac:dyDescent="0.2">
      <c r="A6" t="s">
        <v>20</v>
      </c>
      <c r="B6">
        <v>32</v>
      </c>
      <c r="C6" t="s">
        <v>14</v>
      </c>
      <c r="D6">
        <v>44</v>
      </c>
      <c r="F6" s="11" t="s">
        <v>2113</v>
      </c>
      <c r="G6">
        <f>ROUND(STDEV(B2:B566),2)</f>
        <v>1267.3699999999999</v>
      </c>
      <c r="H6">
        <f>ROUND(STDEV(D2:D365),2)</f>
        <v>961.31</v>
      </c>
    </row>
    <row r="7" spans="1:12" x14ac:dyDescent="0.2">
      <c r="A7" t="s">
        <v>20</v>
      </c>
      <c r="B7">
        <v>34</v>
      </c>
      <c r="C7" t="s">
        <v>14</v>
      </c>
      <c r="D7">
        <v>27</v>
      </c>
      <c r="F7" s="11" t="s">
        <v>2114</v>
      </c>
      <c r="G7">
        <f>ROUND(VAR(B2:B566),2)</f>
        <v>1606216.59</v>
      </c>
      <c r="H7">
        <f>ROUND(VAR(D2:D365),2)</f>
        <v>924113.45</v>
      </c>
    </row>
    <row r="8" spans="1:12" x14ac:dyDescent="0.2">
      <c r="A8" t="s">
        <v>20</v>
      </c>
      <c r="B8">
        <v>40</v>
      </c>
      <c r="C8" t="s">
        <v>14</v>
      </c>
      <c r="D8">
        <v>55</v>
      </c>
    </row>
    <row r="9" spans="1:12" x14ac:dyDescent="0.2">
      <c r="A9" t="s">
        <v>20</v>
      </c>
      <c r="B9">
        <v>41</v>
      </c>
      <c r="C9" t="s">
        <v>14</v>
      </c>
      <c r="D9">
        <v>200</v>
      </c>
    </row>
    <row r="10" spans="1:12" x14ac:dyDescent="0.2">
      <c r="A10" t="s">
        <v>20</v>
      </c>
      <c r="B10">
        <v>41</v>
      </c>
      <c r="C10" t="s">
        <v>14</v>
      </c>
      <c r="D10">
        <v>452</v>
      </c>
      <c r="L10" s="14"/>
    </row>
    <row r="11" spans="1:12" x14ac:dyDescent="0.2">
      <c r="A11" t="s">
        <v>20</v>
      </c>
      <c r="B11">
        <v>42</v>
      </c>
      <c r="C11" t="s">
        <v>14</v>
      </c>
      <c r="D11">
        <v>674</v>
      </c>
    </row>
    <row r="12" spans="1:12" x14ac:dyDescent="0.2">
      <c r="A12" t="s">
        <v>20</v>
      </c>
      <c r="B12">
        <v>43</v>
      </c>
      <c r="C12" t="s">
        <v>14</v>
      </c>
      <c r="D12">
        <v>15</v>
      </c>
    </row>
    <row r="13" spans="1:12" x14ac:dyDescent="0.2">
      <c r="A13" t="s">
        <v>20</v>
      </c>
      <c r="B13">
        <v>43</v>
      </c>
      <c r="C13" t="s">
        <v>14</v>
      </c>
      <c r="D13">
        <v>558</v>
      </c>
    </row>
    <row r="14" spans="1:12" x14ac:dyDescent="0.2">
      <c r="A14" t="s">
        <v>20</v>
      </c>
      <c r="B14">
        <v>48</v>
      </c>
      <c r="C14" t="s">
        <v>14</v>
      </c>
      <c r="D14">
        <v>48</v>
      </c>
    </row>
    <row r="15" spans="1:12" x14ac:dyDescent="0.2">
      <c r="A15" t="s">
        <v>20</v>
      </c>
      <c r="B15">
        <v>48</v>
      </c>
      <c r="C15" t="s">
        <v>14</v>
      </c>
      <c r="D15">
        <v>88</v>
      </c>
    </row>
    <row r="16" spans="1:12" x14ac:dyDescent="0.2">
      <c r="A16" t="s">
        <v>20</v>
      </c>
      <c r="B16">
        <v>48</v>
      </c>
      <c r="C16" t="s">
        <v>14</v>
      </c>
      <c r="D16">
        <v>2307</v>
      </c>
    </row>
    <row r="17" spans="1:4" x14ac:dyDescent="0.2">
      <c r="A17" t="s">
        <v>20</v>
      </c>
      <c r="B17">
        <v>50</v>
      </c>
      <c r="C17" t="s">
        <v>14</v>
      </c>
      <c r="D17">
        <v>1</v>
      </c>
    </row>
    <row r="18" spans="1:4" x14ac:dyDescent="0.2">
      <c r="A18" t="s">
        <v>20</v>
      </c>
      <c r="B18">
        <v>50</v>
      </c>
      <c r="C18" t="s">
        <v>14</v>
      </c>
      <c r="D18">
        <v>75</v>
      </c>
    </row>
    <row r="19" spans="1:4" x14ac:dyDescent="0.2">
      <c r="A19" t="s">
        <v>20</v>
      </c>
      <c r="B19">
        <v>50</v>
      </c>
      <c r="C19" t="s">
        <v>14</v>
      </c>
      <c r="D19">
        <v>1467</v>
      </c>
    </row>
    <row r="20" spans="1:4" x14ac:dyDescent="0.2">
      <c r="A20" t="s">
        <v>20</v>
      </c>
      <c r="B20">
        <v>52</v>
      </c>
      <c r="C20" t="s">
        <v>14</v>
      </c>
      <c r="D20">
        <v>120</v>
      </c>
    </row>
    <row r="21" spans="1:4" x14ac:dyDescent="0.2">
      <c r="A21" t="s">
        <v>20</v>
      </c>
      <c r="B21">
        <v>53</v>
      </c>
      <c r="C21" t="s">
        <v>14</v>
      </c>
      <c r="D21">
        <v>5</v>
      </c>
    </row>
    <row r="22" spans="1:4" x14ac:dyDescent="0.2">
      <c r="A22" t="s">
        <v>20</v>
      </c>
      <c r="B22">
        <v>53</v>
      </c>
      <c r="C22" t="s">
        <v>14</v>
      </c>
      <c r="D22">
        <v>2253</v>
      </c>
    </row>
    <row r="23" spans="1:4" x14ac:dyDescent="0.2">
      <c r="A23" t="s">
        <v>20</v>
      </c>
      <c r="B23">
        <v>54</v>
      </c>
      <c r="C23" t="s">
        <v>14</v>
      </c>
      <c r="D23">
        <v>38</v>
      </c>
    </row>
    <row r="24" spans="1:4" x14ac:dyDescent="0.2">
      <c r="A24" t="s">
        <v>20</v>
      </c>
      <c r="B24">
        <v>55</v>
      </c>
      <c r="C24" t="s">
        <v>14</v>
      </c>
      <c r="D24">
        <v>12</v>
      </c>
    </row>
    <row r="25" spans="1:4" x14ac:dyDescent="0.2">
      <c r="A25" t="s">
        <v>20</v>
      </c>
      <c r="B25">
        <v>56</v>
      </c>
      <c r="C25" t="s">
        <v>14</v>
      </c>
      <c r="D25">
        <v>1684</v>
      </c>
    </row>
    <row r="26" spans="1:4" x14ac:dyDescent="0.2">
      <c r="A26" t="s">
        <v>20</v>
      </c>
      <c r="B26">
        <v>59</v>
      </c>
      <c r="C26" t="s">
        <v>14</v>
      </c>
      <c r="D26">
        <v>56</v>
      </c>
    </row>
    <row r="27" spans="1:4" x14ac:dyDescent="0.2">
      <c r="A27" t="s">
        <v>20</v>
      </c>
      <c r="B27">
        <v>62</v>
      </c>
      <c r="C27" t="s">
        <v>14</v>
      </c>
      <c r="D27">
        <v>838</v>
      </c>
    </row>
    <row r="28" spans="1:4" x14ac:dyDescent="0.2">
      <c r="A28" t="s">
        <v>20</v>
      </c>
      <c r="B28">
        <v>64</v>
      </c>
      <c r="C28" t="s">
        <v>14</v>
      </c>
      <c r="D28">
        <v>1000</v>
      </c>
    </row>
    <row r="29" spans="1:4" x14ac:dyDescent="0.2">
      <c r="A29" t="s">
        <v>20</v>
      </c>
      <c r="B29">
        <v>65</v>
      </c>
      <c r="C29" t="s">
        <v>14</v>
      </c>
      <c r="D29">
        <v>106</v>
      </c>
    </row>
    <row r="30" spans="1:4" x14ac:dyDescent="0.2">
      <c r="A30" t="s">
        <v>20</v>
      </c>
      <c r="B30">
        <v>65</v>
      </c>
      <c r="C30" t="s">
        <v>14</v>
      </c>
      <c r="D30">
        <v>1482</v>
      </c>
    </row>
    <row r="31" spans="1:4" x14ac:dyDescent="0.2">
      <c r="A31" t="s">
        <v>20</v>
      </c>
      <c r="B31">
        <v>67</v>
      </c>
      <c r="C31" t="s">
        <v>14</v>
      </c>
      <c r="D31">
        <v>679</v>
      </c>
    </row>
    <row r="32" spans="1:4" x14ac:dyDescent="0.2">
      <c r="A32" t="s">
        <v>20</v>
      </c>
      <c r="B32">
        <v>68</v>
      </c>
      <c r="C32" t="s">
        <v>14</v>
      </c>
      <c r="D32">
        <v>1220</v>
      </c>
    </row>
    <row r="33" spans="1:4" x14ac:dyDescent="0.2">
      <c r="A33" t="s">
        <v>20</v>
      </c>
      <c r="B33">
        <v>69</v>
      </c>
      <c r="C33" t="s">
        <v>14</v>
      </c>
      <c r="D33">
        <v>1</v>
      </c>
    </row>
    <row r="34" spans="1:4" x14ac:dyDescent="0.2">
      <c r="A34" t="s">
        <v>20</v>
      </c>
      <c r="B34">
        <v>69</v>
      </c>
      <c r="C34" t="s">
        <v>14</v>
      </c>
      <c r="D34">
        <v>37</v>
      </c>
    </row>
    <row r="35" spans="1:4" x14ac:dyDescent="0.2">
      <c r="A35" t="s">
        <v>20</v>
      </c>
      <c r="B35">
        <v>70</v>
      </c>
      <c r="C35" t="s">
        <v>14</v>
      </c>
      <c r="D35">
        <v>60</v>
      </c>
    </row>
    <row r="36" spans="1:4" x14ac:dyDescent="0.2">
      <c r="A36" t="s">
        <v>20</v>
      </c>
      <c r="B36">
        <v>71</v>
      </c>
      <c r="C36" t="s">
        <v>14</v>
      </c>
      <c r="D36">
        <v>296</v>
      </c>
    </row>
    <row r="37" spans="1:4" x14ac:dyDescent="0.2">
      <c r="A37" t="s">
        <v>20</v>
      </c>
      <c r="B37">
        <v>72</v>
      </c>
      <c r="C37" t="s">
        <v>14</v>
      </c>
      <c r="D37">
        <v>3304</v>
      </c>
    </row>
    <row r="38" spans="1:4" x14ac:dyDescent="0.2">
      <c r="A38" t="s">
        <v>20</v>
      </c>
      <c r="B38">
        <v>76</v>
      </c>
      <c r="C38" t="s">
        <v>14</v>
      </c>
      <c r="D38">
        <v>73</v>
      </c>
    </row>
    <row r="39" spans="1:4" x14ac:dyDescent="0.2">
      <c r="A39" t="s">
        <v>20</v>
      </c>
      <c r="B39">
        <v>76</v>
      </c>
      <c r="C39" t="s">
        <v>14</v>
      </c>
      <c r="D39">
        <v>3387</v>
      </c>
    </row>
    <row r="40" spans="1:4" x14ac:dyDescent="0.2">
      <c r="A40" t="s">
        <v>20</v>
      </c>
      <c r="B40">
        <v>78</v>
      </c>
      <c r="C40" t="s">
        <v>14</v>
      </c>
      <c r="D40">
        <v>662</v>
      </c>
    </row>
    <row r="41" spans="1:4" x14ac:dyDescent="0.2">
      <c r="A41" t="s">
        <v>20</v>
      </c>
      <c r="B41">
        <v>78</v>
      </c>
      <c r="C41" t="s">
        <v>14</v>
      </c>
      <c r="D41">
        <v>774</v>
      </c>
    </row>
    <row r="42" spans="1:4" x14ac:dyDescent="0.2">
      <c r="A42" t="s">
        <v>20</v>
      </c>
      <c r="B42">
        <v>80</v>
      </c>
      <c r="C42" t="s">
        <v>14</v>
      </c>
      <c r="D42">
        <v>1</v>
      </c>
    </row>
    <row r="43" spans="1:4" x14ac:dyDescent="0.2">
      <c r="A43" t="s">
        <v>20</v>
      </c>
      <c r="B43">
        <v>80</v>
      </c>
      <c r="C43" t="s">
        <v>14</v>
      </c>
      <c r="D43">
        <v>115</v>
      </c>
    </row>
    <row r="44" spans="1:4" x14ac:dyDescent="0.2">
      <c r="A44" t="s">
        <v>20</v>
      </c>
      <c r="B44">
        <v>80</v>
      </c>
      <c r="C44" t="s">
        <v>14</v>
      </c>
      <c r="D44">
        <v>117</v>
      </c>
    </row>
    <row r="45" spans="1:4" x14ac:dyDescent="0.2">
      <c r="A45" t="s">
        <v>20</v>
      </c>
      <c r="B45">
        <v>80</v>
      </c>
      <c r="C45" t="s">
        <v>14</v>
      </c>
      <c r="D45">
        <v>326</v>
      </c>
    </row>
    <row r="46" spans="1:4" x14ac:dyDescent="0.2">
      <c r="A46" t="s">
        <v>20</v>
      </c>
      <c r="B46">
        <v>80</v>
      </c>
      <c r="C46" t="s">
        <v>14</v>
      </c>
      <c r="D46">
        <v>672</v>
      </c>
    </row>
    <row r="47" spans="1:4" x14ac:dyDescent="0.2">
      <c r="A47" t="s">
        <v>20</v>
      </c>
      <c r="B47">
        <v>80</v>
      </c>
      <c r="C47" t="s">
        <v>14</v>
      </c>
      <c r="D47">
        <v>940</v>
      </c>
    </row>
    <row r="48" spans="1:4" x14ac:dyDescent="0.2">
      <c r="A48" t="s">
        <v>20</v>
      </c>
      <c r="B48">
        <v>81</v>
      </c>
      <c r="C48" t="s">
        <v>14</v>
      </c>
      <c r="D48">
        <v>1467</v>
      </c>
    </row>
    <row r="49" spans="1:4" x14ac:dyDescent="0.2">
      <c r="A49" t="s">
        <v>20</v>
      </c>
      <c r="B49">
        <v>82</v>
      </c>
      <c r="C49" t="s">
        <v>14</v>
      </c>
      <c r="D49">
        <v>1059</v>
      </c>
    </row>
    <row r="50" spans="1:4" x14ac:dyDescent="0.2">
      <c r="A50" t="s">
        <v>20</v>
      </c>
      <c r="B50">
        <v>82</v>
      </c>
      <c r="C50" t="s">
        <v>14</v>
      </c>
      <c r="D50">
        <v>5681</v>
      </c>
    </row>
    <row r="51" spans="1:4" x14ac:dyDescent="0.2">
      <c r="A51" t="s">
        <v>20</v>
      </c>
      <c r="B51">
        <v>83</v>
      </c>
      <c r="C51" t="s">
        <v>14</v>
      </c>
      <c r="D51">
        <v>30</v>
      </c>
    </row>
    <row r="52" spans="1:4" x14ac:dyDescent="0.2">
      <c r="A52" t="s">
        <v>20</v>
      </c>
      <c r="B52">
        <v>83</v>
      </c>
      <c r="C52" t="s">
        <v>14</v>
      </c>
      <c r="D52">
        <v>1194</v>
      </c>
    </row>
    <row r="53" spans="1:4" x14ac:dyDescent="0.2">
      <c r="A53" t="s">
        <v>20</v>
      </c>
      <c r="B53">
        <v>84</v>
      </c>
      <c r="C53" t="s">
        <v>14</v>
      </c>
      <c r="D53">
        <v>75</v>
      </c>
    </row>
    <row r="54" spans="1:4" x14ac:dyDescent="0.2">
      <c r="A54" t="s">
        <v>20</v>
      </c>
      <c r="B54">
        <v>84</v>
      </c>
      <c r="C54" t="s">
        <v>14</v>
      </c>
      <c r="D54">
        <v>955</v>
      </c>
    </row>
    <row r="55" spans="1:4" x14ac:dyDescent="0.2">
      <c r="A55" t="s">
        <v>20</v>
      </c>
      <c r="B55">
        <v>85</v>
      </c>
      <c r="C55" t="s">
        <v>14</v>
      </c>
      <c r="D55">
        <v>5</v>
      </c>
    </row>
    <row r="56" spans="1:4" x14ac:dyDescent="0.2">
      <c r="A56" t="s">
        <v>20</v>
      </c>
      <c r="B56">
        <v>85</v>
      </c>
      <c r="C56" t="s">
        <v>14</v>
      </c>
      <c r="D56">
        <v>26</v>
      </c>
    </row>
    <row r="57" spans="1:4" x14ac:dyDescent="0.2">
      <c r="A57" t="s">
        <v>20</v>
      </c>
      <c r="B57">
        <v>85</v>
      </c>
      <c r="C57" t="s">
        <v>14</v>
      </c>
      <c r="D57">
        <v>67</v>
      </c>
    </row>
    <row r="58" spans="1:4" x14ac:dyDescent="0.2">
      <c r="A58" t="s">
        <v>20</v>
      </c>
      <c r="B58">
        <v>85</v>
      </c>
      <c r="C58" t="s">
        <v>14</v>
      </c>
      <c r="D58">
        <v>210</v>
      </c>
    </row>
    <row r="59" spans="1:4" x14ac:dyDescent="0.2">
      <c r="A59" t="s">
        <v>20</v>
      </c>
      <c r="B59">
        <v>85</v>
      </c>
      <c r="C59" t="s">
        <v>14</v>
      </c>
      <c r="D59">
        <v>782</v>
      </c>
    </row>
    <row r="60" spans="1:4" x14ac:dyDescent="0.2">
      <c r="A60" t="s">
        <v>20</v>
      </c>
      <c r="B60">
        <v>85</v>
      </c>
      <c r="C60" t="s">
        <v>14</v>
      </c>
      <c r="D60">
        <v>1130</v>
      </c>
    </row>
    <row r="61" spans="1:4" x14ac:dyDescent="0.2">
      <c r="A61" t="s">
        <v>20</v>
      </c>
      <c r="B61">
        <v>86</v>
      </c>
      <c r="C61" t="s">
        <v>14</v>
      </c>
      <c r="D61">
        <v>19</v>
      </c>
    </row>
    <row r="62" spans="1:4" x14ac:dyDescent="0.2">
      <c r="A62" t="s">
        <v>20</v>
      </c>
      <c r="B62">
        <v>86</v>
      </c>
      <c r="C62" t="s">
        <v>14</v>
      </c>
      <c r="D62">
        <v>86</v>
      </c>
    </row>
    <row r="63" spans="1:4" x14ac:dyDescent="0.2">
      <c r="A63" t="s">
        <v>20</v>
      </c>
      <c r="B63">
        <v>86</v>
      </c>
      <c r="C63" t="s">
        <v>14</v>
      </c>
      <c r="D63">
        <v>136</v>
      </c>
    </row>
    <row r="64" spans="1:4" x14ac:dyDescent="0.2">
      <c r="A64" t="s">
        <v>20</v>
      </c>
      <c r="B64">
        <v>87</v>
      </c>
      <c r="C64" t="s">
        <v>14</v>
      </c>
      <c r="D64">
        <v>24</v>
      </c>
    </row>
    <row r="65" spans="1:4" x14ac:dyDescent="0.2">
      <c r="A65" t="s">
        <v>20</v>
      </c>
      <c r="B65">
        <v>87</v>
      </c>
      <c r="C65" t="s">
        <v>14</v>
      </c>
      <c r="D65">
        <v>35</v>
      </c>
    </row>
    <row r="66" spans="1:4" x14ac:dyDescent="0.2">
      <c r="A66" t="s">
        <v>20</v>
      </c>
      <c r="B66">
        <v>87</v>
      </c>
      <c r="C66" t="s">
        <v>14</v>
      </c>
      <c r="D66">
        <v>886</v>
      </c>
    </row>
    <row r="67" spans="1:4" x14ac:dyDescent="0.2">
      <c r="A67" t="s">
        <v>20</v>
      </c>
      <c r="B67">
        <v>88</v>
      </c>
      <c r="C67" t="s">
        <v>14</v>
      </c>
      <c r="D67">
        <v>65</v>
      </c>
    </row>
    <row r="68" spans="1:4" x14ac:dyDescent="0.2">
      <c r="A68" t="s">
        <v>20</v>
      </c>
      <c r="B68">
        <v>88</v>
      </c>
      <c r="C68" t="s">
        <v>14</v>
      </c>
      <c r="D68">
        <v>86</v>
      </c>
    </row>
    <row r="69" spans="1:4" x14ac:dyDescent="0.2">
      <c r="A69" t="s">
        <v>20</v>
      </c>
      <c r="B69">
        <v>88</v>
      </c>
      <c r="C69" t="s">
        <v>14</v>
      </c>
      <c r="D69">
        <v>100</v>
      </c>
    </row>
    <row r="70" spans="1:4" x14ac:dyDescent="0.2">
      <c r="A70" t="s">
        <v>20</v>
      </c>
      <c r="B70">
        <v>88</v>
      </c>
      <c r="C70" t="s">
        <v>14</v>
      </c>
      <c r="D70">
        <v>243</v>
      </c>
    </row>
    <row r="71" spans="1:4" x14ac:dyDescent="0.2">
      <c r="A71" t="s">
        <v>20</v>
      </c>
      <c r="B71">
        <v>89</v>
      </c>
      <c r="C71" t="s">
        <v>14</v>
      </c>
      <c r="D71">
        <v>13</v>
      </c>
    </row>
    <row r="72" spans="1:4" x14ac:dyDescent="0.2">
      <c r="A72" t="s">
        <v>20</v>
      </c>
      <c r="B72">
        <v>89</v>
      </c>
      <c r="C72" t="s">
        <v>14</v>
      </c>
      <c r="D72">
        <v>168</v>
      </c>
    </row>
    <row r="73" spans="1:4" x14ac:dyDescent="0.2">
      <c r="A73" t="s">
        <v>20</v>
      </c>
      <c r="B73">
        <v>91</v>
      </c>
      <c r="C73" t="s">
        <v>14</v>
      </c>
      <c r="D73">
        <v>1</v>
      </c>
    </row>
    <row r="74" spans="1:4" x14ac:dyDescent="0.2">
      <c r="A74" t="s">
        <v>20</v>
      </c>
      <c r="B74">
        <v>92</v>
      </c>
      <c r="C74" t="s">
        <v>14</v>
      </c>
      <c r="D74">
        <v>40</v>
      </c>
    </row>
    <row r="75" spans="1:4" x14ac:dyDescent="0.2">
      <c r="A75" t="s">
        <v>20</v>
      </c>
      <c r="B75">
        <v>92</v>
      </c>
      <c r="C75" t="s">
        <v>14</v>
      </c>
      <c r="D75">
        <v>143</v>
      </c>
    </row>
    <row r="76" spans="1:4" x14ac:dyDescent="0.2">
      <c r="A76" t="s">
        <v>20</v>
      </c>
      <c r="B76">
        <v>92</v>
      </c>
      <c r="C76" t="s">
        <v>14</v>
      </c>
      <c r="D76">
        <v>226</v>
      </c>
    </row>
    <row r="77" spans="1:4" x14ac:dyDescent="0.2">
      <c r="A77" t="s">
        <v>20</v>
      </c>
      <c r="B77">
        <v>92</v>
      </c>
      <c r="C77" t="s">
        <v>14</v>
      </c>
      <c r="D77">
        <v>934</v>
      </c>
    </row>
    <row r="78" spans="1:4" x14ac:dyDescent="0.2">
      <c r="A78" t="s">
        <v>20</v>
      </c>
      <c r="B78">
        <v>92</v>
      </c>
      <c r="C78" t="s">
        <v>14</v>
      </c>
      <c r="D78">
        <v>1625</v>
      </c>
    </row>
    <row r="79" spans="1:4" x14ac:dyDescent="0.2">
      <c r="A79" t="s">
        <v>20</v>
      </c>
      <c r="B79">
        <v>93</v>
      </c>
      <c r="C79" t="s">
        <v>14</v>
      </c>
      <c r="D79">
        <v>17</v>
      </c>
    </row>
    <row r="80" spans="1:4" x14ac:dyDescent="0.2">
      <c r="A80" t="s">
        <v>20</v>
      </c>
      <c r="B80">
        <v>94</v>
      </c>
      <c r="C80" t="s">
        <v>14</v>
      </c>
      <c r="D80">
        <v>92</v>
      </c>
    </row>
    <row r="81" spans="1:4" x14ac:dyDescent="0.2">
      <c r="A81" t="s">
        <v>20</v>
      </c>
      <c r="B81">
        <v>94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2179</v>
      </c>
    </row>
    <row r="83" spans="1:4" x14ac:dyDescent="0.2">
      <c r="A83" t="s">
        <v>20</v>
      </c>
      <c r="B83">
        <v>95</v>
      </c>
      <c r="C83" t="s">
        <v>14</v>
      </c>
      <c r="D83">
        <v>57</v>
      </c>
    </row>
    <row r="84" spans="1:4" x14ac:dyDescent="0.2">
      <c r="A84" t="s">
        <v>20</v>
      </c>
      <c r="B84">
        <v>96</v>
      </c>
      <c r="C84" t="s">
        <v>14</v>
      </c>
      <c r="D84">
        <v>1</v>
      </c>
    </row>
    <row r="85" spans="1:4" x14ac:dyDescent="0.2">
      <c r="A85" t="s">
        <v>20</v>
      </c>
      <c r="B85">
        <v>96</v>
      </c>
      <c r="C85" t="s">
        <v>14</v>
      </c>
      <c r="D85">
        <v>41</v>
      </c>
    </row>
    <row r="86" spans="1:4" x14ac:dyDescent="0.2">
      <c r="A86" t="s">
        <v>20</v>
      </c>
      <c r="B86">
        <v>96</v>
      </c>
      <c r="C86" t="s">
        <v>14</v>
      </c>
      <c r="D86">
        <v>101</v>
      </c>
    </row>
    <row r="87" spans="1:4" x14ac:dyDescent="0.2">
      <c r="A87" t="s">
        <v>20</v>
      </c>
      <c r="B87">
        <v>97</v>
      </c>
      <c r="C87" t="s">
        <v>14</v>
      </c>
      <c r="D87">
        <v>1335</v>
      </c>
    </row>
    <row r="88" spans="1:4" x14ac:dyDescent="0.2">
      <c r="A88" t="s">
        <v>20</v>
      </c>
      <c r="B88">
        <v>98</v>
      </c>
      <c r="C88" t="s">
        <v>14</v>
      </c>
      <c r="D88">
        <v>15</v>
      </c>
    </row>
    <row r="89" spans="1:4" x14ac:dyDescent="0.2">
      <c r="A89" t="s">
        <v>20</v>
      </c>
      <c r="B89">
        <v>98</v>
      </c>
      <c r="C89" t="s">
        <v>14</v>
      </c>
      <c r="D89">
        <v>454</v>
      </c>
    </row>
    <row r="90" spans="1:4" x14ac:dyDescent="0.2">
      <c r="A90" t="s">
        <v>20</v>
      </c>
      <c r="B90">
        <v>100</v>
      </c>
      <c r="C90" t="s">
        <v>14</v>
      </c>
      <c r="D90">
        <v>15</v>
      </c>
    </row>
    <row r="91" spans="1:4" x14ac:dyDescent="0.2">
      <c r="A91" t="s">
        <v>20</v>
      </c>
      <c r="B91">
        <v>100</v>
      </c>
      <c r="C91" t="s">
        <v>14</v>
      </c>
      <c r="D91">
        <v>3182</v>
      </c>
    </row>
    <row r="92" spans="1:4" x14ac:dyDescent="0.2">
      <c r="A92" t="s">
        <v>20</v>
      </c>
      <c r="B92">
        <v>101</v>
      </c>
      <c r="C92" t="s">
        <v>14</v>
      </c>
      <c r="D92">
        <v>133</v>
      </c>
    </row>
    <row r="93" spans="1:4" x14ac:dyDescent="0.2">
      <c r="A93" t="s">
        <v>20</v>
      </c>
      <c r="B93">
        <v>101</v>
      </c>
      <c r="C93" t="s">
        <v>14</v>
      </c>
      <c r="D93">
        <v>2062</v>
      </c>
    </row>
    <row r="94" spans="1:4" x14ac:dyDescent="0.2">
      <c r="A94" t="s">
        <v>20</v>
      </c>
      <c r="B94">
        <v>102</v>
      </c>
      <c r="C94" t="s">
        <v>14</v>
      </c>
      <c r="D94">
        <v>29</v>
      </c>
    </row>
    <row r="95" spans="1:4" x14ac:dyDescent="0.2">
      <c r="A95" t="s">
        <v>20</v>
      </c>
      <c r="B95">
        <v>102</v>
      </c>
      <c r="C95" t="s">
        <v>14</v>
      </c>
      <c r="D95">
        <v>132</v>
      </c>
    </row>
    <row r="96" spans="1:4" x14ac:dyDescent="0.2">
      <c r="A96" t="s">
        <v>20</v>
      </c>
      <c r="B96">
        <v>103</v>
      </c>
      <c r="C96" t="s">
        <v>14</v>
      </c>
      <c r="D96">
        <v>137</v>
      </c>
    </row>
    <row r="97" spans="1:4" x14ac:dyDescent="0.2">
      <c r="A97" t="s">
        <v>20</v>
      </c>
      <c r="B97">
        <v>103</v>
      </c>
      <c r="C97" t="s">
        <v>14</v>
      </c>
      <c r="D97">
        <v>908</v>
      </c>
    </row>
    <row r="98" spans="1:4" x14ac:dyDescent="0.2">
      <c r="A98" t="s">
        <v>20</v>
      </c>
      <c r="B98">
        <v>105</v>
      </c>
      <c r="C98" t="s">
        <v>14</v>
      </c>
      <c r="D98">
        <v>10</v>
      </c>
    </row>
    <row r="99" spans="1:4" x14ac:dyDescent="0.2">
      <c r="A99" t="s">
        <v>20</v>
      </c>
      <c r="B99">
        <v>106</v>
      </c>
      <c r="C99" t="s">
        <v>14</v>
      </c>
      <c r="D99">
        <v>38</v>
      </c>
    </row>
    <row r="100" spans="1:4" x14ac:dyDescent="0.2">
      <c r="A100" t="s">
        <v>20</v>
      </c>
      <c r="B100">
        <v>106</v>
      </c>
      <c r="C100" t="s">
        <v>14</v>
      </c>
      <c r="D100">
        <v>1910</v>
      </c>
    </row>
    <row r="101" spans="1:4" x14ac:dyDescent="0.2">
      <c r="A101" t="s">
        <v>20</v>
      </c>
      <c r="B101">
        <v>107</v>
      </c>
      <c r="C101" t="s">
        <v>14</v>
      </c>
      <c r="D101">
        <v>1</v>
      </c>
    </row>
    <row r="102" spans="1:4" x14ac:dyDescent="0.2">
      <c r="A102" t="s">
        <v>20</v>
      </c>
      <c r="B102">
        <v>107</v>
      </c>
      <c r="C102" t="s">
        <v>14</v>
      </c>
      <c r="D102">
        <v>32</v>
      </c>
    </row>
    <row r="103" spans="1:4" x14ac:dyDescent="0.2">
      <c r="A103" t="s">
        <v>20</v>
      </c>
      <c r="B103">
        <v>107</v>
      </c>
      <c r="C103" t="s">
        <v>14</v>
      </c>
      <c r="D103">
        <v>49</v>
      </c>
    </row>
    <row r="104" spans="1:4" x14ac:dyDescent="0.2">
      <c r="A104" t="s">
        <v>20</v>
      </c>
      <c r="B104">
        <v>107</v>
      </c>
      <c r="C104" t="s">
        <v>14</v>
      </c>
      <c r="D104">
        <v>104</v>
      </c>
    </row>
    <row r="105" spans="1:4" x14ac:dyDescent="0.2">
      <c r="A105" t="s">
        <v>20</v>
      </c>
      <c r="B105">
        <v>107</v>
      </c>
      <c r="C105" t="s">
        <v>14</v>
      </c>
      <c r="D105">
        <v>245</v>
      </c>
    </row>
    <row r="106" spans="1:4" x14ac:dyDescent="0.2">
      <c r="A106" t="s">
        <v>20</v>
      </c>
      <c r="B106">
        <v>110</v>
      </c>
      <c r="C106" t="s">
        <v>14</v>
      </c>
      <c r="D106">
        <v>7</v>
      </c>
    </row>
    <row r="107" spans="1:4" x14ac:dyDescent="0.2">
      <c r="A107" t="s">
        <v>20</v>
      </c>
      <c r="B107">
        <v>110</v>
      </c>
      <c r="C107" t="s">
        <v>14</v>
      </c>
      <c r="D107">
        <v>16</v>
      </c>
    </row>
    <row r="108" spans="1:4" x14ac:dyDescent="0.2">
      <c r="A108" t="s">
        <v>20</v>
      </c>
      <c r="B108">
        <v>110</v>
      </c>
      <c r="C108" t="s">
        <v>14</v>
      </c>
      <c r="D108">
        <v>31</v>
      </c>
    </row>
    <row r="109" spans="1:4" x14ac:dyDescent="0.2">
      <c r="A109" t="s">
        <v>20</v>
      </c>
      <c r="B109">
        <v>110</v>
      </c>
      <c r="C109" t="s">
        <v>14</v>
      </c>
      <c r="D109">
        <v>803</v>
      </c>
    </row>
    <row r="110" spans="1:4" x14ac:dyDescent="0.2">
      <c r="A110" t="s">
        <v>20</v>
      </c>
      <c r="B110">
        <v>111</v>
      </c>
      <c r="C110" t="s">
        <v>14</v>
      </c>
      <c r="D110">
        <v>108</v>
      </c>
    </row>
    <row r="111" spans="1:4" x14ac:dyDescent="0.2">
      <c r="A111" t="s">
        <v>20</v>
      </c>
      <c r="B111">
        <v>112</v>
      </c>
      <c r="C111" t="s">
        <v>14</v>
      </c>
      <c r="D111">
        <v>17</v>
      </c>
    </row>
    <row r="112" spans="1:4" x14ac:dyDescent="0.2">
      <c r="A112" t="s">
        <v>20</v>
      </c>
      <c r="B112">
        <v>112</v>
      </c>
      <c r="C112" t="s">
        <v>14</v>
      </c>
      <c r="D112">
        <v>30</v>
      </c>
    </row>
    <row r="113" spans="1:4" x14ac:dyDescent="0.2">
      <c r="A113" t="s">
        <v>20</v>
      </c>
      <c r="B113">
        <v>112</v>
      </c>
      <c r="C113" t="s">
        <v>14</v>
      </c>
      <c r="D113">
        <v>80</v>
      </c>
    </row>
    <row r="114" spans="1:4" x14ac:dyDescent="0.2">
      <c r="A114" t="s">
        <v>20</v>
      </c>
      <c r="B114">
        <v>113</v>
      </c>
      <c r="C114" t="s">
        <v>14</v>
      </c>
      <c r="D114">
        <v>26</v>
      </c>
    </row>
    <row r="115" spans="1:4" x14ac:dyDescent="0.2">
      <c r="A115" t="s">
        <v>20</v>
      </c>
      <c r="B115">
        <v>113</v>
      </c>
      <c r="C115" t="s">
        <v>14</v>
      </c>
      <c r="D115">
        <v>2468</v>
      </c>
    </row>
    <row r="116" spans="1:4" x14ac:dyDescent="0.2">
      <c r="A116" t="s">
        <v>20</v>
      </c>
      <c r="B116">
        <v>114</v>
      </c>
      <c r="C116" t="s">
        <v>14</v>
      </c>
      <c r="D116">
        <v>33</v>
      </c>
    </row>
    <row r="117" spans="1:4" x14ac:dyDescent="0.2">
      <c r="A117" t="s">
        <v>20</v>
      </c>
      <c r="B117">
        <v>114</v>
      </c>
      <c r="C117" t="s">
        <v>14</v>
      </c>
      <c r="D117">
        <v>73</v>
      </c>
    </row>
    <row r="118" spans="1:4" x14ac:dyDescent="0.2">
      <c r="A118" t="s">
        <v>20</v>
      </c>
      <c r="B118">
        <v>114</v>
      </c>
      <c r="C118" t="s">
        <v>14</v>
      </c>
      <c r="D118">
        <v>128</v>
      </c>
    </row>
    <row r="119" spans="1:4" x14ac:dyDescent="0.2">
      <c r="A119" t="s">
        <v>20</v>
      </c>
      <c r="B119">
        <v>115</v>
      </c>
      <c r="C119" t="s">
        <v>14</v>
      </c>
      <c r="D119">
        <v>1072</v>
      </c>
    </row>
    <row r="120" spans="1:4" x14ac:dyDescent="0.2">
      <c r="A120" t="s">
        <v>20</v>
      </c>
      <c r="B120">
        <v>116</v>
      </c>
      <c r="C120" t="s">
        <v>14</v>
      </c>
      <c r="D120">
        <v>393</v>
      </c>
    </row>
    <row r="121" spans="1:4" x14ac:dyDescent="0.2">
      <c r="A121" t="s">
        <v>20</v>
      </c>
      <c r="B121">
        <v>116</v>
      </c>
      <c r="C121" t="s">
        <v>14</v>
      </c>
      <c r="D121">
        <v>1257</v>
      </c>
    </row>
    <row r="122" spans="1:4" x14ac:dyDescent="0.2">
      <c r="A122" t="s">
        <v>20</v>
      </c>
      <c r="B122">
        <v>117</v>
      </c>
      <c r="C122" t="s">
        <v>14</v>
      </c>
      <c r="D122">
        <v>147</v>
      </c>
    </row>
    <row r="123" spans="1:4" x14ac:dyDescent="0.2">
      <c r="A123" t="s">
        <v>20</v>
      </c>
      <c r="B123">
        <v>117</v>
      </c>
      <c r="C123" t="s">
        <v>14</v>
      </c>
      <c r="D123">
        <v>328</v>
      </c>
    </row>
    <row r="124" spans="1:4" x14ac:dyDescent="0.2">
      <c r="A124" t="s">
        <v>20</v>
      </c>
      <c r="B124">
        <v>119</v>
      </c>
      <c r="C124" t="s">
        <v>14</v>
      </c>
      <c r="D124">
        <v>830</v>
      </c>
    </row>
    <row r="125" spans="1:4" x14ac:dyDescent="0.2">
      <c r="A125" t="s">
        <v>20</v>
      </c>
      <c r="B125">
        <v>121</v>
      </c>
      <c r="C125" t="s">
        <v>14</v>
      </c>
      <c r="D125">
        <v>25</v>
      </c>
    </row>
    <row r="126" spans="1:4" x14ac:dyDescent="0.2">
      <c r="A126" t="s">
        <v>20</v>
      </c>
      <c r="B126">
        <v>121</v>
      </c>
      <c r="C126" t="s">
        <v>14</v>
      </c>
      <c r="D126">
        <v>331</v>
      </c>
    </row>
    <row r="127" spans="1:4" x14ac:dyDescent="0.2">
      <c r="A127" t="s">
        <v>20</v>
      </c>
      <c r="B127">
        <v>121</v>
      </c>
      <c r="C127" t="s">
        <v>14</v>
      </c>
      <c r="D127">
        <v>3483</v>
      </c>
    </row>
    <row r="128" spans="1:4" x14ac:dyDescent="0.2">
      <c r="A128" t="s">
        <v>20</v>
      </c>
      <c r="B128">
        <v>122</v>
      </c>
      <c r="C128" t="s">
        <v>14</v>
      </c>
      <c r="D128">
        <v>1</v>
      </c>
    </row>
    <row r="129" spans="1:4" x14ac:dyDescent="0.2">
      <c r="A129" t="s">
        <v>20</v>
      </c>
      <c r="B129">
        <v>122</v>
      </c>
      <c r="C129" t="s">
        <v>14</v>
      </c>
      <c r="D129">
        <v>33</v>
      </c>
    </row>
    <row r="130" spans="1:4" x14ac:dyDescent="0.2">
      <c r="A130" t="s">
        <v>20</v>
      </c>
      <c r="B130">
        <v>122</v>
      </c>
      <c r="C130" t="s">
        <v>14</v>
      </c>
      <c r="D130">
        <v>40</v>
      </c>
    </row>
    <row r="131" spans="1:4" x14ac:dyDescent="0.2">
      <c r="A131" t="s">
        <v>20</v>
      </c>
      <c r="B131">
        <v>122</v>
      </c>
      <c r="C131" t="s">
        <v>14</v>
      </c>
      <c r="D131">
        <v>923</v>
      </c>
    </row>
    <row r="132" spans="1:4" x14ac:dyDescent="0.2">
      <c r="A132" t="s">
        <v>20</v>
      </c>
      <c r="B132">
        <v>123</v>
      </c>
      <c r="C132" t="s">
        <v>14</v>
      </c>
      <c r="D132">
        <v>23</v>
      </c>
    </row>
    <row r="133" spans="1:4" x14ac:dyDescent="0.2">
      <c r="A133" t="s">
        <v>20</v>
      </c>
      <c r="B133">
        <v>123</v>
      </c>
      <c r="C133" t="s">
        <v>14</v>
      </c>
      <c r="D133">
        <v>75</v>
      </c>
    </row>
    <row r="134" spans="1:4" x14ac:dyDescent="0.2">
      <c r="A134" t="s">
        <v>20</v>
      </c>
      <c r="B134">
        <v>123</v>
      </c>
      <c r="C134" t="s">
        <v>14</v>
      </c>
      <c r="D134">
        <v>2176</v>
      </c>
    </row>
    <row r="135" spans="1:4" x14ac:dyDescent="0.2">
      <c r="A135" t="s">
        <v>20</v>
      </c>
      <c r="B135">
        <v>125</v>
      </c>
      <c r="C135" t="s">
        <v>14</v>
      </c>
      <c r="D135">
        <v>441</v>
      </c>
    </row>
    <row r="136" spans="1:4" x14ac:dyDescent="0.2">
      <c r="A136" t="s">
        <v>20</v>
      </c>
      <c r="B136">
        <v>126</v>
      </c>
      <c r="C136" t="s">
        <v>14</v>
      </c>
      <c r="D136">
        <v>25</v>
      </c>
    </row>
    <row r="137" spans="1:4" x14ac:dyDescent="0.2">
      <c r="A137" t="s">
        <v>20</v>
      </c>
      <c r="B137">
        <v>126</v>
      </c>
      <c r="C137" t="s">
        <v>14</v>
      </c>
      <c r="D137">
        <v>44</v>
      </c>
    </row>
    <row r="138" spans="1:4" x14ac:dyDescent="0.2">
      <c r="A138" t="s">
        <v>20</v>
      </c>
      <c r="B138">
        <v>126</v>
      </c>
      <c r="C138" t="s">
        <v>14</v>
      </c>
      <c r="D138">
        <v>67</v>
      </c>
    </row>
    <row r="139" spans="1:4" x14ac:dyDescent="0.2">
      <c r="A139" t="s">
        <v>20</v>
      </c>
      <c r="B139">
        <v>126</v>
      </c>
      <c r="C139" t="s">
        <v>14</v>
      </c>
      <c r="D139">
        <v>127</v>
      </c>
    </row>
    <row r="140" spans="1:4" x14ac:dyDescent="0.2">
      <c r="A140" t="s">
        <v>20</v>
      </c>
      <c r="B140">
        <v>126</v>
      </c>
      <c r="C140" t="s">
        <v>14</v>
      </c>
      <c r="D140">
        <v>355</v>
      </c>
    </row>
    <row r="141" spans="1:4" x14ac:dyDescent="0.2">
      <c r="A141" t="s">
        <v>20</v>
      </c>
      <c r="B141">
        <v>127</v>
      </c>
      <c r="C141" t="s">
        <v>14</v>
      </c>
      <c r="D141">
        <v>424</v>
      </c>
    </row>
    <row r="142" spans="1:4" x14ac:dyDescent="0.2">
      <c r="A142" t="s">
        <v>20</v>
      </c>
      <c r="B142">
        <v>127</v>
      </c>
      <c r="C142" t="s">
        <v>14</v>
      </c>
      <c r="D142">
        <v>1068</v>
      </c>
    </row>
    <row r="143" spans="1:4" x14ac:dyDescent="0.2">
      <c r="A143" t="s">
        <v>20</v>
      </c>
      <c r="B143">
        <v>128</v>
      </c>
      <c r="C143" t="s">
        <v>14</v>
      </c>
      <c r="D143">
        <v>151</v>
      </c>
    </row>
    <row r="144" spans="1:4" x14ac:dyDescent="0.2">
      <c r="A144" t="s">
        <v>20</v>
      </c>
      <c r="B144">
        <v>128</v>
      </c>
      <c r="C144" t="s">
        <v>14</v>
      </c>
      <c r="D144">
        <v>1608</v>
      </c>
    </row>
    <row r="145" spans="1:4" x14ac:dyDescent="0.2">
      <c r="A145" t="s">
        <v>20</v>
      </c>
      <c r="B145">
        <v>129</v>
      </c>
      <c r="C145" t="s">
        <v>14</v>
      </c>
      <c r="D145">
        <v>1</v>
      </c>
    </row>
    <row r="146" spans="1:4" x14ac:dyDescent="0.2">
      <c r="A146" t="s">
        <v>20</v>
      </c>
      <c r="B146">
        <v>129</v>
      </c>
      <c r="C146" t="s">
        <v>14</v>
      </c>
      <c r="D146">
        <v>941</v>
      </c>
    </row>
    <row r="147" spans="1:4" x14ac:dyDescent="0.2">
      <c r="A147" t="s">
        <v>20</v>
      </c>
      <c r="B147">
        <v>130</v>
      </c>
      <c r="C147" t="s">
        <v>14</v>
      </c>
      <c r="D147">
        <v>40</v>
      </c>
    </row>
    <row r="148" spans="1:4" x14ac:dyDescent="0.2">
      <c r="A148" t="s">
        <v>20</v>
      </c>
      <c r="B148">
        <v>130</v>
      </c>
      <c r="C148" t="s">
        <v>14</v>
      </c>
      <c r="D148">
        <v>3015</v>
      </c>
    </row>
    <row r="149" spans="1:4" x14ac:dyDescent="0.2">
      <c r="A149" t="s">
        <v>20</v>
      </c>
      <c r="B149">
        <v>131</v>
      </c>
      <c r="C149" t="s">
        <v>14</v>
      </c>
      <c r="D149">
        <v>418</v>
      </c>
    </row>
    <row r="150" spans="1:4" x14ac:dyDescent="0.2">
      <c r="A150" t="s">
        <v>20</v>
      </c>
      <c r="B150">
        <v>131</v>
      </c>
      <c r="C150" t="s">
        <v>14</v>
      </c>
      <c r="D150">
        <v>435</v>
      </c>
    </row>
    <row r="151" spans="1:4" x14ac:dyDescent="0.2">
      <c r="A151" t="s">
        <v>20</v>
      </c>
      <c r="B151">
        <v>131</v>
      </c>
      <c r="C151" t="s">
        <v>14</v>
      </c>
      <c r="D151">
        <v>714</v>
      </c>
    </row>
    <row r="152" spans="1:4" x14ac:dyDescent="0.2">
      <c r="A152" t="s">
        <v>20</v>
      </c>
      <c r="B152">
        <v>131</v>
      </c>
      <c r="C152" t="s">
        <v>14</v>
      </c>
      <c r="D152">
        <v>1439</v>
      </c>
    </row>
    <row r="153" spans="1:4" x14ac:dyDescent="0.2">
      <c r="A153" t="s">
        <v>20</v>
      </c>
      <c r="B153">
        <v>131</v>
      </c>
      <c r="C153" t="s">
        <v>14</v>
      </c>
      <c r="D153">
        <v>5497</v>
      </c>
    </row>
    <row r="154" spans="1:4" x14ac:dyDescent="0.2">
      <c r="A154" t="s">
        <v>20</v>
      </c>
      <c r="B154">
        <v>132</v>
      </c>
      <c r="C154" t="s">
        <v>14</v>
      </c>
      <c r="D154">
        <v>15</v>
      </c>
    </row>
    <row r="155" spans="1:4" x14ac:dyDescent="0.2">
      <c r="A155" t="s">
        <v>20</v>
      </c>
      <c r="B155">
        <v>132</v>
      </c>
      <c r="C155" t="s">
        <v>14</v>
      </c>
      <c r="D155">
        <v>118</v>
      </c>
    </row>
    <row r="156" spans="1:4" x14ac:dyDescent="0.2">
      <c r="A156" t="s">
        <v>20</v>
      </c>
      <c r="B156">
        <v>132</v>
      </c>
      <c r="C156" t="s">
        <v>14</v>
      </c>
      <c r="D156">
        <v>1999</v>
      </c>
    </row>
    <row r="157" spans="1:4" x14ac:dyDescent="0.2">
      <c r="A157" t="s">
        <v>20</v>
      </c>
      <c r="B157">
        <v>133</v>
      </c>
      <c r="C157" t="s">
        <v>14</v>
      </c>
      <c r="D157">
        <v>83</v>
      </c>
    </row>
    <row r="158" spans="1:4" x14ac:dyDescent="0.2">
      <c r="A158" t="s">
        <v>20</v>
      </c>
      <c r="B158">
        <v>133</v>
      </c>
      <c r="C158" t="s">
        <v>14</v>
      </c>
      <c r="D158">
        <v>162</v>
      </c>
    </row>
    <row r="159" spans="1:4" x14ac:dyDescent="0.2">
      <c r="A159" t="s">
        <v>20</v>
      </c>
      <c r="B159">
        <v>133</v>
      </c>
      <c r="C159" t="s">
        <v>14</v>
      </c>
      <c r="D159">
        <v>747</v>
      </c>
    </row>
    <row r="160" spans="1:4" x14ac:dyDescent="0.2">
      <c r="A160" t="s">
        <v>20</v>
      </c>
      <c r="B160">
        <v>134</v>
      </c>
      <c r="C160" t="s">
        <v>14</v>
      </c>
      <c r="D160">
        <v>84</v>
      </c>
    </row>
    <row r="161" spans="1:4" x14ac:dyDescent="0.2">
      <c r="A161" t="s">
        <v>20</v>
      </c>
      <c r="B161">
        <v>134</v>
      </c>
      <c r="C161" t="s">
        <v>14</v>
      </c>
      <c r="D161">
        <v>91</v>
      </c>
    </row>
    <row r="162" spans="1:4" x14ac:dyDescent="0.2">
      <c r="A162" t="s">
        <v>20</v>
      </c>
      <c r="B162">
        <v>134</v>
      </c>
      <c r="C162" t="s">
        <v>14</v>
      </c>
      <c r="D162">
        <v>792</v>
      </c>
    </row>
    <row r="163" spans="1:4" x14ac:dyDescent="0.2">
      <c r="A163" t="s">
        <v>20</v>
      </c>
      <c r="B163">
        <v>135</v>
      </c>
      <c r="C163" t="s">
        <v>14</v>
      </c>
      <c r="D163">
        <v>32</v>
      </c>
    </row>
    <row r="164" spans="1:4" x14ac:dyDescent="0.2">
      <c r="A164" t="s">
        <v>20</v>
      </c>
      <c r="B164">
        <v>135</v>
      </c>
      <c r="C164" t="s">
        <v>14</v>
      </c>
      <c r="D164">
        <v>186</v>
      </c>
    </row>
    <row r="165" spans="1:4" x14ac:dyDescent="0.2">
      <c r="A165" t="s">
        <v>20</v>
      </c>
      <c r="B165">
        <v>135</v>
      </c>
      <c r="C165" t="s">
        <v>14</v>
      </c>
      <c r="D165">
        <v>605</v>
      </c>
    </row>
    <row r="166" spans="1:4" x14ac:dyDescent="0.2">
      <c r="A166" t="s">
        <v>20</v>
      </c>
      <c r="B166">
        <v>136</v>
      </c>
      <c r="C166" t="s">
        <v>14</v>
      </c>
      <c r="D166">
        <v>1</v>
      </c>
    </row>
    <row r="167" spans="1:4" x14ac:dyDescent="0.2">
      <c r="A167" t="s">
        <v>20</v>
      </c>
      <c r="B167">
        <v>137</v>
      </c>
      <c r="C167" t="s">
        <v>14</v>
      </c>
      <c r="D167">
        <v>31</v>
      </c>
    </row>
    <row r="168" spans="1:4" x14ac:dyDescent="0.2">
      <c r="A168" t="s">
        <v>20</v>
      </c>
      <c r="B168">
        <v>137</v>
      </c>
      <c r="C168" t="s">
        <v>14</v>
      </c>
      <c r="D168">
        <v>1181</v>
      </c>
    </row>
    <row r="169" spans="1:4" x14ac:dyDescent="0.2">
      <c r="A169" t="s">
        <v>20</v>
      </c>
      <c r="B169">
        <v>138</v>
      </c>
      <c r="C169" t="s">
        <v>14</v>
      </c>
      <c r="D169">
        <v>39</v>
      </c>
    </row>
    <row r="170" spans="1:4" x14ac:dyDescent="0.2">
      <c r="A170" t="s">
        <v>20</v>
      </c>
      <c r="B170">
        <v>138</v>
      </c>
      <c r="C170" t="s">
        <v>14</v>
      </c>
      <c r="D170">
        <v>46</v>
      </c>
    </row>
    <row r="171" spans="1:4" x14ac:dyDescent="0.2">
      <c r="A171" t="s">
        <v>20</v>
      </c>
      <c r="B171">
        <v>138</v>
      </c>
      <c r="C171" t="s">
        <v>14</v>
      </c>
      <c r="D171">
        <v>105</v>
      </c>
    </row>
    <row r="172" spans="1:4" x14ac:dyDescent="0.2">
      <c r="A172" t="s">
        <v>20</v>
      </c>
      <c r="B172">
        <v>139</v>
      </c>
      <c r="C172" t="s">
        <v>14</v>
      </c>
      <c r="D172">
        <v>16</v>
      </c>
    </row>
    <row r="173" spans="1:4" x14ac:dyDescent="0.2">
      <c r="A173" t="s">
        <v>20</v>
      </c>
      <c r="B173">
        <v>139</v>
      </c>
      <c r="C173" t="s">
        <v>14</v>
      </c>
      <c r="D173">
        <v>535</v>
      </c>
    </row>
    <row r="174" spans="1:4" x14ac:dyDescent="0.2">
      <c r="A174" t="s">
        <v>20</v>
      </c>
      <c r="B174">
        <v>140</v>
      </c>
      <c r="C174" t="s">
        <v>14</v>
      </c>
      <c r="D174">
        <v>113</v>
      </c>
    </row>
    <row r="175" spans="1:4" x14ac:dyDescent="0.2">
      <c r="A175" t="s">
        <v>20</v>
      </c>
      <c r="B175">
        <v>140</v>
      </c>
      <c r="C175" t="s">
        <v>14</v>
      </c>
      <c r="D175">
        <v>575</v>
      </c>
    </row>
    <row r="176" spans="1:4" x14ac:dyDescent="0.2">
      <c r="A176" t="s">
        <v>20</v>
      </c>
      <c r="B176">
        <v>140</v>
      </c>
      <c r="C176" t="s">
        <v>14</v>
      </c>
      <c r="D176">
        <v>1120</v>
      </c>
    </row>
    <row r="177" spans="1:4" x14ac:dyDescent="0.2">
      <c r="A177" t="s">
        <v>20</v>
      </c>
      <c r="B177">
        <v>142</v>
      </c>
      <c r="C177" t="s">
        <v>14</v>
      </c>
      <c r="D177">
        <v>9</v>
      </c>
    </row>
    <row r="178" spans="1:4" x14ac:dyDescent="0.2">
      <c r="A178" t="s">
        <v>20</v>
      </c>
      <c r="B178">
        <v>142</v>
      </c>
      <c r="C178" t="s">
        <v>14</v>
      </c>
      <c r="D178">
        <v>554</v>
      </c>
    </row>
    <row r="179" spans="1:4" x14ac:dyDescent="0.2">
      <c r="A179" t="s">
        <v>20</v>
      </c>
      <c r="B179">
        <v>142</v>
      </c>
      <c r="C179" t="s">
        <v>14</v>
      </c>
      <c r="D179">
        <v>648</v>
      </c>
    </row>
    <row r="180" spans="1:4" x14ac:dyDescent="0.2">
      <c r="A180" t="s">
        <v>20</v>
      </c>
      <c r="B180">
        <v>142</v>
      </c>
      <c r="C180" t="s">
        <v>14</v>
      </c>
      <c r="D180">
        <v>1538</v>
      </c>
    </row>
    <row r="181" spans="1:4" x14ac:dyDescent="0.2">
      <c r="A181" t="s">
        <v>20</v>
      </c>
      <c r="B181">
        <v>143</v>
      </c>
      <c r="C181" t="s">
        <v>14</v>
      </c>
      <c r="D181">
        <v>21</v>
      </c>
    </row>
    <row r="182" spans="1:4" x14ac:dyDescent="0.2">
      <c r="A182" t="s">
        <v>20</v>
      </c>
      <c r="B182">
        <v>144</v>
      </c>
      <c r="C182" t="s">
        <v>14</v>
      </c>
      <c r="D182">
        <v>54</v>
      </c>
    </row>
    <row r="183" spans="1:4" x14ac:dyDescent="0.2">
      <c r="A183" t="s">
        <v>20</v>
      </c>
      <c r="B183">
        <v>144</v>
      </c>
      <c r="C183" t="s">
        <v>14</v>
      </c>
      <c r="D183">
        <v>120</v>
      </c>
    </row>
    <row r="184" spans="1:4" x14ac:dyDescent="0.2">
      <c r="A184" t="s">
        <v>20</v>
      </c>
      <c r="B184">
        <v>144</v>
      </c>
      <c r="C184" t="s">
        <v>14</v>
      </c>
      <c r="D184">
        <v>579</v>
      </c>
    </row>
    <row r="185" spans="1:4" x14ac:dyDescent="0.2">
      <c r="A185" t="s">
        <v>20</v>
      </c>
      <c r="B185">
        <v>144</v>
      </c>
      <c r="C185" t="s">
        <v>14</v>
      </c>
      <c r="D185">
        <v>2072</v>
      </c>
    </row>
    <row r="186" spans="1:4" x14ac:dyDescent="0.2">
      <c r="A186" t="s">
        <v>20</v>
      </c>
      <c r="B186">
        <v>146</v>
      </c>
      <c r="C186" t="s">
        <v>14</v>
      </c>
      <c r="D186">
        <v>0</v>
      </c>
    </row>
    <row r="187" spans="1:4" x14ac:dyDescent="0.2">
      <c r="A187" t="s">
        <v>20</v>
      </c>
      <c r="B187">
        <v>147</v>
      </c>
      <c r="C187" t="s">
        <v>14</v>
      </c>
      <c r="D187">
        <v>62</v>
      </c>
    </row>
    <row r="188" spans="1:4" x14ac:dyDescent="0.2">
      <c r="A188" t="s">
        <v>20</v>
      </c>
      <c r="B188">
        <v>147</v>
      </c>
      <c r="C188" t="s">
        <v>14</v>
      </c>
      <c r="D188">
        <v>347</v>
      </c>
    </row>
    <row r="189" spans="1:4" x14ac:dyDescent="0.2">
      <c r="A189" t="s">
        <v>20</v>
      </c>
      <c r="B189">
        <v>147</v>
      </c>
      <c r="C189" t="s">
        <v>14</v>
      </c>
      <c r="D189">
        <v>1796</v>
      </c>
    </row>
    <row r="190" spans="1:4" x14ac:dyDescent="0.2">
      <c r="A190" t="s">
        <v>20</v>
      </c>
      <c r="B190">
        <v>148</v>
      </c>
      <c r="C190" t="s">
        <v>14</v>
      </c>
      <c r="D190">
        <v>19</v>
      </c>
    </row>
    <row r="191" spans="1:4" x14ac:dyDescent="0.2">
      <c r="A191" t="s">
        <v>20</v>
      </c>
      <c r="B191">
        <v>148</v>
      </c>
      <c r="C191" t="s">
        <v>14</v>
      </c>
      <c r="D191">
        <v>1258</v>
      </c>
    </row>
    <row r="192" spans="1:4" x14ac:dyDescent="0.2">
      <c r="A192" t="s">
        <v>20</v>
      </c>
      <c r="B192">
        <v>149</v>
      </c>
      <c r="C192" t="s">
        <v>14</v>
      </c>
      <c r="D192">
        <v>133</v>
      </c>
    </row>
    <row r="193" spans="1:4" x14ac:dyDescent="0.2">
      <c r="A193" t="s">
        <v>20</v>
      </c>
      <c r="B193">
        <v>149</v>
      </c>
      <c r="C193" t="s">
        <v>14</v>
      </c>
      <c r="D193">
        <v>362</v>
      </c>
    </row>
    <row r="194" spans="1:4" x14ac:dyDescent="0.2">
      <c r="A194" t="s">
        <v>20</v>
      </c>
      <c r="B194">
        <v>150</v>
      </c>
      <c r="C194" t="s">
        <v>14</v>
      </c>
      <c r="D194">
        <v>10</v>
      </c>
    </row>
    <row r="195" spans="1:4" x14ac:dyDescent="0.2">
      <c r="A195" t="s">
        <v>20</v>
      </c>
      <c r="B195">
        <v>150</v>
      </c>
      <c r="C195" t="s">
        <v>14</v>
      </c>
      <c r="D195">
        <v>846</v>
      </c>
    </row>
    <row r="196" spans="1:4" x14ac:dyDescent="0.2">
      <c r="A196" t="s">
        <v>20</v>
      </c>
      <c r="B196">
        <v>154</v>
      </c>
      <c r="C196" t="s">
        <v>14</v>
      </c>
      <c r="D196">
        <v>63</v>
      </c>
    </row>
    <row r="197" spans="1:4" x14ac:dyDescent="0.2">
      <c r="A197" t="s">
        <v>20</v>
      </c>
      <c r="B197">
        <v>154</v>
      </c>
      <c r="C197" t="s">
        <v>14</v>
      </c>
      <c r="D197">
        <v>191</v>
      </c>
    </row>
    <row r="198" spans="1:4" x14ac:dyDescent="0.2">
      <c r="A198" t="s">
        <v>20</v>
      </c>
      <c r="B198">
        <v>154</v>
      </c>
      <c r="C198" t="s">
        <v>14</v>
      </c>
      <c r="D198">
        <v>1979</v>
      </c>
    </row>
    <row r="199" spans="1:4" x14ac:dyDescent="0.2">
      <c r="A199" t="s">
        <v>20</v>
      </c>
      <c r="B199">
        <v>154</v>
      </c>
      <c r="C199" t="s">
        <v>14</v>
      </c>
      <c r="D199">
        <v>6080</v>
      </c>
    </row>
    <row r="200" spans="1:4" x14ac:dyDescent="0.2">
      <c r="A200" t="s">
        <v>20</v>
      </c>
      <c r="B200">
        <v>155</v>
      </c>
      <c r="C200" t="s">
        <v>14</v>
      </c>
      <c r="D200">
        <v>9</v>
      </c>
    </row>
    <row r="201" spans="1:4" x14ac:dyDescent="0.2">
      <c r="A201" t="s">
        <v>20</v>
      </c>
      <c r="B201">
        <v>155</v>
      </c>
      <c r="C201" t="s">
        <v>14</v>
      </c>
      <c r="D201">
        <v>80</v>
      </c>
    </row>
    <row r="202" spans="1:4" x14ac:dyDescent="0.2">
      <c r="A202" t="s">
        <v>20</v>
      </c>
      <c r="B202">
        <v>155</v>
      </c>
      <c r="C202" t="s">
        <v>14</v>
      </c>
      <c r="D202">
        <v>243</v>
      </c>
    </row>
    <row r="203" spans="1:4" x14ac:dyDescent="0.2">
      <c r="A203" t="s">
        <v>20</v>
      </c>
      <c r="B203">
        <v>155</v>
      </c>
      <c r="C203" t="s">
        <v>14</v>
      </c>
      <c r="D203">
        <v>1784</v>
      </c>
    </row>
    <row r="204" spans="1:4" x14ac:dyDescent="0.2">
      <c r="A204" t="s">
        <v>20</v>
      </c>
      <c r="B204">
        <v>156</v>
      </c>
      <c r="C204" t="s">
        <v>14</v>
      </c>
      <c r="D204">
        <v>77</v>
      </c>
    </row>
    <row r="205" spans="1:4" x14ac:dyDescent="0.2">
      <c r="A205" t="s">
        <v>20</v>
      </c>
      <c r="B205">
        <v>156</v>
      </c>
      <c r="C205" t="s">
        <v>14</v>
      </c>
      <c r="D205">
        <v>1296</v>
      </c>
    </row>
    <row r="206" spans="1:4" x14ac:dyDescent="0.2">
      <c r="A206" t="s">
        <v>20</v>
      </c>
      <c r="B206">
        <v>157</v>
      </c>
      <c r="C206" t="s">
        <v>14</v>
      </c>
      <c r="D206">
        <v>49</v>
      </c>
    </row>
    <row r="207" spans="1:4" x14ac:dyDescent="0.2">
      <c r="A207" t="s">
        <v>20</v>
      </c>
      <c r="B207">
        <v>157</v>
      </c>
      <c r="C207" t="s">
        <v>14</v>
      </c>
      <c r="D207">
        <v>180</v>
      </c>
    </row>
    <row r="208" spans="1:4" x14ac:dyDescent="0.2">
      <c r="A208" t="s">
        <v>20</v>
      </c>
      <c r="B208">
        <v>157</v>
      </c>
      <c r="C208" t="s">
        <v>14</v>
      </c>
      <c r="D208">
        <v>395</v>
      </c>
    </row>
    <row r="209" spans="1:4" x14ac:dyDescent="0.2">
      <c r="A209" t="s">
        <v>20</v>
      </c>
      <c r="B209">
        <v>157</v>
      </c>
      <c r="C209" t="s">
        <v>14</v>
      </c>
      <c r="D209">
        <v>2690</v>
      </c>
    </row>
    <row r="210" spans="1:4" x14ac:dyDescent="0.2">
      <c r="A210" t="s">
        <v>20</v>
      </c>
      <c r="B210">
        <v>157</v>
      </c>
      <c r="C210" t="s">
        <v>14</v>
      </c>
      <c r="D210">
        <v>2779</v>
      </c>
    </row>
    <row r="211" spans="1:4" x14ac:dyDescent="0.2">
      <c r="A211" t="s">
        <v>20</v>
      </c>
      <c r="B211">
        <v>158</v>
      </c>
      <c r="C211" t="s">
        <v>14</v>
      </c>
      <c r="D211">
        <v>92</v>
      </c>
    </row>
    <row r="212" spans="1:4" x14ac:dyDescent="0.2">
      <c r="A212" t="s">
        <v>20</v>
      </c>
      <c r="B212">
        <v>158</v>
      </c>
      <c r="C212" t="s">
        <v>14</v>
      </c>
      <c r="D212">
        <v>1028</v>
      </c>
    </row>
    <row r="213" spans="1:4" x14ac:dyDescent="0.2">
      <c r="A213" t="s">
        <v>20</v>
      </c>
      <c r="B213">
        <v>159</v>
      </c>
      <c r="C213" t="s">
        <v>14</v>
      </c>
      <c r="D213">
        <v>26</v>
      </c>
    </row>
    <row r="214" spans="1:4" x14ac:dyDescent="0.2">
      <c r="A214" t="s">
        <v>20</v>
      </c>
      <c r="B214">
        <v>159</v>
      </c>
      <c r="C214" t="s">
        <v>14</v>
      </c>
      <c r="D214">
        <v>37</v>
      </c>
    </row>
    <row r="215" spans="1:4" x14ac:dyDescent="0.2">
      <c r="A215" t="s">
        <v>20</v>
      </c>
      <c r="B215">
        <v>159</v>
      </c>
      <c r="C215" t="s">
        <v>14</v>
      </c>
      <c r="D215">
        <v>1790</v>
      </c>
    </row>
    <row r="216" spans="1:4" x14ac:dyDescent="0.2">
      <c r="A216" t="s">
        <v>20</v>
      </c>
      <c r="B216">
        <v>160</v>
      </c>
      <c r="C216" t="s">
        <v>14</v>
      </c>
      <c r="D216">
        <v>35</v>
      </c>
    </row>
    <row r="217" spans="1:4" x14ac:dyDescent="0.2">
      <c r="A217" t="s">
        <v>20</v>
      </c>
      <c r="B217">
        <v>160</v>
      </c>
      <c r="C217" t="s">
        <v>14</v>
      </c>
      <c r="D217">
        <v>558</v>
      </c>
    </row>
    <row r="218" spans="1:4" x14ac:dyDescent="0.2">
      <c r="A218" t="s">
        <v>20</v>
      </c>
      <c r="B218">
        <v>161</v>
      </c>
      <c r="C218" t="s">
        <v>14</v>
      </c>
      <c r="D218">
        <v>64</v>
      </c>
    </row>
    <row r="219" spans="1:4" x14ac:dyDescent="0.2">
      <c r="A219" t="s">
        <v>20</v>
      </c>
      <c r="B219">
        <v>163</v>
      </c>
      <c r="C219" t="s">
        <v>14</v>
      </c>
      <c r="D219">
        <v>71</v>
      </c>
    </row>
    <row r="220" spans="1:4" x14ac:dyDescent="0.2">
      <c r="A220" t="s">
        <v>20</v>
      </c>
      <c r="B220">
        <v>163</v>
      </c>
      <c r="C220" t="s">
        <v>14</v>
      </c>
      <c r="D220">
        <v>245</v>
      </c>
    </row>
    <row r="221" spans="1:4" x14ac:dyDescent="0.2">
      <c r="A221" t="s">
        <v>20</v>
      </c>
      <c r="B221">
        <v>164</v>
      </c>
      <c r="C221" t="s">
        <v>14</v>
      </c>
      <c r="D221">
        <v>42</v>
      </c>
    </row>
    <row r="222" spans="1:4" x14ac:dyDescent="0.2">
      <c r="A222" t="s">
        <v>20</v>
      </c>
      <c r="B222">
        <v>164</v>
      </c>
      <c r="C222" t="s">
        <v>14</v>
      </c>
      <c r="D222">
        <v>86</v>
      </c>
    </row>
    <row r="223" spans="1:4" x14ac:dyDescent="0.2">
      <c r="A223" t="s">
        <v>20</v>
      </c>
      <c r="B223">
        <v>164</v>
      </c>
      <c r="C223" t="s">
        <v>14</v>
      </c>
      <c r="D223">
        <v>102</v>
      </c>
    </row>
    <row r="224" spans="1:4" x14ac:dyDescent="0.2">
      <c r="A224" t="s">
        <v>20</v>
      </c>
      <c r="B224">
        <v>164</v>
      </c>
      <c r="C224" t="s">
        <v>14</v>
      </c>
      <c r="D224">
        <v>156</v>
      </c>
    </row>
    <row r="225" spans="1:4" x14ac:dyDescent="0.2">
      <c r="A225" t="s">
        <v>20</v>
      </c>
      <c r="B225">
        <v>164</v>
      </c>
      <c r="C225" t="s">
        <v>14</v>
      </c>
      <c r="D225">
        <v>1368</v>
      </c>
    </row>
    <row r="226" spans="1:4" x14ac:dyDescent="0.2">
      <c r="A226" t="s">
        <v>20</v>
      </c>
      <c r="B226">
        <v>165</v>
      </c>
      <c r="C226" t="s">
        <v>14</v>
      </c>
      <c r="D226">
        <v>82</v>
      </c>
    </row>
    <row r="227" spans="1:4" x14ac:dyDescent="0.2">
      <c r="A227" t="s">
        <v>20</v>
      </c>
      <c r="B227">
        <v>165</v>
      </c>
      <c r="C227" t="s">
        <v>14</v>
      </c>
      <c r="D227">
        <v>157</v>
      </c>
    </row>
    <row r="228" spans="1:4" x14ac:dyDescent="0.2">
      <c r="A228" t="s">
        <v>20</v>
      </c>
      <c r="B228">
        <v>165</v>
      </c>
      <c r="C228" t="s">
        <v>14</v>
      </c>
      <c r="D228">
        <v>183</v>
      </c>
    </row>
    <row r="229" spans="1:4" x14ac:dyDescent="0.2">
      <c r="A229" t="s">
        <v>20</v>
      </c>
      <c r="B229">
        <v>165</v>
      </c>
      <c r="C229" t="s">
        <v>14</v>
      </c>
      <c r="D229">
        <v>253</v>
      </c>
    </row>
    <row r="230" spans="1:4" x14ac:dyDescent="0.2">
      <c r="A230" t="s">
        <v>20</v>
      </c>
      <c r="B230">
        <v>166</v>
      </c>
      <c r="C230" t="s">
        <v>14</v>
      </c>
      <c r="D230">
        <v>1</v>
      </c>
    </row>
    <row r="231" spans="1:4" x14ac:dyDescent="0.2">
      <c r="A231" t="s">
        <v>20</v>
      </c>
      <c r="B231">
        <v>168</v>
      </c>
      <c r="C231" t="s">
        <v>14</v>
      </c>
      <c r="D231">
        <v>648</v>
      </c>
    </row>
    <row r="232" spans="1:4" x14ac:dyDescent="0.2">
      <c r="A232" t="s">
        <v>20</v>
      </c>
      <c r="B232">
        <v>168</v>
      </c>
      <c r="C232" t="s">
        <v>14</v>
      </c>
      <c r="D232">
        <v>1198</v>
      </c>
    </row>
    <row r="233" spans="1:4" x14ac:dyDescent="0.2">
      <c r="A233" t="s">
        <v>20</v>
      </c>
      <c r="B233">
        <v>169</v>
      </c>
      <c r="C233" t="s">
        <v>14</v>
      </c>
      <c r="D233">
        <v>64</v>
      </c>
    </row>
    <row r="234" spans="1:4" x14ac:dyDescent="0.2">
      <c r="A234" t="s">
        <v>20</v>
      </c>
      <c r="B234">
        <v>170</v>
      </c>
      <c r="C234" t="s">
        <v>14</v>
      </c>
      <c r="D234">
        <v>62</v>
      </c>
    </row>
    <row r="235" spans="1:4" x14ac:dyDescent="0.2">
      <c r="A235" t="s">
        <v>20</v>
      </c>
      <c r="B235">
        <v>170</v>
      </c>
      <c r="C235" t="s">
        <v>14</v>
      </c>
      <c r="D235">
        <v>105</v>
      </c>
    </row>
    <row r="236" spans="1:4" x14ac:dyDescent="0.2">
      <c r="A236" t="s">
        <v>20</v>
      </c>
      <c r="B236">
        <v>170</v>
      </c>
      <c r="C236" t="s">
        <v>14</v>
      </c>
      <c r="D236">
        <v>750</v>
      </c>
    </row>
    <row r="237" spans="1:4" x14ac:dyDescent="0.2">
      <c r="A237" t="s">
        <v>20</v>
      </c>
      <c r="B237">
        <v>172</v>
      </c>
      <c r="C237" t="s">
        <v>14</v>
      </c>
      <c r="D237">
        <v>2604</v>
      </c>
    </row>
    <row r="238" spans="1:4" x14ac:dyDescent="0.2">
      <c r="A238" t="s">
        <v>20</v>
      </c>
      <c r="B238">
        <v>173</v>
      </c>
      <c r="C238" t="s">
        <v>14</v>
      </c>
      <c r="D238">
        <v>65</v>
      </c>
    </row>
    <row r="239" spans="1:4" x14ac:dyDescent="0.2">
      <c r="A239" t="s">
        <v>20</v>
      </c>
      <c r="B239">
        <v>174</v>
      </c>
      <c r="C239" t="s">
        <v>14</v>
      </c>
      <c r="D239">
        <v>94</v>
      </c>
    </row>
    <row r="240" spans="1:4" x14ac:dyDescent="0.2">
      <c r="A240" t="s">
        <v>20</v>
      </c>
      <c r="B240">
        <v>174</v>
      </c>
      <c r="C240" t="s">
        <v>14</v>
      </c>
      <c r="D240">
        <v>257</v>
      </c>
    </row>
    <row r="241" spans="1:4" x14ac:dyDescent="0.2">
      <c r="A241" t="s">
        <v>20</v>
      </c>
      <c r="B241">
        <v>175</v>
      </c>
      <c r="C241" t="s">
        <v>14</v>
      </c>
      <c r="D241">
        <v>2928</v>
      </c>
    </row>
    <row r="242" spans="1:4" x14ac:dyDescent="0.2">
      <c r="A242" t="s">
        <v>20</v>
      </c>
      <c r="B242">
        <v>176</v>
      </c>
      <c r="C242" t="s">
        <v>14</v>
      </c>
      <c r="D242">
        <v>4697</v>
      </c>
    </row>
    <row r="243" spans="1:4" x14ac:dyDescent="0.2">
      <c r="A243" t="s">
        <v>20</v>
      </c>
      <c r="B243">
        <v>179</v>
      </c>
      <c r="C243" t="s">
        <v>14</v>
      </c>
      <c r="D243">
        <v>2915</v>
      </c>
    </row>
    <row r="244" spans="1:4" x14ac:dyDescent="0.2">
      <c r="A244" t="s">
        <v>20</v>
      </c>
      <c r="B244">
        <v>180</v>
      </c>
      <c r="C244" t="s">
        <v>14</v>
      </c>
      <c r="D244">
        <v>1</v>
      </c>
    </row>
    <row r="245" spans="1:4" x14ac:dyDescent="0.2">
      <c r="A245" t="s">
        <v>20</v>
      </c>
      <c r="B245">
        <v>180</v>
      </c>
      <c r="C245" t="s">
        <v>14</v>
      </c>
      <c r="D245">
        <v>18</v>
      </c>
    </row>
    <row r="246" spans="1:4" x14ac:dyDescent="0.2">
      <c r="A246" t="s">
        <v>20</v>
      </c>
      <c r="B246">
        <v>180</v>
      </c>
      <c r="C246" t="s">
        <v>14</v>
      </c>
      <c r="D246">
        <v>602</v>
      </c>
    </row>
    <row r="247" spans="1:4" x14ac:dyDescent="0.2">
      <c r="A247" t="s">
        <v>20</v>
      </c>
      <c r="B247">
        <v>180</v>
      </c>
      <c r="C247" t="s">
        <v>14</v>
      </c>
      <c r="D247">
        <v>3868</v>
      </c>
    </row>
    <row r="248" spans="1:4" x14ac:dyDescent="0.2">
      <c r="A248" t="s">
        <v>20</v>
      </c>
      <c r="B248">
        <v>181</v>
      </c>
      <c r="C248" t="s">
        <v>14</v>
      </c>
      <c r="D248">
        <v>14</v>
      </c>
    </row>
    <row r="249" spans="1:4" x14ac:dyDescent="0.2">
      <c r="A249" t="s">
        <v>20</v>
      </c>
      <c r="B249">
        <v>181</v>
      </c>
      <c r="C249" t="s">
        <v>14</v>
      </c>
      <c r="D249">
        <v>504</v>
      </c>
    </row>
    <row r="250" spans="1:4" x14ac:dyDescent="0.2">
      <c r="A250" t="s">
        <v>20</v>
      </c>
      <c r="B250">
        <v>182</v>
      </c>
      <c r="C250" t="s">
        <v>14</v>
      </c>
      <c r="D250">
        <v>750</v>
      </c>
    </row>
    <row r="251" spans="1:4" x14ac:dyDescent="0.2">
      <c r="A251" t="s">
        <v>20</v>
      </c>
      <c r="B251">
        <v>183</v>
      </c>
      <c r="C251" t="s">
        <v>14</v>
      </c>
      <c r="D251">
        <v>77</v>
      </c>
    </row>
    <row r="252" spans="1:4" x14ac:dyDescent="0.2">
      <c r="A252" t="s">
        <v>20</v>
      </c>
      <c r="B252">
        <v>183</v>
      </c>
      <c r="C252" t="s">
        <v>14</v>
      </c>
      <c r="D252">
        <v>752</v>
      </c>
    </row>
    <row r="253" spans="1:4" x14ac:dyDescent="0.2">
      <c r="A253" t="s">
        <v>20</v>
      </c>
      <c r="B253">
        <v>184</v>
      </c>
      <c r="C253" t="s">
        <v>14</v>
      </c>
      <c r="D253">
        <v>131</v>
      </c>
    </row>
    <row r="254" spans="1:4" x14ac:dyDescent="0.2">
      <c r="A254" t="s">
        <v>20</v>
      </c>
      <c r="B254">
        <v>185</v>
      </c>
      <c r="C254" t="s">
        <v>14</v>
      </c>
      <c r="D254">
        <v>87</v>
      </c>
    </row>
    <row r="255" spans="1:4" x14ac:dyDescent="0.2">
      <c r="A255" t="s">
        <v>20</v>
      </c>
      <c r="B255">
        <v>186</v>
      </c>
      <c r="C255" t="s">
        <v>14</v>
      </c>
      <c r="D255">
        <v>58</v>
      </c>
    </row>
    <row r="256" spans="1:4" x14ac:dyDescent="0.2">
      <c r="A256" t="s">
        <v>20</v>
      </c>
      <c r="B256">
        <v>186</v>
      </c>
      <c r="C256" t="s">
        <v>14</v>
      </c>
      <c r="D256">
        <v>76</v>
      </c>
    </row>
    <row r="257" spans="1:4" x14ac:dyDescent="0.2">
      <c r="A257" t="s">
        <v>20</v>
      </c>
      <c r="B257">
        <v>186</v>
      </c>
      <c r="C257" t="s">
        <v>14</v>
      </c>
      <c r="D257">
        <v>111</v>
      </c>
    </row>
    <row r="258" spans="1:4" x14ac:dyDescent="0.2">
      <c r="A258" t="s">
        <v>20</v>
      </c>
      <c r="B258">
        <v>186</v>
      </c>
      <c r="C258" t="s">
        <v>14</v>
      </c>
      <c r="D258">
        <v>1063</v>
      </c>
    </row>
    <row r="259" spans="1:4" x14ac:dyDescent="0.2">
      <c r="A259" t="s">
        <v>20</v>
      </c>
      <c r="B259">
        <v>186</v>
      </c>
      <c r="C259" t="s">
        <v>14</v>
      </c>
      <c r="D259">
        <v>4428</v>
      </c>
    </row>
    <row r="260" spans="1:4" x14ac:dyDescent="0.2">
      <c r="A260" t="s">
        <v>20</v>
      </c>
      <c r="B260">
        <v>187</v>
      </c>
      <c r="C260" t="s">
        <v>14</v>
      </c>
      <c r="D260">
        <v>2955</v>
      </c>
    </row>
    <row r="261" spans="1:4" x14ac:dyDescent="0.2">
      <c r="A261" t="s">
        <v>20</v>
      </c>
      <c r="B261">
        <v>189</v>
      </c>
      <c r="C261" t="s">
        <v>14</v>
      </c>
      <c r="D261">
        <v>926</v>
      </c>
    </row>
    <row r="262" spans="1:4" x14ac:dyDescent="0.2">
      <c r="A262" t="s">
        <v>20</v>
      </c>
      <c r="B262">
        <v>189</v>
      </c>
      <c r="C262" t="s">
        <v>14</v>
      </c>
      <c r="D262">
        <v>1657</v>
      </c>
    </row>
    <row r="263" spans="1:4" x14ac:dyDescent="0.2">
      <c r="A263" t="s">
        <v>20</v>
      </c>
      <c r="B263">
        <v>190</v>
      </c>
      <c r="C263" t="s">
        <v>14</v>
      </c>
      <c r="D263">
        <v>77</v>
      </c>
    </row>
    <row r="264" spans="1:4" x14ac:dyDescent="0.2">
      <c r="A264" t="s">
        <v>20</v>
      </c>
      <c r="B264">
        <v>190</v>
      </c>
      <c r="C264" t="s">
        <v>14</v>
      </c>
      <c r="D264">
        <v>1748</v>
      </c>
    </row>
    <row r="265" spans="1:4" x14ac:dyDescent="0.2">
      <c r="A265" t="s">
        <v>20</v>
      </c>
      <c r="B265">
        <v>191</v>
      </c>
      <c r="C265" t="s">
        <v>14</v>
      </c>
      <c r="D265">
        <v>56</v>
      </c>
    </row>
    <row r="266" spans="1:4" x14ac:dyDescent="0.2">
      <c r="A266" t="s">
        <v>20</v>
      </c>
      <c r="B266">
        <v>191</v>
      </c>
      <c r="C266" t="s">
        <v>14</v>
      </c>
      <c r="D266">
        <v>79</v>
      </c>
    </row>
    <row r="267" spans="1:4" x14ac:dyDescent="0.2">
      <c r="A267" t="s">
        <v>20</v>
      </c>
      <c r="B267">
        <v>191</v>
      </c>
      <c r="C267" t="s">
        <v>14</v>
      </c>
      <c r="D267">
        <v>889</v>
      </c>
    </row>
    <row r="268" spans="1:4" x14ac:dyDescent="0.2">
      <c r="A268" t="s">
        <v>20</v>
      </c>
      <c r="B268">
        <v>192</v>
      </c>
      <c r="C268" t="s">
        <v>14</v>
      </c>
      <c r="D268">
        <v>1</v>
      </c>
    </row>
    <row r="269" spans="1:4" x14ac:dyDescent="0.2">
      <c r="A269" t="s">
        <v>20</v>
      </c>
      <c r="B269">
        <v>192</v>
      </c>
      <c r="C269" t="s">
        <v>14</v>
      </c>
      <c r="D269">
        <v>83</v>
      </c>
    </row>
    <row r="270" spans="1:4" x14ac:dyDescent="0.2">
      <c r="A270" t="s">
        <v>20</v>
      </c>
      <c r="B270">
        <v>193</v>
      </c>
      <c r="C270" t="s">
        <v>14</v>
      </c>
      <c r="D270">
        <v>2025</v>
      </c>
    </row>
    <row r="271" spans="1:4" x14ac:dyDescent="0.2">
      <c r="A271" t="s">
        <v>20</v>
      </c>
      <c r="B271">
        <v>194</v>
      </c>
      <c r="C271" t="s">
        <v>14</v>
      </c>
      <c r="D271">
        <v>10</v>
      </c>
    </row>
    <row r="272" spans="1:4" x14ac:dyDescent="0.2">
      <c r="A272" t="s">
        <v>20</v>
      </c>
      <c r="B272">
        <v>194</v>
      </c>
      <c r="C272" t="s">
        <v>14</v>
      </c>
      <c r="D272">
        <v>14</v>
      </c>
    </row>
    <row r="273" spans="1:4" x14ac:dyDescent="0.2">
      <c r="A273" t="s">
        <v>20</v>
      </c>
      <c r="B273">
        <v>194</v>
      </c>
      <c r="C273" t="s">
        <v>14</v>
      </c>
      <c r="D273">
        <v>656</v>
      </c>
    </row>
    <row r="274" spans="1:4" x14ac:dyDescent="0.2">
      <c r="A274" t="s">
        <v>20</v>
      </c>
      <c r="B274">
        <v>194</v>
      </c>
      <c r="C274" t="s">
        <v>14</v>
      </c>
      <c r="D274">
        <v>1596</v>
      </c>
    </row>
    <row r="275" spans="1:4" x14ac:dyDescent="0.2">
      <c r="A275" t="s">
        <v>20</v>
      </c>
      <c r="B275">
        <v>195</v>
      </c>
      <c r="C275" t="s">
        <v>14</v>
      </c>
      <c r="D275">
        <v>15</v>
      </c>
    </row>
    <row r="276" spans="1:4" x14ac:dyDescent="0.2">
      <c r="A276" t="s">
        <v>20</v>
      </c>
      <c r="B276">
        <v>195</v>
      </c>
      <c r="C276" t="s">
        <v>14</v>
      </c>
      <c r="D276">
        <v>1121</v>
      </c>
    </row>
    <row r="277" spans="1:4" x14ac:dyDescent="0.2">
      <c r="A277" t="s">
        <v>20</v>
      </c>
      <c r="B277">
        <v>196</v>
      </c>
      <c r="C277" t="s">
        <v>14</v>
      </c>
      <c r="D277">
        <v>191</v>
      </c>
    </row>
    <row r="278" spans="1:4" x14ac:dyDescent="0.2">
      <c r="A278" t="s">
        <v>20</v>
      </c>
      <c r="B278">
        <v>198</v>
      </c>
      <c r="C278" t="s">
        <v>14</v>
      </c>
      <c r="D278">
        <v>16</v>
      </c>
    </row>
    <row r="279" spans="1:4" x14ac:dyDescent="0.2">
      <c r="A279" t="s">
        <v>20</v>
      </c>
      <c r="B279">
        <v>198</v>
      </c>
      <c r="C279" t="s">
        <v>14</v>
      </c>
      <c r="D279">
        <v>17</v>
      </c>
    </row>
    <row r="280" spans="1:4" x14ac:dyDescent="0.2">
      <c r="A280" t="s">
        <v>20</v>
      </c>
      <c r="B280">
        <v>198</v>
      </c>
      <c r="C280" t="s">
        <v>14</v>
      </c>
      <c r="D280">
        <v>34</v>
      </c>
    </row>
    <row r="281" spans="1:4" x14ac:dyDescent="0.2">
      <c r="A281" t="s">
        <v>20</v>
      </c>
      <c r="B281">
        <v>199</v>
      </c>
      <c r="C281" t="s">
        <v>14</v>
      </c>
      <c r="D281">
        <v>1</v>
      </c>
    </row>
    <row r="282" spans="1:4" x14ac:dyDescent="0.2">
      <c r="A282" t="s">
        <v>20</v>
      </c>
      <c r="B282">
        <v>199</v>
      </c>
      <c r="C282" t="s">
        <v>14</v>
      </c>
      <c r="D282">
        <v>210</v>
      </c>
    </row>
    <row r="283" spans="1:4" x14ac:dyDescent="0.2">
      <c r="A283" t="s">
        <v>20</v>
      </c>
      <c r="B283">
        <v>199</v>
      </c>
      <c r="C283" t="s">
        <v>14</v>
      </c>
      <c r="D283">
        <v>1274</v>
      </c>
    </row>
    <row r="284" spans="1:4" x14ac:dyDescent="0.2">
      <c r="A284" t="s">
        <v>20</v>
      </c>
      <c r="B284">
        <v>201</v>
      </c>
      <c r="C284" t="s">
        <v>14</v>
      </c>
      <c r="D284">
        <v>248</v>
      </c>
    </row>
    <row r="285" spans="1:4" x14ac:dyDescent="0.2">
      <c r="A285" t="s">
        <v>20</v>
      </c>
      <c r="B285">
        <v>202</v>
      </c>
      <c r="C285" t="s">
        <v>14</v>
      </c>
      <c r="D285">
        <v>513</v>
      </c>
    </row>
    <row r="286" spans="1:4" x14ac:dyDescent="0.2">
      <c r="A286" t="s">
        <v>20</v>
      </c>
      <c r="B286">
        <v>202</v>
      </c>
      <c r="C286" t="s">
        <v>14</v>
      </c>
      <c r="D286">
        <v>3410</v>
      </c>
    </row>
    <row r="287" spans="1:4" x14ac:dyDescent="0.2">
      <c r="A287" t="s">
        <v>20</v>
      </c>
      <c r="B287">
        <v>203</v>
      </c>
      <c r="C287" t="s">
        <v>14</v>
      </c>
      <c r="D287">
        <v>10</v>
      </c>
    </row>
    <row r="288" spans="1:4" x14ac:dyDescent="0.2">
      <c r="A288" t="s">
        <v>20</v>
      </c>
      <c r="B288">
        <v>203</v>
      </c>
      <c r="C288" t="s">
        <v>14</v>
      </c>
      <c r="D288">
        <v>2201</v>
      </c>
    </row>
    <row r="289" spans="1:4" x14ac:dyDescent="0.2">
      <c r="A289" t="s">
        <v>20</v>
      </c>
      <c r="B289">
        <v>205</v>
      </c>
      <c r="C289" t="s">
        <v>14</v>
      </c>
      <c r="D289">
        <v>676</v>
      </c>
    </row>
    <row r="290" spans="1:4" x14ac:dyDescent="0.2">
      <c r="A290" t="s">
        <v>20</v>
      </c>
      <c r="B290">
        <v>206</v>
      </c>
      <c r="C290" t="s">
        <v>14</v>
      </c>
      <c r="D290">
        <v>831</v>
      </c>
    </row>
    <row r="291" spans="1:4" x14ac:dyDescent="0.2">
      <c r="A291" t="s">
        <v>20</v>
      </c>
      <c r="B291">
        <v>207</v>
      </c>
      <c r="C291" t="s">
        <v>14</v>
      </c>
      <c r="D291">
        <v>45</v>
      </c>
    </row>
    <row r="292" spans="1:4" x14ac:dyDescent="0.2">
      <c r="A292" t="s">
        <v>20</v>
      </c>
      <c r="B292">
        <v>207</v>
      </c>
      <c r="C292" t="s">
        <v>14</v>
      </c>
      <c r="D292">
        <v>859</v>
      </c>
    </row>
    <row r="293" spans="1:4" x14ac:dyDescent="0.2">
      <c r="A293" t="s">
        <v>20</v>
      </c>
      <c r="B293">
        <v>209</v>
      </c>
      <c r="C293" t="s">
        <v>14</v>
      </c>
      <c r="D293">
        <v>6</v>
      </c>
    </row>
    <row r="294" spans="1:4" x14ac:dyDescent="0.2">
      <c r="A294" t="s">
        <v>20</v>
      </c>
      <c r="B294">
        <v>210</v>
      </c>
      <c r="C294" t="s">
        <v>14</v>
      </c>
      <c r="D294">
        <v>7</v>
      </c>
    </row>
    <row r="295" spans="1:4" x14ac:dyDescent="0.2">
      <c r="A295" t="s">
        <v>20</v>
      </c>
      <c r="B295">
        <v>211</v>
      </c>
      <c r="C295" t="s">
        <v>14</v>
      </c>
      <c r="D295">
        <v>31</v>
      </c>
    </row>
    <row r="296" spans="1:4" x14ac:dyDescent="0.2">
      <c r="A296" t="s">
        <v>20</v>
      </c>
      <c r="B296">
        <v>211</v>
      </c>
      <c r="C296" t="s">
        <v>14</v>
      </c>
      <c r="D296">
        <v>78</v>
      </c>
    </row>
    <row r="297" spans="1:4" x14ac:dyDescent="0.2">
      <c r="A297" t="s">
        <v>20</v>
      </c>
      <c r="B297">
        <v>214</v>
      </c>
      <c r="C297" t="s">
        <v>14</v>
      </c>
      <c r="D297">
        <v>1225</v>
      </c>
    </row>
    <row r="298" spans="1:4" x14ac:dyDescent="0.2">
      <c r="A298" t="s">
        <v>20</v>
      </c>
      <c r="B298">
        <v>216</v>
      </c>
      <c r="C298" t="s">
        <v>14</v>
      </c>
      <c r="D298">
        <v>1</v>
      </c>
    </row>
    <row r="299" spans="1:4" x14ac:dyDescent="0.2">
      <c r="A299" t="s">
        <v>20</v>
      </c>
      <c r="B299">
        <v>217</v>
      </c>
      <c r="C299" t="s">
        <v>14</v>
      </c>
      <c r="D299">
        <v>67</v>
      </c>
    </row>
    <row r="300" spans="1:4" x14ac:dyDescent="0.2">
      <c r="A300" t="s">
        <v>20</v>
      </c>
      <c r="B300">
        <v>218</v>
      </c>
      <c r="C300" t="s">
        <v>14</v>
      </c>
      <c r="D300">
        <v>19</v>
      </c>
    </row>
    <row r="301" spans="1:4" x14ac:dyDescent="0.2">
      <c r="A301" t="s">
        <v>20</v>
      </c>
      <c r="B301">
        <v>218</v>
      </c>
      <c r="C301" t="s">
        <v>14</v>
      </c>
      <c r="D301">
        <v>2108</v>
      </c>
    </row>
    <row r="302" spans="1:4" x14ac:dyDescent="0.2">
      <c r="A302" t="s">
        <v>20</v>
      </c>
      <c r="B302">
        <v>219</v>
      </c>
      <c r="C302" t="s">
        <v>14</v>
      </c>
      <c r="D302">
        <v>679</v>
      </c>
    </row>
    <row r="303" spans="1:4" x14ac:dyDescent="0.2">
      <c r="A303" t="s">
        <v>20</v>
      </c>
      <c r="B303">
        <v>220</v>
      </c>
      <c r="C303" t="s">
        <v>14</v>
      </c>
      <c r="D303">
        <v>36</v>
      </c>
    </row>
    <row r="304" spans="1:4" x14ac:dyDescent="0.2">
      <c r="A304" t="s">
        <v>20</v>
      </c>
      <c r="B304">
        <v>220</v>
      </c>
      <c r="C304" t="s">
        <v>14</v>
      </c>
      <c r="D304">
        <v>47</v>
      </c>
    </row>
    <row r="305" spans="1:4" x14ac:dyDescent="0.2">
      <c r="A305" t="s">
        <v>20</v>
      </c>
      <c r="B305">
        <v>221</v>
      </c>
      <c r="C305" t="s">
        <v>14</v>
      </c>
      <c r="D305">
        <v>70</v>
      </c>
    </row>
    <row r="306" spans="1:4" x14ac:dyDescent="0.2">
      <c r="A306" t="s">
        <v>20</v>
      </c>
      <c r="B306">
        <v>221</v>
      </c>
      <c r="C306" t="s">
        <v>14</v>
      </c>
      <c r="D306">
        <v>154</v>
      </c>
    </row>
    <row r="307" spans="1:4" x14ac:dyDescent="0.2">
      <c r="A307" t="s">
        <v>20</v>
      </c>
      <c r="B307">
        <v>222</v>
      </c>
      <c r="C307" t="s">
        <v>14</v>
      </c>
      <c r="D307">
        <v>22</v>
      </c>
    </row>
    <row r="308" spans="1:4" x14ac:dyDescent="0.2">
      <c r="A308" t="s">
        <v>20</v>
      </c>
      <c r="B308">
        <v>222</v>
      </c>
      <c r="C308" t="s">
        <v>14</v>
      </c>
      <c r="D308">
        <v>1758</v>
      </c>
    </row>
    <row r="309" spans="1:4" x14ac:dyDescent="0.2">
      <c r="A309" t="s">
        <v>20</v>
      </c>
      <c r="B309">
        <v>223</v>
      </c>
      <c r="C309" t="s">
        <v>14</v>
      </c>
      <c r="D309">
        <v>94</v>
      </c>
    </row>
    <row r="310" spans="1:4" x14ac:dyDescent="0.2">
      <c r="A310" t="s">
        <v>20</v>
      </c>
      <c r="B310">
        <v>225</v>
      </c>
      <c r="C310" t="s">
        <v>14</v>
      </c>
      <c r="D310">
        <v>33</v>
      </c>
    </row>
    <row r="311" spans="1:4" x14ac:dyDescent="0.2">
      <c r="A311" t="s">
        <v>20</v>
      </c>
      <c r="B311">
        <v>226</v>
      </c>
      <c r="C311" t="s">
        <v>14</v>
      </c>
      <c r="D311">
        <v>1</v>
      </c>
    </row>
    <row r="312" spans="1:4" x14ac:dyDescent="0.2">
      <c r="A312" t="s">
        <v>20</v>
      </c>
      <c r="B312">
        <v>226</v>
      </c>
      <c r="C312" t="s">
        <v>14</v>
      </c>
      <c r="D312">
        <v>31</v>
      </c>
    </row>
    <row r="313" spans="1:4" x14ac:dyDescent="0.2">
      <c r="A313" t="s">
        <v>20</v>
      </c>
      <c r="B313">
        <v>227</v>
      </c>
      <c r="C313" t="s">
        <v>14</v>
      </c>
      <c r="D313">
        <v>35</v>
      </c>
    </row>
    <row r="314" spans="1:4" x14ac:dyDescent="0.2">
      <c r="A314" t="s">
        <v>20</v>
      </c>
      <c r="B314">
        <v>233</v>
      </c>
      <c r="C314" t="s">
        <v>14</v>
      </c>
      <c r="D314">
        <v>63</v>
      </c>
    </row>
    <row r="315" spans="1:4" x14ac:dyDescent="0.2">
      <c r="A315" t="s">
        <v>20</v>
      </c>
      <c r="B315">
        <v>234</v>
      </c>
      <c r="C315" t="s">
        <v>14</v>
      </c>
      <c r="D315">
        <v>526</v>
      </c>
    </row>
    <row r="316" spans="1:4" x14ac:dyDescent="0.2">
      <c r="A316" t="s">
        <v>20</v>
      </c>
      <c r="B316">
        <v>235</v>
      </c>
      <c r="C316" t="s">
        <v>14</v>
      </c>
      <c r="D316">
        <v>121</v>
      </c>
    </row>
    <row r="317" spans="1:4" x14ac:dyDescent="0.2">
      <c r="A317" t="s">
        <v>20</v>
      </c>
      <c r="B317">
        <v>236</v>
      </c>
      <c r="C317" t="s">
        <v>14</v>
      </c>
      <c r="D317">
        <v>57</v>
      </c>
    </row>
    <row r="318" spans="1:4" x14ac:dyDescent="0.2">
      <c r="A318" t="s">
        <v>20</v>
      </c>
      <c r="B318">
        <v>236</v>
      </c>
      <c r="C318" t="s">
        <v>14</v>
      </c>
      <c r="D318">
        <v>67</v>
      </c>
    </row>
    <row r="319" spans="1:4" x14ac:dyDescent="0.2">
      <c r="A319" t="s">
        <v>20</v>
      </c>
      <c r="B319">
        <v>237</v>
      </c>
      <c r="C319" t="s">
        <v>14</v>
      </c>
      <c r="D319">
        <v>1229</v>
      </c>
    </row>
    <row r="320" spans="1:4" x14ac:dyDescent="0.2">
      <c r="A320" t="s">
        <v>20</v>
      </c>
      <c r="B320">
        <v>238</v>
      </c>
      <c r="C320" t="s">
        <v>14</v>
      </c>
      <c r="D320">
        <v>12</v>
      </c>
    </row>
    <row r="321" spans="1:4" x14ac:dyDescent="0.2">
      <c r="A321" t="s">
        <v>20</v>
      </c>
      <c r="B321">
        <v>238</v>
      </c>
      <c r="C321" t="s">
        <v>14</v>
      </c>
      <c r="D321">
        <v>452</v>
      </c>
    </row>
    <row r="322" spans="1:4" x14ac:dyDescent="0.2">
      <c r="A322" t="s">
        <v>20</v>
      </c>
      <c r="B322">
        <v>239</v>
      </c>
      <c r="C322" t="s">
        <v>14</v>
      </c>
      <c r="D322">
        <v>1886</v>
      </c>
    </row>
    <row r="323" spans="1:4" x14ac:dyDescent="0.2">
      <c r="A323" t="s">
        <v>20</v>
      </c>
      <c r="B323">
        <v>241</v>
      </c>
      <c r="C323" t="s">
        <v>14</v>
      </c>
      <c r="D323">
        <v>1825</v>
      </c>
    </row>
    <row r="324" spans="1:4" x14ac:dyDescent="0.2">
      <c r="A324" t="s">
        <v>20</v>
      </c>
      <c r="B324">
        <v>244</v>
      </c>
      <c r="C324" t="s">
        <v>14</v>
      </c>
      <c r="D324">
        <v>31</v>
      </c>
    </row>
    <row r="325" spans="1:4" x14ac:dyDescent="0.2">
      <c r="A325" t="s">
        <v>20</v>
      </c>
      <c r="B325">
        <v>244</v>
      </c>
      <c r="C325" t="s">
        <v>14</v>
      </c>
      <c r="D325">
        <v>107</v>
      </c>
    </row>
    <row r="326" spans="1:4" x14ac:dyDescent="0.2">
      <c r="A326" t="s">
        <v>20</v>
      </c>
      <c r="B326">
        <v>245</v>
      </c>
      <c r="C326" t="s">
        <v>14</v>
      </c>
      <c r="D326">
        <v>27</v>
      </c>
    </row>
    <row r="327" spans="1:4" x14ac:dyDescent="0.2">
      <c r="A327" t="s">
        <v>20</v>
      </c>
      <c r="B327">
        <v>246</v>
      </c>
      <c r="C327" t="s">
        <v>14</v>
      </c>
      <c r="D327">
        <v>1</v>
      </c>
    </row>
    <row r="328" spans="1:4" x14ac:dyDescent="0.2">
      <c r="A328" t="s">
        <v>20</v>
      </c>
      <c r="B328">
        <v>246</v>
      </c>
      <c r="C328" t="s">
        <v>14</v>
      </c>
      <c r="D328">
        <v>1221</v>
      </c>
    </row>
    <row r="329" spans="1:4" x14ac:dyDescent="0.2">
      <c r="A329" t="s">
        <v>20</v>
      </c>
      <c r="B329">
        <v>247</v>
      </c>
      <c r="C329" t="s">
        <v>14</v>
      </c>
      <c r="D329">
        <v>16</v>
      </c>
    </row>
    <row r="330" spans="1:4" x14ac:dyDescent="0.2">
      <c r="A330" t="s">
        <v>20</v>
      </c>
      <c r="B330">
        <v>247</v>
      </c>
      <c r="C330" t="s">
        <v>14</v>
      </c>
      <c r="D330">
        <v>41</v>
      </c>
    </row>
    <row r="331" spans="1:4" x14ac:dyDescent="0.2">
      <c r="A331" t="s">
        <v>20</v>
      </c>
      <c r="B331">
        <v>249</v>
      </c>
      <c r="C331" t="s">
        <v>14</v>
      </c>
      <c r="D331">
        <v>141</v>
      </c>
    </row>
    <row r="332" spans="1:4" x14ac:dyDescent="0.2">
      <c r="A332" t="s">
        <v>20</v>
      </c>
      <c r="B332">
        <v>249</v>
      </c>
      <c r="C332" t="s">
        <v>14</v>
      </c>
      <c r="D332">
        <v>523</v>
      </c>
    </row>
    <row r="333" spans="1:4" x14ac:dyDescent="0.2">
      <c r="A333" t="s">
        <v>20</v>
      </c>
      <c r="B333">
        <v>250</v>
      </c>
      <c r="C333" t="s">
        <v>14</v>
      </c>
      <c r="D333">
        <v>52</v>
      </c>
    </row>
    <row r="334" spans="1:4" x14ac:dyDescent="0.2">
      <c r="A334" t="s">
        <v>20</v>
      </c>
      <c r="B334">
        <v>252</v>
      </c>
      <c r="C334" t="s">
        <v>14</v>
      </c>
      <c r="D334">
        <v>225</v>
      </c>
    </row>
    <row r="335" spans="1:4" x14ac:dyDescent="0.2">
      <c r="A335" t="s">
        <v>20</v>
      </c>
      <c r="B335">
        <v>253</v>
      </c>
      <c r="C335" t="s">
        <v>14</v>
      </c>
      <c r="D335">
        <v>38</v>
      </c>
    </row>
    <row r="336" spans="1:4" x14ac:dyDescent="0.2">
      <c r="A336" t="s">
        <v>20</v>
      </c>
      <c r="B336">
        <v>254</v>
      </c>
      <c r="C336" t="s">
        <v>14</v>
      </c>
      <c r="D336">
        <v>15</v>
      </c>
    </row>
    <row r="337" spans="1:4" x14ac:dyDescent="0.2">
      <c r="A337" t="s">
        <v>20</v>
      </c>
      <c r="B337">
        <v>255</v>
      </c>
      <c r="C337" t="s">
        <v>14</v>
      </c>
      <c r="D337">
        <v>37</v>
      </c>
    </row>
    <row r="338" spans="1:4" x14ac:dyDescent="0.2">
      <c r="A338" t="s">
        <v>20</v>
      </c>
      <c r="B338">
        <v>261</v>
      </c>
      <c r="C338" t="s">
        <v>14</v>
      </c>
      <c r="D338">
        <v>21</v>
      </c>
    </row>
    <row r="339" spans="1:4" x14ac:dyDescent="0.2">
      <c r="A339" t="s">
        <v>20</v>
      </c>
      <c r="B339">
        <v>261</v>
      </c>
      <c r="C339" t="s">
        <v>14</v>
      </c>
      <c r="D339">
        <v>112</v>
      </c>
    </row>
    <row r="340" spans="1:4" x14ac:dyDescent="0.2">
      <c r="A340" t="s">
        <v>20</v>
      </c>
      <c r="B340">
        <v>264</v>
      </c>
      <c r="C340" t="s">
        <v>14</v>
      </c>
      <c r="D340">
        <v>67</v>
      </c>
    </row>
    <row r="341" spans="1:4" x14ac:dyDescent="0.2">
      <c r="A341" t="s">
        <v>20</v>
      </c>
      <c r="B341">
        <v>266</v>
      </c>
      <c r="C341" t="s">
        <v>14</v>
      </c>
      <c r="D341">
        <v>78</v>
      </c>
    </row>
    <row r="342" spans="1:4" x14ac:dyDescent="0.2">
      <c r="A342" t="s">
        <v>20</v>
      </c>
      <c r="B342">
        <v>268</v>
      </c>
      <c r="C342" t="s">
        <v>14</v>
      </c>
      <c r="D342">
        <v>67</v>
      </c>
    </row>
    <row r="343" spans="1:4" x14ac:dyDescent="0.2">
      <c r="A343" t="s">
        <v>20</v>
      </c>
      <c r="B343">
        <v>269</v>
      </c>
      <c r="C343" t="s">
        <v>14</v>
      </c>
      <c r="D343">
        <v>263</v>
      </c>
    </row>
    <row r="344" spans="1:4" x14ac:dyDescent="0.2">
      <c r="A344" t="s">
        <v>20</v>
      </c>
      <c r="B344">
        <v>270</v>
      </c>
      <c r="C344" t="s">
        <v>14</v>
      </c>
      <c r="D344">
        <v>1691</v>
      </c>
    </row>
    <row r="345" spans="1:4" x14ac:dyDescent="0.2">
      <c r="A345" t="s">
        <v>20</v>
      </c>
      <c r="B345">
        <v>272</v>
      </c>
      <c r="C345" t="s">
        <v>14</v>
      </c>
      <c r="D345">
        <v>181</v>
      </c>
    </row>
    <row r="346" spans="1:4" x14ac:dyDescent="0.2">
      <c r="A346" t="s">
        <v>20</v>
      </c>
      <c r="B346">
        <v>275</v>
      </c>
      <c r="C346" t="s">
        <v>14</v>
      </c>
      <c r="D346">
        <v>13</v>
      </c>
    </row>
    <row r="347" spans="1:4" x14ac:dyDescent="0.2">
      <c r="A347" t="s">
        <v>20</v>
      </c>
      <c r="B347">
        <v>279</v>
      </c>
      <c r="C347" t="s">
        <v>14</v>
      </c>
      <c r="D347">
        <v>1</v>
      </c>
    </row>
    <row r="348" spans="1:4" x14ac:dyDescent="0.2">
      <c r="A348" t="s">
        <v>20</v>
      </c>
      <c r="B348">
        <v>280</v>
      </c>
      <c r="C348" t="s">
        <v>14</v>
      </c>
      <c r="D348">
        <v>21</v>
      </c>
    </row>
    <row r="349" spans="1:4" x14ac:dyDescent="0.2">
      <c r="A349" t="s">
        <v>20</v>
      </c>
      <c r="B349">
        <v>282</v>
      </c>
      <c r="C349" t="s">
        <v>14</v>
      </c>
      <c r="D349">
        <v>830</v>
      </c>
    </row>
    <row r="350" spans="1:4" x14ac:dyDescent="0.2">
      <c r="A350" t="s">
        <v>20</v>
      </c>
      <c r="B350">
        <v>288</v>
      </c>
      <c r="C350" t="s">
        <v>14</v>
      </c>
      <c r="D350">
        <v>130</v>
      </c>
    </row>
    <row r="351" spans="1:4" x14ac:dyDescent="0.2">
      <c r="A351" t="s">
        <v>20</v>
      </c>
      <c r="B351">
        <v>290</v>
      </c>
      <c r="C351" t="s">
        <v>14</v>
      </c>
      <c r="D351">
        <v>55</v>
      </c>
    </row>
    <row r="352" spans="1:4" x14ac:dyDescent="0.2">
      <c r="A352" t="s">
        <v>20</v>
      </c>
      <c r="B352">
        <v>295</v>
      </c>
      <c r="C352" t="s">
        <v>14</v>
      </c>
      <c r="D352">
        <v>114</v>
      </c>
    </row>
    <row r="353" spans="1:4" x14ac:dyDescent="0.2">
      <c r="A353" t="s">
        <v>20</v>
      </c>
      <c r="B353">
        <v>296</v>
      </c>
      <c r="C353" t="s">
        <v>14</v>
      </c>
      <c r="D353">
        <v>594</v>
      </c>
    </row>
    <row r="354" spans="1:4" x14ac:dyDescent="0.2">
      <c r="A354" t="s">
        <v>20</v>
      </c>
      <c r="B354">
        <v>297</v>
      </c>
      <c r="C354" t="s">
        <v>14</v>
      </c>
      <c r="D354">
        <v>24</v>
      </c>
    </row>
    <row r="355" spans="1:4" x14ac:dyDescent="0.2">
      <c r="A355" t="s">
        <v>20</v>
      </c>
      <c r="B355">
        <v>299</v>
      </c>
      <c r="C355" t="s">
        <v>14</v>
      </c>
      <c r="D355">
        <v>252</v>
      </c>
    </row>
    <row r="356" spans="1:4" x14ac:dyDescent="0.2">
      <c r="A356" t="s">
        <v>20</v>
      </c>
      <c r="B356">
        <v>300</v>
      </c>
      <c r="C356" t="s">
        <v>14</v>
      </c>
      <c r="D356">
        <v>67</v>
      </c>
    </row>
    <row r="357" spans="1:4" x14ac:dyDescent="0.2">
      <c r="A357" t="s">
        <v>20</v>
      </c>
      <c r="B357">
        <v>300</v>
      </c>
      <c r="C357" t="s">
        <v>14</v>
      </c>
      <c r="D357">
        <v>742</v>
      </c>
    </row>
    <row r="358" spans="1:4" x14ac:dyDescent="0.2">
      <c r="A358" t="s">
        <v>20</v>
      </c>
      <c r="B358">
        <v>303</v>
      </c>
      <c r="C358" t="s">
        <v>14</v>
      </c>
      <c r="D358">
        <v>75</v>
      </c>
    </row>
    <row r="359" spans="1:4" x14ac:dyDescent="0.2">
      <c r="A359" t="s">
        <v>20</v>
      </c>
      <c r="B359">
        <v>307</v>
      </c>
      <c r="C359" t="s">
        <v>14</v>
      </c>
      <c r="D359">
        <v>92</v>
      </c>
    </row>
    <row r="360" spans="1:4" x14ac:dyDescent="0.2">
      <c r="A360" t="s">
        <v>20</v>
      </c>
      <c r="B360">
        <v>307</v>
      </c>
      <c r="C360" t="s">
        <v>14</v>
      </c>
      <c r="D360">
        <v>4405</v>
      </c>
    </row>
    <row r="361" spans="1:4" x14ac:dyDescent="0.2">
      <c r="A361" t="s">
        <v>20</v>
      </c>
      <c r="B361">
        <v>316</v>
      </c>
      <c r="C361" t="s">
        <v>14</v>
      </c>
      <c r="D361">
        <v>64</v>
      </c>
    </row>
    <row r="362" spans="1:4" x14ac:dyDescent="0.2">
      <c r="A362" t="s">
        <v>20</v>
      </c>
      <c r="B362">
        <v>323</v>
      </c>
      <c r="C362" t="s">
        <v>14</v>
      </c>
      <c r="D362">
        <v>64</v>
      </c>
    </row>
    <row r="363" spans="1:4" x14ac:dyDescent="0.2">
      <c r="A363" t="s">
        <v>20</v>
      </c>
      <c r="B363">
        <v>329</v>
      </c>
      <c r="C363" t="s">
        <v>14</v>
      </c>
      <c r="D363">
        <v>842</v>
      </c>
    </row>
    <row r="364" spans="1:4" x14ac:dyDescent="0.2">
      <c r="A364" t="s">
        <v>20</v>
      </c>
      <c r="B364">
        <v>330</v>
      </c>
      <c r="C364" t="s">
        <v>14</v>
      </c>
      <c r="D364">
        <v>112</v>
      </c>
    </row>
    <row r="365" spans="1:4" x14ac:dyDescent="0.2">
      <c r="A365" t="s">
        <v>20</v>
      </c>
      <c r="B365">
        <v>331</v>
      </c>
      <c r="C365" t="s">
        <v>14</v>
      </c>
      <c r="D365">
        <v>374</v>
      </c>
    </row>
    <row r="366" spans="1:4" x14ac:dyDescent="0.2">
      <c r="A366" t="s">
        <v>20</v>
      </c>
      <c r="B366">
        <v>336</v>
      </c>
    </row>
    <row r="367" spans="1:4" x14ac:dyDescent="0.2">
      <c r="A367" t="s">
        <v>20</v>
      </c>
      <c r="B367">
        <v>337</v>
      </c>
    </row>
    <row r="368" spans="1:4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conditionalFormatting sqref="A2:A566">
    <cfRule type="containsText" dxfId="7" priority="11" operator="containsText" text="Live">
      <formula>NOT(ISERROR(SEARCH("Live",A2)))</formula>
    </cfRule>
    <cfRule type="containsText" dxfId="6" priority="12" operator="containsText" text="canceled">
      <formula>NOT(ISERROR(SEARCH("canceled",A2)))</formula>
    </cfRule>
    <cfRule type="containsText" dxfId="5" priority="13" operator="containsText" text="successful">
      <formula>NOT(ISERROR(SEARCH("successful",A2)))</formula>
    </cfRule>
    <cfRule type="beginsWith" dxfId="4" priority="14" operator="beginsWith" text="failed">
      <formula>LEFT(A2,LEN("failed"))="failed"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23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beginsWith" dxfId="0" priority="4" operator="beginsWith" text="failed">
      <formula>LEFT(C1,LEN("failed"))="failed"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Parent_Category_stats</vt:lpstr>
      <vt:lpstr>SubCategory_stats</vt:lpstr>
      <vt:lpstr>date_launched_outcomes</vt:lpstr>
      <vt:lpstr>Goal Outcome</vt:lpstr>
      <vt:lpstr>Crowdfunding Full Table</vt:lpstr>
      <vt:lpstr>backers</vt:lpstr>
      <vt:lpstr>ModifiedCrowdFunding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2022-09-29T16:18:11Z</dcterms:modified>
</cp:coreProperties>
</file>