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prisons\"/>
    </mc:Choice>
  </mc:AlternateContent>
  <xr:revisionPtr revIDLastSave="0" documentId="13_ncr:40009_{A1C2BE99-08CD-4E47-A480-AB28CF5BBD6E}" xr6:coauthVersionLast="45" xr6:coauthVersionMax="45" xr10:uidLastSave="{00000000-0000-0000-0000-000000000000}"/>
  <bookViews>
    <workbookView xWindow="-16874" yWindow="-118" windowWidth="15997" windowHeight="13641"/>
  </bookViews>
  <sheets>
    <sheet name="prisons-covid-wi" sheetId="1" r:id="rId1"/>
  </sheets>
  <definedNames>
    <definedName name="_xlnm._FilterDatabase" localSheetId="0" hidden="1">'prisons-covid-wi'!$A$1:$Q$38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L40" i="1"/>
  <c r="M40" i="1"/>
  <c r="N40" i="1"/>
  <c r="O40" i="1"/>
  <c r="P40" i="1"/>
  <c r="Q40" i="1"/>
  <c r="K40" i="1"/>
  <c r="S40" i="1" s="1"/>
  <c r="E40" i="1"/>
  <c r="T40" i="1" s="1"/>
  <c r="D4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D5" i="1"/>
</calcChain>
</file>

<file path=xl/sharedStrings.xml><?xml version="1.0" encoding="utf-8"?>
<sst xmlns="http://schemas.openxmlformats.org/spreadsheetml/2006/main" count="169" uniqueCount="73">
  <si>
    <t>Design capacity</t>
  </si>
  <si>
    <t>Total population</t>
  </si>
  <si>
    <t>DAI</t>
  </si>
  <si>
    <t>DCC</t>
  </si>
  <si>
    <t>Sex</t>
  </si>
  <si>
    <t>Security</t>
  </si>
  <si>
    <t>Type</t>
  </si>
  <si>
    <t>Positive Tests</t>
  </si>
  <si>
    <t>Negative Tests</t>
  </si>
  <si>
    <t>Total Tests</t>
  </si>
  <si>
    <t>Released Positive Cases</t>
  </si>
  <si>
    <t>Active Positive Cases</t>
  </si>
  <si>
    <t>Inactive Positive Cases</t>
  </si>
  <si>
    <t>% infected</t>
  </si>
  <si>
    <t>Black River Correctional Center</t>
  </si>
  <si>
    <t>Male</t>
  </si>
  <si>
    <t>Minimum</t>
  </si>
  <si>
    <t>Center</t>
  </si>
  <si>
    <t>Chippewa Valley Correctional Treatment Facility</t>
  </si>
  <si>
    <t>Institution</t>
  </si>
  <si>
    <t>Columbia Correctional Institution</t>
  </si>
  <si>
    <t>Maximum</t>
  </si>
  <si>
    <t>Dodge Correctional Institution</t>
  </si>
  <si>
    <t>Female</t>
  </si>
  <si>
    <t>Drug Abuse Correctional Center</t>
  </si>
  <si>
    <t>Felmers O. Chaney Correctional Center</t>
  </si>
  <si>
    <t>Flambeau Correctional Center</t>
  </si>
  <si>
    <t>Fox Lake Correctional Institution</t>
  </si>
  <si>
    <t>Medium</t>
  </si>
  <si>
    <t>Gordon Correctional Center</t>
  </si>
  <si>
    <t>Green Bay Correctional Institution</t>
  </si>
  <si>
    <t>Grow Academy</t>
  </si>
  <si>
    <t>Jackson Correctional Institution</t>
  </si>
  <si>
    <t>John C. Burke Correctional Center</t>
  </si>
  <si>
    <t>Kenosha Correctional Center</t>
  </si>
  <si>
    <t>Kettle Moraine Correctional Institution</t>
  </si>
  <si>
    <t>Marshall E. Sherrer Correctional Center</t>
  </si>
  <si>
    <t>McNaughton Correctional Center</t>
  </si>
  <si>
    <t>Milwaukee Secure Detention Facility</t>
  </si>
  <si>
    <t>MSDF</t>
  </si>
  <si>
    <t>Milwaukee Womens Correctional Center</t>
  </si>
  <si>
    <t>New Lisbon Correctional Institution</t>
  </si>
  <si>
    <t>Oakhill Correctional Institution</t>
  </si>
  <si>
    <t>Oregon Correctional Center</t>
  </si>
  <si>
    <t>Oshkosh Correctional Institution</t>
  </si>
  <si>
    <t>Prairie du Chien Correctional Institution</t>
  </si>
  <si>
    <t>Racine Correctional Institution/Sturtevant Transitional Facility</t>
  </si>
  <si>
    <t>Medium/Minimum</t>
  </si>
  <si>
    <t>Racine Youthful Offender Correctional Facility</t>
  </si>
  <si>
    <t>Redgranite Correctional Institution</t>
  </si>
  <si>
    <t>Robert E. Ellsworth Correctional Center</t>
  </si>
  <si>
    <t>Sanger B. Powers Correctional Center</t>
  </si>
  <si>
    <t>St. Croix Correctional Center</t>
  </si>
  <si>
    <t>Stanley Correctional Institution</t>
  </si>
  <si>
    <t>Taycheedah Correctional Institution</t>
  </si>
  <si>
    <t>Thompson Correctional Center</t>
  </si>
  <si>
    <t>Waupun Correctional Institution</t>
  </si>
  <si>
    <t>Winnebago Correctional Center</t>
  </si>
  <si>
    <t>Wisconsin Secure Program Facility</t>
  </si>
  <si>
    <t>Copper Lake School/Lincoln Hills School</t>
  </si>
  <si>
    <t>Deaths</t>
  </si>
  <si>
    <t>There is also 1 female prisoner, not included in the total.</t>
  </si>
  <si>
    <t>There is also capacity for female prisoners, but current population is 0.</t>
  </si>
  <si>
    <t>This combines Racine Correctional and Sturtevant Transitional, which in the population data are broken out separately.  Most population is Racine, Sturtevant is 117 inmates.</t>
  </si>
  <si>
    <t>Name</t>
  </si>
  <si>
    <t>Notes</t>
  </si>
  <si>
    <t>Coed</t>
  </si>
  <si>
    <t>Majority male, 84/5.</t>
  </si>
  <si>
    <t>Juvenile</t>
  </si>
  <si>
    <t>Total</t>
  </si>
  <si>
    <t>% crowded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</si>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</sst>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Infected vs Crowding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'prisons-covid-wi'!$T$2:$T$38</c:f>
              <c:numCache>
                <c:formatCode>0%</c:formatCode>
                <c:ptCount val="37"/>
                <c:pt idx="0">
                  <c:v>0.78787878787878785</c:v>
                </c:pt>
                <c:pt idx="1">
                  <c:v>0.78222222222222226</c:v>
                </c:pt>
                <c:pt idx="2">
                  <c:v>1.3715341959334566</c:v>
                </c:pt>
                <c:pt idx="3">
                  <c:v>0.11861313868613138</c:v>
                </c:pt>
                <c:pt idx="4">
                  <c:v>1.16137339055794</c:v>
                </c:pt>
                <c:pt idx="5">
                  <c:v>1.32</c:v>
                </c:pt>
                <c:pt idx="6">
                  <c:v>0.54</c:v>
                </c:pt>
                <c:pt idx="7">
                  <c:v>0.7</c:v>
                </c:pt>
                <c:pt idx="8">
                  <c:v>1.2604698672114403</c:v>
                </c:pt>
                <c:pt idx="9">
                  <c:v>1.2115384615384615</c:v>
                </c:pt>
                <c:pt idx="10">
                  <c:v>1.315086782376502</c:v>
                </c:pt>
                <c:pt idx="11">
                  <c:v>0.33333333333333331</c:v>
                </c:pt>
                <c:pt idx="12">
                  <c:v>1.081242532855436</c:v>
                </c:pt>
                <c:pt idx="13">
                  <c:v>1.0806451612903225</c:v>
                </c:pt>
                <c:pt idx="14">
                  <c:v>1.1333333333333333</c:v>
                </c:pt>
                <c:pt idx="15">
                  <c:v>1.338441890166028</c:v>
                </c:pt>
                <c:pt idx="16">
                  <c:v>1.1875</c:v>
                </c:pt>
                <c:pt idx="17">
                  <c:v>1.7818181818181817</c:v>
                </c:pt>
                <c:pt idx="18">
                  <c:v>0.71739130434782605</c:v>
                </c:pt>
                <c:pt idx="19">
                  <c:v>1.2380952380952381</c:v>
                </c:pt>
                <c:pt idx="20">
                  <c:v>1.0273684210526315</c:v>
                </c:pt>
                <c:pt idx="21">
                  <c:v>1.8866279069767442</c:v>
                </c:pt>
                <c:pt idx="22">
                  <c:v>1.2307692307692308</c:v>
                </c:pt>
                <c:pt idx="23">
                  <c:v>1.2443105756358768</c:v>
                </c:pt>
                <c:pt idx="24">
                  <c:v>1.5368098159509203</c:v>
                </c:pt>
                <c:pt idx="25">
                  <c:v>1.227100681302044</c:v>
                </c:pt>
                <c:pt idx="26">
                  <c:v>0.85</c:v>
                </c:pt>
                <c:pt idx="27">
                  <c:v>0.95959595959595956</c:v>
                </c:pt>
                <c:pt idx="28">
                  <c:v>1.3521739130434782</c:v>
                </c:pt>
                <c:pt idx="29">
                  <c:v>1.5333333333333334</c:v>
                </c:pt>
                <c:pt idx="30">
                  <c:v>0.51063829787234039</c:v>
                </c:pt>
                <c:pt idx="31">
                  <c:v>0.94599999999999995</c:v>
                </c:pt>
                <c:pt idx="32">
                  <c:v>1.2940275650842266</c:v>
                </c:pt>
                <c:pt idx="33">
                  <c:v>0.90677966101694918</c:v>
                </c:pt>
                <c:pt idx="34">
                  <c:v>1.2142857142857142</c:v>
                </c:pt>
                <c:pt idx="35">
                  <c:v>0.9285714285714286</c:v>
                </c:pt>
                <c:pt idx="36">
                  <c:v>0.88423153692614775</c:v>
                </c:pt>
              </c:numCache>
            </c:numRef>
          </c:xVal>
          <c:yVal>
            <c:numRef>
              <c:f>'prisons-covid-wi'!$S$2:$S$38</c:f>
              <c:numCache>
                <c:formatCode>0%</c:formatCode>
                <c:ptCount val="37"/>
                <c:pt idx="0">
                  <c:v>0.80769230769230771</c:v>
                </c:pt>
                <c:pt idx="1">
                  <c:v>0.83238636363636365</c:v>
                </c:pt>
                <c:pt idx="2">
                  <c:v>0.37601078167115903</c:v>
                </c:pt>
                <c:pt idx="3">
                  <c:v>0.36923076923076925</c:v>
                </c:pt>
                <c:pt idx="4">
                  <c:v>0.53510716925351076</c:v>
                </c:pt>
                <c:pt idx="5">
                  <c:v>0.38787878787878788</c:v>
                </c:pt>
                <c:pt idx="6">
                  <c:v>0.35185185185185186</c:v>
                </c:pt>
                <c:pt idx="7">
                  <c:v>0.4</c:v>
                </c:pt>
                <c:pt idx="8">
                  <c:v>0.72366288492706643</c:v>
                </c:pt>
                <c:pt idx="9">
                  <c:v>0.76190476190476186</c:v>
                </c:pt>
                <c:pt idx="10">
                  <c:v>0.48832487309644668</c:v>
                </c:pt>
                <c:pt idx="11">
                  <c:v>0</c:v>
                </c:pt>
                <c:pt idx="12">
                  <c:v>0.65414364640883982</c:v>
                </c:pt>
                <c:pt idx="13">
                  <c:v>0.17412935323383086</c:v>
                </c:pt>
                <c:pt idx="14">
                  <c:v>0</c:v>
                </c:pt>
                <c:pt idx="15">
                  <c:v>0.8330152671755725</c:v>
                </c:pt>
                <c:pt idx="16">
                  <c:v>0.23684210526315788</c:v>
                </c:pt>
                <c:pt idx="17">
                  <c:v>0.70408163265306123</c:v>
                </c:pt>
                <c:pt idx="18">
                  <c:v>0.43939393939393939</c:v>
                </c:pt>
                <c:pt idx="19">
                  <c:v>0.57692307692307687</c:v>
                </c:pt>
                <c:pt idx="20">
                  <c:v>0.56147540983606559</c:v>
                </c:pt>
                <c:pt idx="21">
                  <c:v>0.61171032357473032</c:v>
                </c:pt>
                <c:pt idx="22">
                  <c:v>1.0416666666666666E-2</c:v>
                </c:pt>
                <c:pt idx="23">
                  <c:v>0.55352339967724584</c:v>
                </c:pt>
                <c:pt idx="24">
                  <c:v>0.82435129740518964</c:v>
                </c:pt>
                <c:pt idx="25">
                  <c:v>0.7205428747686613</c:v>
                </c:pt>
                <c:pt idx="26">
                  <c:v>6.4705882352941183E-2</c:v>
                </c:pt>
                <c:pt idx="27">
                  <c:v>0.37894736842105264</c:v>
                </c:pt>
                <c:pt idx="28">
                  <c:v>0.76848874598070738</c:v>
                </c:pt>
                <c:pt idx="29">
                  <c:v>0.68478260869565222</c:v>
                </c:pt>
                <c:pt idx="30">
                  <c:v>2.0833333333333332E-2</c:v>
                </c:pt>
                <c:pt idx="31">
                  <c:v>0.25722339675828049</c:v>
                </c:pt>
                <c:pt idx="32">
                  <c:v>0.55502958579881656</c:v>
                </c:pt>
                <c:pt idx="33">
                  <c:v>0.31775700934579437</c:v>
                </c:pt>
                <c:pt idx="34">
                  <c:v>0.6713352007469654</c:v>
                </c:pt>
                <c:pt idx="35">
                  <c:v>0.4</c:v>
                </c:pt>
                <c:pt idx="36">
                  <c:v>6.7720090293453723E-3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A-4434-AC1D-FA98595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9816"/>
        <c:axId val="409091128"/>
      </c:scatterChart>
      <c:valAx>
        <c:axId val="40908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128"/>
        <c:crosses val="autoZero"/>
        <c:crossBetween val="midCat"/>
      </c:valAx>
      <c:valAx>
        <c:axId val="409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Infected vs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'prisons-covid-wi'!$E$2:$E$38</c:f>
              <c:numCache>
                <c:formatCode>General</c:formatCode>
                <c:ptCount val="37"/>
                <c:pt idx="0">
                  <c:v>52</c:v>
                </c:pt>
                <c:pt idx="1">
                  <c:v>352</c:v>
                </c:pt>
                <c:pt idx="2">
                  <c:v>742</c:v>
                </c:pt>
                <c:pt idx="3">
                  <c:v>65</c:v>
                </c:pt>
                <c:pt idx="4">
                  <c:v>1353</c:v>
                </c:pt>
                <c:pt idx="5">
                  <c:v>165</c:v>
                </c:pt>
                <c:pt idx="6">
                  <c:v>54</c:v>
                </c:pt>
                <c:pt idx="7">
                  <c:v>35</c:v>
                </c:pt>
                <c:pt idx="8">
                  <c:v>1234</c:v>
                </c:pt>
                <c:pt idx="9">
                  <c:v>63</c:v>
                </c:pt>
                <c:pt idx="10">
                  <c:v>985</c:v>
                </c:pt>
                <c:pt idx="11">
                  <c:v>4</c:v>
                </c:pt>
                <c:pt idx="12">
                  <c:v>905</c:v>
                </c:pt>
                <c:pt idx="13">
                  <c:v>201</c:v>
                </c:pt>
                <c:pt idx="14">
                  <c:v>68</c:v>
                </c:pt>
                <c:pt idx="15">
                  <c:v>1048</c:v>
                </c:pt>
                <c:pt idx="16">
                  <c:v>38</c:v>
                </c:pt>
                <c:pt idx="17">
                  <c:v>98</c:v>
                </c:pt>
                <c:pt idx="18">
                  <c:v>330</c:v>
                </c:pt>
                <c:pt idx="19">
                  <c:v>52</c:v>
                </c:pt>
                <c:pt idx="20">
                  <c:v>976</c:v>
                </c:pt>
                <c:pt idx="21">
                  <c:v>649</c:v>
                </c:pt>
                <c:pt idx="22">
                  <c:v>96</c:v>
                </c:pt>
                <c:pt idx="23">
                  <c:v>1859</c:v>
                </c:pt>
                <c:pt idx="24">
                  <c:v>501</c:v>
                </c:pt>
                <c:pt idx="25">
                  <c:v>1621</c:v>
                </c:pt>
                <c:pt idx="26">
                  <c:v>340</c:v>
                </c:pt>
                <c:pt idx="27">
                  <c:v>950</c:v>
                </c:pt>
                <c:pt idx="28">
                  <c:v>311</c:v>
                </c:pt>
                <c:pt idx="29">
                  <c:v>92</c:v>
                </c:pt>
                <c:pt idx="30">
                  <c:v>48</c:v>
                </c:pt>
                <c:pt idx="31">
                  <c:v>1419</c:v>
                </c:pt>
                <c:pt idx="32">
                  <c:v>845</c:v>
                </c:pt>
                <c:pt idx="33">
                  <c:v>107</c:v>
                </c:pt>
                <c:pt idx="34">
                  <c:v>1071</c:v>
                </c:pt>
                <c:pt idx="35">
                  <c:v>195</c:v>
                </c:pt>
                <c:pt idx="36">
                  <c:v>443</c:v>
                </c:pt>
              </c:numCache>
            </c:numRef>
          </c:xVal>
          <c:yVal>
            <c:numRef>
              <c:f>'prisons-covid-wi'!$S$2:$S$38</c:f>
              <c:numCache>
                <c:formatCode>0%</c:formatCode>
                <c:ptCount val="37"/>
                <c:pt idx="0">
                  <c:v>0.80769230769230771</c:v>
                </c:pt>
                <c:pt idx="1">
                  <c:v>0.83238636363636365</c:v>
                </c:pt>
                <c:pt idx="2">
                  <c:v>0.37601078167115903</c:v>
                </c:pt>
                <c:pt idx="3">
                  <c:v>0.36923076923076925</c:v>
                </c:pt>
                <c:pt idx="4">
                  <c:v>0.53510716925351076</c:v>
                </c:pt>
                <c:pt idx="5">
                  <c:v>0.38787878787878788</c:v>
                </c:pt>
                <c:pt idx="6">
                  <c:v>0.35185185185185186</c:v>
                </c:pt>
                <c:pt idx="7">
                  <c:v>0.4</c:v>
                </c:pt>
                <c:pt idx="8">
                  <c:v>0.72366288492706643</c:v>
                </c:pt>
                <c:pt idx="9">
                  <c:v>0.76190476190476186</c:v>
                </c:pt>
                <c:pt idx="10">
                  <c:v>0.48832487309644668</c:v>
                </c:pt>
                <c:pt idx="11">
                  <c:v>0</c:v>
                </c:pt>
                <c:pt idx="12">
                  <c:v>0.65414364640883982</c:v>
                </c:pt>
                <c:pt idx="13">
                  <c:v>0.17412935323383086</c:v>
                </c:pt>
                <c:pt idx="14">
                  <c:v>0</c:v>
                </c:pt>
                <c:pt idx="15">
                  <c:v>0.8330152671755725</c:v>
                </c:pt>
                <c:pt idx="16">
                  <c:v>0.23684210526315788</c:v>
                </c:pt>
                <c:pt idx="17">
                  <c:v>0.70408163265306123</c:v>
                </c:pt>
                <c:pt idx="18">
                  <c:v>0.43939393939393939</c:v>
                </c:pt>
                <c:pt idx="19">
                  <c:v>0.57692307692307687</c:v>
                </c:pt>
                <c:pt idx="20">
                  <c:v>0.56147540983606559</c:v>
                </c:pt>
                <c:pt idx="21">
                  <c:v>0.61171032357473032</c:v>
                </c:pt>
                <c:pt idx="22">
                  <c:v>1.0416666666666666E-2</c:v>
                </c:pt>
                <c:pt idx="23">
                  <c:v>0.55352339967724584</c:v>
                </c:pt>
                <c:pt idx="24">
                  <c:v>0.82435129740518964</c:v>
                </c:pt>
                <c:pt idx="25">
                  <c:v>0.7205428747686613</c:v>
                </c:pt>
                <c:pt idx="26">
                  <c:v>6.4705882352941183E-2</c:v>
                </c:pt>
                <c:pt idx="27">
                  <c:v>0.37894736842105264</c:v>
                </c:pt>
                <c:pt idx="28">
                  <c:v>0.76848874598070738</c:v>
                </c:pt>
                <c:pt idx="29">
                  <c:v>0.68478260869565222</c:v>
                </c:pt>
                <c:pt idx="30">
                  <c:v>2.0833333333333332E-2</c:v>
                </c:pt>
                <c:pt idx="31">
                  <c:v>0.25722339675828049</c:v>
                </c:pt>
                <c:pt idx="32">
                  <c:v>0.55502958579881656</c:v>
                </c:pt>
                <c:pt idx="33">
                  <c:v>0.31775700934579437</c:v>
                </c:pt>
                <c:pt idx="34">
                  <c:v>0.6713352007469654</c:v>
                </c:pt>
                <c:pt idx="35">
                  <c:v>0.4</c:v>
                </c:pt>
                <c:pt idx="36">
                  <c:v>6.7720090293453723E-3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29E-8B15-8C69C067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9816"/>
        <c:axId val="409091128"/>
      </c:scatterChart>
      <c:valAx>
        <c:axId val="40908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128"/>
        <c:crosses val="autoZero"/>
        <c:crossBetween val="midCat"/>
      </c:valAx>
      <c:valAx>
        <c:axId val="409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253538</xdr:colOff>
      <xdr:row>2</xdr:row>
      <xdr:rowOff>29094</xdr:rowOff>
    </xdr:from>
    <xdr:to>
      <xdr:col>28</xdr:col>
      <xdr:colOff>170410</xdr:colOff>
      <xdr:row>16</xdr:row>
      <xdr:rowOff>95595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16F5-F86B-4E2D-B157-6DEF32EA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257694</xdr:colOff>
      <xdr:row>17</xdr:row>
      <xdr:rowOff>116378</xdr:rowOff>
    </xdr:from>
    <xdr:to>
      <xdr:col>28</xdr:col>
      <xdr:colOff>174566</xdr:colOff>
      <xdr:row>31</xdr:row>
      <xdr:rowOff>182879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7BD90-FF8A-4DDF-A56F-F83CE0C1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32" sqref="C32"/>
    </sheetView>
  </sheetViews>
  <sheetFormatPr defaultRowHeight="15.05" x14ac:dyDescent="0.3"/>
  <cols>
    <col min="1" max="1" width="39.109375" customWidth="1"/>
    <col min="2" max="3" width="13.88671875" customWidth="1"/>
  </cols>
  <sheetData>
    <row r="1" spans="1:20" x14ac:dyDescent="0.3">
      <c r="A1" t="s">
        <v>64</v>
      </c>
      <c r="B1" t="s">
        <v>71</v>
      </c>
      <c r="C1" t="s">
        <v>72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60</v>
      </c>
      <c r="R1" t="s">
        <v>65</v>
      </c>
      <c r="S1" t="s">
        <v>13</v>
      </c>
      <c r="T1" t="s">
        <v>70</v>
      </c>
    </row>
    <row r="2" spans="1:20" x14ac:dyDescent="0.3">
      <c r="A2" t="s">
        <v>14</v>
      </c>
      <c r="B2">
        <v>44.357984924371898</v>
      </c>
      <c r="C2">
        <v>-90.652183902220401</v>
      </c>
      <c r="D2">
        <v>66</v>
      </c>
      <c r="E2">
        <v>52</v>
      </c>
      <c r="F2">
        <v>52</v>
      </c>
      <c r="G2">
        <v>0</v>
      </c>
      <c r="H2" t="s">
        <v>15</v>
      </c>
      <c r="I2" t="s">
        <v>16</v>
      </c>
      <c r="J2" t="s">
        <v>17</v>
      </c>
      <c r="K2">
        <v>42</v>
      </c>
      <c r="L2">
        <v>315</v>
      </c>
      <c r="M2">
        <v>357</v>
      </c>
      <c r="N2">
        <v>3</v>
      </c>
      <c r="O2">
        <v>0</v>
      </c>
      <c r="P2">
        <v>39</v>
      </c>
      <c r="Q2">
        <v>0</v>
      </c>
      <c r="S2" s="1">
        <f>K2/E2</f>
        <v>0.80769230769230771</v>
      </c>
      <c r="T2" s="1">
        <f>E2/D2</f>
        <v>0.78787878787878785</v>
      </c>
    </row>
    <row r="3" spans="1:20" x14ac:dyDescent="0.3">
      <c r="A3" t="s">
        <v>18</v>
      </c>
      <c r="B3">
        <v>44.928699999999999</v>
      </c>
      <c r="C3">
        <v>-91.35</v>
      </c>
      <c r="D3">
        <v>450</v>
      </c>
      <c r="E3">
        <v>352</v>
      </c>
      <c r="F3">
        <v>352</v>
      </c>
      <c r="G3">
        <v>0</v>
      </c>
      <c r="H3" t="s">
        <v>15</v>
      </c>
      <c r="I3" t="s">
        <v>16</v>
      </c>
      <c r="J3" t="s">
        <v>19</v>
      </c>
      <c r="K3">
        <v>293</v>
      </c>
      <c r="L3">
        <v>1120</v>
      </c>
      <c r="M3">
        <v>1413</v>
      </c>
      <c r="N3">
        <v>22</v>
      </c>
      <c r="O3">
        <v>0</v>
      </c>
      <c r="P3">
        <v>271</v>
      </c>
      <c r="Q3">
        <v>0</v>
      </c>
      <c r="S3" s="1">
        <f t="shared" ref="S3:S40" si="0">K3/E3</f>
        <v>0.83238636363636365</v>
      </c>
      <c r="T3" s="1">
        <f t="shared" ref="T3:T40" si="1">E3/D3</f>
        <v>0.78222222222222226</v>
      </c>
    </row>
    <row r="4" spans="1:20" x14ac:dyDescent="0.3">
      <c r="A4" t="s">
        <v>20</v>
      </c>
      <c r="B4">
        <v>43.566400000000002</v>
      </c>
      <c r="C4">
        <v>-89.490600000000001</v>
      </c>
      <c r="D4">
        <v>541</v>
      </c>
      <c r="E4">
        <v>742</v>
      </c>
      <c r="F4">
        <v>742</v>
      </c>
      <c r="G4">
        <v>0</v>
      </c>
      <c r="H4" t="s">
        <v>15</v>
      </c>
      <c r="I4" t="s">
        <v>21</v>
      </c>
      <c r="J4" t="s">
        <v>19</v>
      </c>
      <c r="K4">
        <v>279</v>
      </c>
      <c r="L4">
        <v>1928</v>
      </c>
      <c r="M4">
        <v>2207</v>
      </c>
      <c r="N4">
        <v>2</v>
      </c>
      <c r="O4">
        <v>1</v>
      </c>
      <c r="P4">
        <v>276</v>
      </c>
      <c r="Q4">
        <v>0</v>
      </c>
      <c r="S4" s="1">
        <f t="shared" si="0"/>
        <v>0.37601078167115903</v>
      </c>
      <c r="T4" s="1">
        <f t="shared" si="1"/>
        <v>1.3715341959334566</v>
      </c>
    </row>
    <row r="5" spans="1:20" x14ac:dyDescent="0.3">
      <c r="A5" t="s">
        <v>59</v>
      </c>
      <c r="B5">
        <v>45.450590187478802</v>
      </c>
      <c r="C5">
        <v>-89.679187691469707</v>
      </c>
      <c r="D5">
        <f>29+519</f>
        <v>548</v>
      </c>
      <c r="E5">
        <v>65</v>
      </c>
      <c r="H5" t="s">
        <v>66</v>
      </c>
      <c r="J5" t="s">
        <v>68</v>
      </c>
      <c r="K5">
        <v>24</v>
      </c>
      <c r="L5">
        <v>185</v>
      </c>
      <c r="M5">
        <v>209</v>
      </c>
      <c r="N5">
        <v>1</v>
      </c>
      <c r="O5">
        <v>0</v>
      </c>
      <c r="P5">
        <v>23</v>
      </c>
      <c r="Q5">
        <v>0</v>
      </c>
      <c r="S5" s="1">
        <f t="shared" si="0"/>
        <v>0.36923076923076925</v>
      </c>
      <c r="T5" s="1">
        <f t="shared" si="1"/>
        <v>0.11861313868613138</v>
      </c>
    </row>
    <row r="6" spans="1:20" x14ac:dyDescent="0.3">
      <c r="A6" t="s">
        <v>22</v>
      </c>
      <c r="B6">
        <v>43.624434704029703</v>
      </c>
      <c r="C6">
        <v>-88.739765404088303</v>
      </c>
      <c r="D6">
        <v>1165</v>
      </c>
      <c r="E6">
        <v>1353</v>
      </c>
      <c r="F6">
        <v>1350</v>
      </c>
      <c r="G6">
        <v>3</v>
      </c>
      <c r="H6" t="s">
        <v>15</v>
      </c>
      <c r="I6" t="s">
        <v>21</v>
      </c>
      <c r="J6" t="s">
        <v>19</v>
      </c>
      <c r="K6">
        <v>724</v>
      </c>
      <c r="L6">
        <v>10057</v>
      </c>
      <c r="M6">
        <v>10781</v>
      </c>
      <c r="N6">
        <v>2</v>
      </c>
      <c r="O6">
        <v>6</v>
      </c>
      <c r="P6">
        <v>716</v>
      </c>
      <c r="Q6">
        <v>2</v>
      </c>
      <c r="S6" s="1">
        <f t="shared" si="0"/>
        <v>0.53510716925351076</v>
      </c>
      <c r="T6" s="1">
        <f t="shared" si="1"/>
        <v>1.16137339055794</v>
      </c>
    </row>
    <row r="7" spans="1:20" x14ac:dyDescent="0.3">
      <c r="A7" t="s">
        <v>24</v>
      </c>
      <c r="B7">
        <v>44.0795267330897</v>
      </c>
      <c r="C7">
        <v>-88.515049159898993</v>
      </c>
      <c r="D7">
        <v>125</v>
      </c>
      <c r="E7">
        <v>165</v>
      </c>
      <c r="F7">
        <v>165</v>
      </c>
      <c r="G7">
        <v>0</v>
      </c>
      <c r="H7" t="s">
        <v>15</v>
      </c>
      <c r="I7" t="s">
        <v>16</v>
      </c>
      <c r="J7" t="s">
        <v>17</v>
      </c>
      <c r="K7">
        <v>64</v>
      </c>
      <c r="L7">
        <v>729</v>
      </c>
      <c r="M7">
        <v>793</v>
      </c>
      <c r="N7">
        <v>8</v>
      </c>
      <c r="O7">
        <v>2</v>
      </c>
      <c r="P7">
        <v>54</v>
      </c>
      <c r="Q7">
        <v>0</v>
      </c>
      <c r="S7" s="1">
        <f t="shared" si="0"/>
        <v>0.38787878787878788</v>
      </c>
      <c r="T7" s="1">
        <f t="shared" si="1"/>
        <v>1.32</v>
      </c>
    </row>
    <row r="8" spans="1:20" x14ac:dyDescent="0.3">
      <c r="A8" t="s">
        <v>25</v>
      </c>
      <c r="B8">
        <v>43.070343594195499</v>
      </c>
      <c r="C8">
        <v>-87.951887331093403</v>
      </c>
      <c r="D8">
        <v>100</v>
      </c>
      <c r="E8">
        <v>54</v>
      </c>
      <c r="F8">
        <v>54</v>
      </c>
      <c r="G8">
        <v>0</v>
      </c>
      <c r="H8" t="s">
        <v>15</v>
      </c>
      <c r="I8" t="s">
        <v>16</v>
      </c>
      <c r="J8" t="s">
        <v>17</v>
      </c>
      <c r="K8">
        <v>19</v>
      </c>
      <c r="L8">
        <v>207</v>
      </c>
      <c r="M8">
        <v>226</v>
      </c>
      <c r="N8">
        <v>1</v>
      </c>
      <c r="O8">
        <v>0</v>
      </c>
      <c r="P8">
        <v>18</v>
      </c>
      <c r="Q8">
        <v>0</v>
      </c>
      <c r="S8" s="1">
        <f t="shared" si="0"/>
        <v>0.35185185185185186</v>
      </c>
      <c r="T8" s="1">
        <f t="shared" si="1"/>
        <v>0.54</v>
      </c>
    </row>
    <row r="9" spans="1:20" x14ac:dyDescent="0.3">
      <c r="A9" t="s">
        <v>26</v>
      </c>
      <c r="B9">
        <v>45.656785950619501</v>
      </c>
      <c r="C9">
        <v>-90.740967188686696</v>
      </c>
      <c r="D9">
        <v>50</v>
      </c>
      <c r="E9">
        <v>35</v>
      </c>
      <c r="F9">
        <v>35</v>
      </c>
      <c r="G9">
        <v>0</v>
      </c>
      <c r="H9" t="s">
        <v>15</v>
      </c>
      <c r="I9" t="s">
        <v>16</v>
      </c>
      <c r="J9" t="s">
        <v>17</v>
      </c>
      <c r="K9">
        <v>14</v>
      </c>
      <c r="L9">
        <v>206</v>
      </c>
      <c r="M9">
        <v>220</v>
      </c>
      <c r="N9">
        <v>0</v>
      </c>
      <c r="O9">
        <v>0</v>
      </c>
      <c r="P9">
        <v>14</v>
      </c>
      <c r="Q9">
        <v>0</v>
      </c>
      <c r="S9" s="1">
        <f t="shared" si="0"/>
        <v>0.4</v>
      </c>
      <c r="T9" s="1">
        <f t="shared" si="1"/>
        <v>0.7</v>
      </c>
    </row>
    <row r="10" spans="1:20" x14ac:dyDescent="0.3">
      <c r="A10" t="s">
        <v>27</v>
      </c>
      <c r="B10">
        <v>43.615000000000002</v>
      </c>
      <c r="C10">
        <v>-88.912999999999997</v>
      </c>
      <c r="D10">
        <v>979</v>
      </c>
      <c r="E10">
        <v>1234</v>
      </c>
      <c r="F10">
        <v>1234</v>
      </c>
      <c r="G10">
        <v>0</v>
      </c>
      <c r="H10" t="s">
        <v>15</v>
      </c>
      <c r="I10" t="s">
        <v>28</v>
      </c>
      <c r="J10" t="s">
        <v>19</v>
      </c>
      <c r="K10">
        <v>893</v>
      </c>
      <c r="L10">
        <v>3258</v>
      </c>
      <c r="M10">
        <v>4151</v>
      </c>
      <c r="N10">
        <v>6</v>
      </c>
      <c r="O10">
        <v>0</v>
      </c>
      <c r="P10">
        <v>887</v>
      </c>
      <c r="Q10">
        <v>2</v>
      </c>
      <c r="S10" s="1">
        <f t="shared" si="0"/>
        <v>0.72366288492706643</v>
      </c>
      <c r="T10" s="1">
        <f t="shared" si="1"/>
        <v>1.2604698672114403</v>
      </c>
    </row>
    <row r="11" spans="1:20" x14ac:dyDescent="0.3">
      <c r="A11" t="s">
        <v>29</v>
      </c>
      <c r="B11">
        <v>46.232610659395199</v>
      </c>
      <c r="C11">
        <v>-91.754012802163501</v>
      </c>
      <c r="D11">
        <v>52</v>
      </c>
      <c r="E11">
        <v>63</v>
      </c>
      <c r="F11">
        <v>63</v>
      </c>
      <c r="G11">
        <v>0</v>
      </c>
      <c r="H11" t="s">
        <v>15</v>
      </c>
      <c r="I11" t="s">
        <v>16</v>
      </c>
      <c r="J11" t="s">
        <v>17</v>
      </c>
      <c r="K11">
        <v>48</v>
      </c>
      <c r="L11">
        <v>150</v>
      </c>
      <c r="M11">
        <v>198</v>
      </c>
      <c r="N11">
        <v>0</v>
      </c>
      <c r="O11">
        <v>0</v>
      </c>
      <c r="P11">
        <v>48</v>
      </c>
      <c r="Q11">
        <v>0</v>
      </c>
      <c r="S11" s="1">
        <f t="shared" si="0"/>
        <v>0.76190476190476186</v>
      </c>
      <c r="T11" s="1">
        <f t="shared" si="1"/>
        <v>1.2115384615384615</v>
      </c>
    </row>
    <row r="12" spans="1:20" x14ac:dyDescent="0.3">
      <c r="A12" t="s">
        <v>30</v>
      </c>
      <c r="B12">
        <v>44.470500000000001</v>
      </c>
      <c r="C12">
        <v>88.037199999999999</v>
      </c>
      <c r="D12">
        <v>749</v>
      </c>
      <c r="E12">
        <v>985</v>
      </c>
      <c r="F12">
        <v>985</v>
      </c>
      <c r="G12">
        <v>0</v>
      </c>
      <c r="H12" t="s">
        <v>15</v>
      </c>
      <c r="I12" t="s">
        <v>21</v>
      </c>
      <c r="J12" t="s">
        <v>19</v>
      </c>
      <c r="K12">
        <v>481</v>
      </c>
      <c r="L12">
        <v>3862</v>
      </c>
      <c r="M12">
        <v>4343</v>
      </c>
      <c r="N12">
        <v>6</v>
      </c>
      <c r="O12">
        <v>1</v>
      </c>
      <c r="P12">
        <v>474</v>
      </c>
      <c r="Q12">
        <v>1</v>
      </c>
      <c r="S12" s="1">
        <f t="shared" si="0"/>
        <v>0.48832487309644668</v>
      </c>
      <c r="T12" s="1">
        <f t="shared" si="1"/>
        <v>1.315086782376502</v>
      </c>
    </row>
    <row r="13" spans="1:20" x14ac:dyDescent="0.3">
      <c r="A13" t="s">
        <v>31</v>
      </c>
      <c r="B13">
        <v>42.951087328970502</v>
      </c>
      <c r="C13">
        <v>-89.384249391433499</v>
      </c>
      <c r="D13">
        <v>12</v>
      </c>
      <c r="E13">
        <v>4</v>
      </c>
      <c r="H13" t="s">
        <v>15</v>
      </c>
      <c r="J13" t="s">
        <v>68</v>
      </c>
      <c r="K13">
        <v>0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 t="s">
        <v>62</v>
      </c>
      <c r="S13" s="1">
        <f t="shared" si="0"/>
        <v>0</v>
      </c>
      <c r="T13" s="1">
        <f t="shared" si="1"/>
        <v>0.33333333333333331</v>
      </c>
    </row>
    <row r="14" spans="1:20" x14ac:dyDescent="0.3">
      <c r="A14" t="s">
        <v>32</v>
      </c>
      <c r="B14">
        <v>44.305399999999999</v>
      </c>
      <c r="C14">
        <v>90.790599999999998</v>
      </c>
      <c r="D14">
        <v>837</v>
      </c>
      <c r="E14">
        <v>905</v>
      </c>
      <c r="F14">
        <v>905</v>
      </c>
      <c r="G14">
        <v>0</v>
      </c>
      <c r="H14" t="s">
        <v>15</v>
      </c>
      <c r="I14" t="s">
        <v>28</v>
      </c>
      <c r="J14" t="s">
        <v>19</v>
      </c>
      <c r="K14">
        <v>592</v>
      </c>
      <c r="L14">
        <v>3109</v>
      </c>
      <c r="M14">
        <v>3701</v>
      </c>
      <c r="N14">
        <v>9</v>
      </c>
      <c r="O14">
        <v>1</v>
      </c>
      <c r="P14">
        <v>582</v>
      </c>
      <c r="Q14">
        <v>0</v>
      </c>
      <c r="S14" s="1">
        <f t="shared" si="0"/>
        <v>0.65414364640883982</v>
      </c>
      <c r="T14" s="1">
        <f t="shared" si="1"/>
        <v>1.081242532855436</v>
      </c>
    </row>
    <row r="15" spans="1:20" x14ac:dyDescent="0.3">
      <c r="A15" t="s">
        <v>33</v>
      </c>
      <c r="B15">
        <v>43.620956783374801</v>
      </c>
      <c r="C15">
        <v>-88.736187873407104</v>
      </c>
      <c r="D15">
        <v>186</v>
      </c>
      <c r="E15">
        <v>201</v>
      </c>
      <c r="F15">
        <v>201</v>
      </c>
      <c r="G15">
        <v>0</v>
      </c>
      <c r="H15" t="s">
        <v>15</v>
      </c>
      <c r="I15" t="s">
        <v>16</v>
      </c>
      <c r="J15" t="s">
        <v>17</v>
      </c>
      <c r="K15">
        <v>35</v>
      </c>
      <c r="L15">
        <v>309</v>
      </c>
      <c r="M15">
        <v>344</v>
      </c>
      <c r="N15">
        <v>1</v>
      </c>
      <c r="O15">
        <v>3</v>
      </c>
      <c r="P15">
        <v>31</v>
      </c>
      <c r="Q15">
        <v>0</v>
      </c>
      <c r="S15" s="1">
        <f t="shared" si="0"/>
        <v>0.17412935323383086</v>
      </c>
      <c r="T15" s="1">
        <f t="shared" si="1"/>
        <v>1.0806451612903225</v>
      </c>
    </row>
    <row r="16" spans="1:20" x14ac:dyDescent="0.3">
      <c r="A16" t="s">
        <v>34</v>
      </c>
      <c r="B16">
        <v>42.576386294214799</v>
      </c>
      <c r="C16">
        <v>-87.8264511292615</v>
      </c>
      <c r="D16">
        <v>60</v>
      </c>
      <c r="E16">
        <v>68</v>
      </c>
      <c r="F16">
        <v>68</v>
      </c>
      <c r="G16">
        <v>0</v>
      </c>
      <c r="H16" t="s">
        <v>15</v>
      </c>
      <c r="I16" t="s">
        <v>16</v>
      </c>
      <c r="J16" t="s">
        <v>17</v>
      </c>
      <c r="K16">
        <v>0</v>
      </c>
      <c r="L16">
        <v>114</v>
      </c>
      <c r="M16">
        <v>114</v>
      </c>
      <c r="N16">
        <v>0</v>
      </c>
      <c r="O16">
        <v>0</v>
      </c>
      <c r="P16">
        <v>0</v>
      </c>
      <c r="Q16">
        <v>0</v>
      </c>
      <c r="S16" s="1">
        <f t="shared" si="0"/>
        <v>0</v>
      </c>
      <c r="T16" s="1">
        <f t="shared" si="1"/>
        <v>1.1333333333333333</v>
      </c>
    </row>
    <row r="17" spans="1:20" x14ac:dyDescent="0.3">
      <c r="A17" t="s">
        <v>35</v>
      </c>
      <c r="B17">
        <v>43.723500000000001</v>
      </c>
      <c r="C17">
        <v>-88.149100000000004</v>
      </c>
      <c r="D17">
        <v>783</v>
      </c>
      <c r="E17">
        <v>1048</v>
      </c>
      <c r="F17">
        <v>1048</v>
      </c>
      <c r="G17">
        <v>0</v>
      </c>
      <c r="H17" t="s">
        <v>15</v>
      </c>
      <c r="I17" t="s">
        <v>28</v>
      </c>
      <c r="J17" t="s">
        <v>19</v>
      </c>
      <c r="K17">
        <v>873</v>
      </c>
      <c r="L17">
        <v>3952</v>
      </c>
      <c r="M17">
        <v>4825</v>
      </c>
      <c r="N17">
        <v>9</v>
      </c>
      <c r="O17">
        <v>0</v>
      </c>
      <c r="P17">
        <v>864</v>
      </c>
      <c r="Q17">
        <v>1</v>
      </c>
      <c r="S17" s="1">
        <f t="shared" si="0"/>
        <v>0.8330152671755725</v>
      </c>
      <c r="T17" s="1">
        <f t="shared" si="1"/>
        <v>1.338441890166028</v>
      </c>
    </row>
    <row r="18" spans="1:20" x14ac:dyDescent="0.3">
      <c r="A18" t="s">
        <v>36</v>
      </c>
      <c r="B18">
        <v>43.047749550692401</v>
      </c>
      <c r="C18">
        <v>-87.929568300412797</v>
      </c>
      <c r="D18">
        <v>32</v>
      </c>
      <c r="E18">
        <v>38</v>
      </c>
      <c r="F18">
        <v>38</v>
      </c>
      <c r="G18">
        <v>0</v>
      </c>
      <c r="H18" t="s">
        <v>15</v>
      </c>
      <c r="I18" t="s">
        <v>16</v>
      </c>
      <c r="J18" t="s">
        <v>17</v>
      </c>
      <c r="K18">
        <v>9</v>
      </c>
      <c r="L18">
        <v>149</v>
      </c>
      <c r="M18">
        <v>158</v>
      </c>
      <c r="N18">
        <v>1</v>
      </c>
      <c r="O18">
        <v>0</v>
      </c>
      <c r="P18">
        <v>8</v>
      </c>
      <c r="Q18">
        <v>0</v>
      </c>
      <c r="S18" s="1">
        <f t="shared" si="0"/>
        <v>0.23684210526315788</v>
      </c>
      <c r="T18" s="1">
        <f t="shared" si="1"/>
        <v>1.1875</v>
      </c>
    </row>
    <row r="19" spans="1:20" x14ac:dyDescent="0.3">
      <c r="A19" t="s">
        <v>37</v>
      </c>
      <c r="B19">
        <v>45.800722852359698</v>
      </c>
      <c r="C19">
        <v>-89.630938758001093</v>
      </c>
      <c r="D19">
        <v>55</v>
      </c>
      <c r="E19">
        <v>98</v>
      </c>
      <c r="F19">
        <v>98</v>
      </c>
      <c r="G19">
        <v>0</v>
      </c>
      <c r="H19" t="s">
        <v>15</v>
      </c>
      <c r="I19" t="s">
        <v>16</v>
      </c>
      <c r="J19" t="s">
        <v>17</v>
      </c>
      <c r="K19">
        <v>69</v>
      </c>
      <c r="L19">
        <v>170</v>
      </c>
      <c r="M19">
        <v>239</v>
      </c>
      <c r="N19">
        <v>3</v>
      </c>
      <c r="O19">
        <v>0</v>
      </c>
      <c r="P19">
        <v>66</v>
      </c>
      <c r="Q19">
        <v>0</v>
      </c>
      <c r="S19" s="1">
        <f t="shared" si="0"/>
        <v>0.70408163265306123</v>
      </c>
      <c r="T19" s="1">
        <f t="shared" si="1"/>
        <v>1.7818181818181817</v>
      </c>
    </row>
    <row r="20" spans="1:20" x14ac:dyDescent="0.3">
      <c r="A20" t="s">
        <v>38</v>
      </c>
      <c r="B20">
        <v>43.043806057795798</v>
      </c>
      <c r="C20">
        <v>-87.924845031094193</v>
      </c>
      <c r="D20">
        <v>460</v>
      </c>
      <c r="E20">
        <v>330</v>
      </c>
      <c r="F20">
        <v>330</v>
      </c>
      <c r="G20">
        <v>0</v>
      </c>
      <c r="H20" t="s">
        <v>15</v>
      </c>
      <c r="J20" t="s">
        <v>39</v>
      </c>
      <c r="K20">
        <v>145</v>
      </c>
      <c r="L20">
        <v>3362</v>
      </c>
      <c r="M20">
        <v>3507</v>
      </c>
      <c r="N20">
        <v>17</v>
      </c>
      <c r="O20">
        <v>2</v>
      </c>
      <c r="P20">
        <v>126</v>
      </c>
      <c r="Q20">
        <v>0</v>
      </c>
      <c r="S20" s="1">
        <f t="shared" si="0"/>
        <v>0.43939393939393939</v>
      </c>
      <c r="T20" s="1">
        <f t="shared" si="1"/>
        <v>0.71739130434782605</v>
      </c>
    </row>
    <row r="21" spans="1:20" x14ac:dyDescent="0.3">
      <c r="A21" t="s">
        <v>40</v>
      </c>
      <c r="B21">
        <v>43.081661546626101</v>
      </c>
      <c r="C21">
        <v>-87.918851486917305</v>
      </c>
      <c r="D21">
        <v>42</v>
      </c>
      <c r="E21">
        <v>52</v>
      </c>
      <c r="F21">
        <v>52</v>
      </c>
      <c r="G21">
        <v>0</v>
      </c>
      <c r="H21" t="s">
        <v>23</v>
      </c>
      <c r="I21" t="s">
        <v>16</v>
      </c>
      <c r="J21" t="s">
        <v>19</v>
      </c>
      <c r="K21">
        <v>30</v>
      </c>
      <c r="L21">
        <v>319</v>
      </c>
      <c r="M21">
        <v>349</v>
      </c>
      <c r="N21">
        <v>1</v>
      </c>
      <c r="O21">
        <v>0</v>
      </c>
      <c r="P21">
        <v>29</v>
      </c>
      <c r="Q21">
        <v>0</v>
      </c>
      <c r="S21" s="1">
        <f t="shared" si="0"/>
        <v>0.57692307692307687</v>
      </c>
      <c r="T21" s="1">
        <f t="shared" si="1"/>
        <v>1.2380952380952381</v>
      </c>
    </row>
    <row r="22" spans="1:20" x14ac:dyDescent="0.3">
      <c r="A22" t="s">
        <v>41</v>
      </c>
      <c r="B22">
        <v>43.8813555073488</v>
      </c>
      <c r="C22">
        <v>-90.131796459904905</v>
      </c>
      <c r="D22">
        <v>950</v>
      </c>
      <c r="E22">
        <v>976</v>
      </c>
      <c r="F22">
        <v>976</v>
      </c>
      <c r="G22">
        <v>0</v>
      </c>
      <c r="H22" t="s">
        <v>15</v>
      </c>
      <c r="I22" t="s">
        <v>28</v>
      </c>
      <c r="J22" t="s">
        <v>19</v>
      </c>
      <c r="K22">
        <v>548</v>
      </c>
      <c r="L22">
        <v>3147</v>
      </c>
      <c r="M22">
        <v>3695</v>
      </c>
      <c r="N22">
        <v>4</v>
      </c>
      <c r="O22">
        <v>0</v>
      </c>
      <c r="P22">
        <v>544</v>
      </c>
      <c r="Q22">
        <v>0</v>
      </c>
      <c r="S22" s="1">
        <f t="shared" si="0"/>
        <v>0.56147540983606559</v>
      </c>
      <c r="T22" s="1">
        <f t="shared" si="1"/>
        <v>1.0273684210526315</v>
      </c>
    </row>
    <row r="23" spans="1:20" x14ac:dyDescent="0.3">
      <c r="A23" t="s">
        <v>42</v>
      </c>
      <c r="B23">
        <v>42.961300000000001</v>
      </c>
      <c r="C23">
        <v>-89.394599999999997</v>
      </c>
      <c r="D23">
        <v>344</v>
      </c>
      <c r="E23">
        <v>649</v>
      </c>
      <c r="F23">
        <v>649</v>
      </c>
      <c r="G23">
        <v>0</v>
      </c>
      <c r="H23" t="s">
        <v>15</v>
      </c>
      <c r="I23" t="s">
        <v>16</v>
      </c>
      <c r="J23" t="s">
        <v>19</v>
      </c>
      <c r="K23">
        <v>397</v>
      </c>
      <c r="L23">
        <v>2320</v>
      </c>
      <c r="M23">
        <v>2717</v>
      </c>
      <c r="N23">
        <v>5</v>
      </c>
      <c r="O23">
        <v>44</v>
      </c>
      <c r="P23">
        <v>348</v>
      </c>
      <c r="Q23">
        <v>1</v>
      </c>
      <c r="S23" s="1">
        <f t="shared" si="0"/>
        <v>0.61171032357473032</v>
      </c>
      <c r="T23" s="1">
        <f t="shared" si="1"/>
        <v>1.8866279069767442</v>
      </c>
    </row>
    <row r="24" spans="1:20" x14ac:dyDescent="0.3">
      <c r="A24" t="s">
        <v>43</v>
      </c>
      <c r="B24">
        <v>42.951338199001498</v>
      </c>
      <c r="C24">
        <v>-89.397660858085899</v>
      </c>
      <c r="D24">
        <v>78</v>
      </c>
      <c r="E24">
        <v>96</v>
      </c>
      <c r="F24">
        <v>96</v>
      </c>
      <c r="G24">
        <v>0</v>
      </c>
      <c r="H24" t="s">
        <v>15</v>
      </c>
      <c r="I24" t="s">
        <v>16</v>
      </c>
      <c r="J24" t="s">
        <v>17</v>
      </c>
      <c r="K24">
        <v>1</v>
      </c>
      <c r="L24">
        <v>251</v>
      </c>
      <c r="M24">
        <v>252</v>
      </c>
      <c r="N24">
        <v>0</v>
      </c>
      <c r="O24">
        <v>0</v>
      </c>
      <c r="P24">
        <v>1</v>
      </c>
      <c r="Q24">
        <v>0</v>
      </c>
      <c r="S24" s="1">
        <f t="shared" si="0"/>
        <v>1.0416666666666666E-2</v>
      </c>
      <c r="T24" s="1">
        <f t="shared" si="1"/>
        <v>1.2307692307692308</v>
      </c>
    </row>
    <row r="25" spans="1:20" x14ac:dyDescent="0.3">
      <c r="A25" t="s">
        <v>44</v>
      </c>
      <c r="B25">
        <v>44.069299999999998</v>
      </c>
      <c r="C25">
        <v>-88.561499999999995</v>
      </c>
      <c r="D25">
        <v>1494</v>
      </c>
      <c r="E25">
        <v>1859</v>
      </c>
      <c r="F25">
        <v>1859</v>
      </c>
      <c r="G25">
        <v>0</v>
      </c>
      <c r="H25" t="s">
        <v>15</v>
      </c>
      <c r="I25" t="s">
        <v>28</v>
      </c>
      <c r="J25" t="s">
        <v>19</v>
      </c>
      <c r="K25">
        <v>1029</v>
      </c>
      <c r="L25">
        <v>7961</v>
      </c>
      <c r="M25">
        <v>8990</v>
      </c>
      <c r="N25">
        <v>31</v>
      </c>
      <c r="O25">
        <v>5</v>
      </c>
      <c r="P25">
        <v>993</v>
      </c>
      <c r="Q25">
        <v>4</v>
      </c>
      <c r="S25" s="1">
        <f t="shared" si="0"/>
        <v>0.55352339967724584</v>
      </c>
      <c r="T25" s="1">
        <f t="shared" si="1"/>
        <v>1.2443105756358768</v>
      </c>
    </row>
    <row r="26" spans="1:20" x14ac:dyDescent="0.3">
      <c r="A26" t="s">
        <v>45</v>
      </c>
      <c r="B26">
        <v>43.034429549350698</v>
      </c>
      <c r="C26">
        <v>-91.140999873424093</v>
      </c>
      <c r="D26">
        <v>326</v>
      </c>
      <c r="E26">
        <v>501</v>
      </c>
      <c r="F26">
        <v>501</v>
      </c>
      <c r="G26">
        <v>0</v>
      </c>
      <c r="H26" t="s">
        <v>15</v>
      </c>
      <c r="I26" t="s">
        <v>28</v>
      </c>
      <c r="J26" t="s">
        <v>19</v>
      </c>
      <c r="K26">
        <v>413</v>
      </c>
      <c r="L26">
        <v>1055</v>
      </c>
      <c r="M26">
        <v>1468</v>
      </c>
      <c r="N26">
        <v>4</v>
      </c>
      <c r="O26">
        <v>0</v>
      </c>
      <c r="P26">
        <v>409</v>
      </c>
      <c r="Q26">
        <v>1</v>
      </c>
      <c r="S26" s="1">
        <f t="shared" si="0"/>
        <v>0.82435129740518964</v>
      </c>
      <c r="T26" s="1">
        <f t="shared" si="1"/>
        <v>1.5368098159509203</v>
      </c>
    </row>
    <row r="27" spans="1:20" x14ac:dyDescent="0.3">
      <c r="A27" t="s">
        <v>46</v>
      </c>
      <c r="B27">
        <v>42.713099999999997</v>
      </c>
      <c r="C27">
        <v>-87.898700000000005</v>
      </c>
      <c r="D27">
        <v>1321</v>
      </c>
      <c r="E27">
        <v>1621</v>
      </c>
      <c r="F27">
        <v>1621</v>
      </c>
      <c r="G27">
        <v>0</v>
      </c>
      <c r="H27" t="s">
        <v>15</v>
      </c>
      <c r="I27" t="s">
        <v>47</v>
      </c>
      <c r="J27" t="s">
        <v>19</v>
      </c>
      <c r="K27">
        <v>1168</v>
      </c>
      <c r="L27">
        <v>8077</v>
      </c>
      <c r="M27">
        <v>9245</v>
      </c>
      <c r="N27">
        <v>18</v>
      </c>
      <c r="O27">
        <v>68</v>
      </c>
      <c r="P27">
        <v>1082</v>
      </c>
      <c r="Q27">
        <v>2</v>
      </c>
      <c r="S27" s="1">
        <f t="shared" si="0"/>
        <v>0.7205428747686613</v>
      </c>
      <c r="T27" s="1">
        <f t="shared" si="1"/>
        <v>1.227100681302044</v>
      </c>
    </row>
    <row r="28" spans="1:20" x14ac:dyDescent="0.3">
      <c r="A28" t="s">
        <v>48</v>
      </c>
      <c r="B28">
        <v>42.737000000000002</v>
      </c>
      <c r="C28">
        <v>-87.799300000000002</v>
      </c>
      <c r="D28">
        <v>400</v>
      </c>
      <c r="E28">
        <v>340</v>
      </c>
      <c r="F28">
        <v>340</v>
      </c>
      <c r="G28">
        <v>0</v>
      </c>
      <c r="H28" t="s">
        <v>15</v>
      </c>
      <c r="I28" t="s">
        <v>28</v>
      </c>
      <c r="J28" t="s">
        <v>19</v>
      </c>
      <c r="K28">
        <v>22</v>
      </c>
      <c r="L28">
        <v>572</v>
      </c>
      <c r="M28">
        <v>594</v>
      </c>
      <c r="N28">
        <v>0</v>
      </c>
      <c r="O28">
        <v>6</v>
      </c>
      <c r="P28">
        <v>16</v>
      </c>
      <c r="Q28">
        <v>0</v>
      </c>
      <c r="R28" t="s">
        <v>63</v>
      </c>
      <c r="S28" s="1">
        <f t="shared" si="0"/>
        <v>6.4705882352941183E-2</v>
      </c>
      <c r="T28" s="1">
        <f t="shared" si="1"/>
        <v>0.85</v>
      </c>
    </row>
    <row r="29" spans="1:20" x14ac:dyDescent="0.3">
      <c r="A29" t="s">
        <v>49</v>
      </c>
      <c r="B29">
        <v>44.053979592285401</v>
      </c>
      <c r="C29">
        <v>-89.107628073394295</v>
      </c>
      <c r="D29">
        <v>990</v>
      </c>
      <c r="E29">
        <v>950</v>
      </c>
      <c r="F29">
        <v>950</v>
      </c>
      <c r="G29">
        <v>0</v>
      </c>
      <c r="H29" t="s">
        <v>15</v>
      </c>
      <c r="I29" t="s">
        <v>28</v>
      </c>
      <c r="J29" t="s">
        <v>19</v>
      </c>
      <c r="K29">
        <v>360</v>
      </c>
      <c r="L29">
        <v>2159</v>
      </c>
      <c r="M29">
        <v>2519</v>
      </c>
      <c r="N29">
        <v>7</v>
      </c>
      <c r="O29">
        <v>0</v>
      </c>
      <c r="P29">
        <v>353</v>
      </c>
      <c r="Q29">
        <v>3</v>
      </c>
      <c r="S29" s="1">
        <f t="shared" si="0"/>
        <v>0.37894736842105264</v>
      </c>
      <c r="T29" s="1">
        <f t="shared" si="1"/>
        <v>0.95959595959595956</v>
      </c>
    </row>
    <row r="30" spans="1:20" x14ac:dyDescent="0.3">
      <c r="A30" t="s">
        <v>50</v>
      </c>
      <c r="B30">
        <v>42.6968764939474</v>
      </c>
      <c r="C30">
        <v>-88.080520385082295</v>
      </c>
      <c r="D30">
        <v>230</v>
      </c>
      <c r="E30">
        <v>311</v>
      </c>
      <c r="F30">
        <v>311</v>
      </c>
      <c r="G30">
        <v>0</v>
      </c>
      <c r="H30" t="s">
        <v>23</v>
      </c>
      <c r="I30" t="s">
        <v>16</v>
      </c>
      <c r="J30" t="s">
        <v>19</v>
      </c>
      <c r="K30">
        <v>239</v>
      </c>
      <c r="L30">
        <v>1440</v>
      </c>
      <c r="M30">
        <v>1679</v>
      </c>
      <c r="N30">
        <v>4</v>
      </c>
      <c r="O30">
        <v>0</v>
      </c>
      <c r="P30">
        <v>235</v>
      </c>
      <c r="Q30">
        <v>0</v>
      </c>
      <c r="S30" s="1">
        <f t="shared" si="0"/>
        <v>0.76848874598070738</v>
      </c>
      <c r="T30" s="1">
        <f t="shared" si="1"/>
        <v>1.3521739130434782</v>
      </c>
    </row>
    <row r="31" spans="1:20" x14ac:dyDescent="0.3">
      <c r="A31" t="s">
        <v>51</v>
      </c>
      <c r="B31">
        <v>44.541017112400603</v>
      </c>
      <c r="C31">
        <v>-88.191731144544704</v>
      </c>
      <c r="D31">
        <v>60</v>
      </c>
      <c r="E31">
        <v>92</v>
      </c>
      <c r="F31">
        <v>92</v>
      </c>
      <c r="G31">
        <v>0</v>
      </c>
      <c r="H31" t="s">
        <v>15</v>
      </c>
      <c r="I31" t="s">
        <v>16</v>
      </c>
      <c r="J31" t="s">
        <v>17</v>
      </c>
      <c r="K31">
        <v>63</v>
      </c>
      <c r="L31">
        <v>220</v>
      </c>
      <c r="M31">
        <v>283</v>
      </c>
      <c r="N31">
        <v>3</v>
      </c>
      <c r="O31">
        <v>0</v>
      </c>
      <c r="P31">
        <v>60</v>
      </c>
      <c r="Q31">
        <v>0</v>
      </c>
      <c r="S31" s="1">
        <f t="shared" si="0"/>
        <v>0.68478260869565222</v>
      </c>
      <c r="T31" s="1">
        <f t="shared" si="1"/>
        <v>1.5333333333333334</v>
      </c>
    </row>
    <row r="32" spans="1:20" x14ac:dyDescent="0.3">
      <c r="A32" t="s">
        <v>52</v>
      </c>
      <c r="B32">
        <v>45.130696045271499</v>
      </c>
      <c r="C32">
        <v>-92.570645131032407</v>
      </c>
      <c r="D32">
        <v>94</v>
      </c>
      <c r="E32">
        <v>48</v>
      </c>
      <c r="F32">
        <v>48</v>
      </c>
      <c r="G32">
        <v>0</v>
      </c>
      <c r="H32" t="s">
        <v>15</v>
      </c>
      <c r="I32" t="s">
        <v>16</v>
      </c>
      <c r="J32" t="s">
        <v>17</v>
      </c>
      <c r="K32">
        <v>1</v>
      </c>
      <c r="L32">
        <v>130</v>
      </c>
      <c r="M32">
        <v>131</v>
      </c>
      <c r="N32">
        <v>0</v>
      </c>
      <c r="O32">
        <v>0</v>
      </c>
      <c r="P32">
        <v>1</v>
      </c>
      <c r="Q32">
        <v>0</v>
      </c>
      <c r="S32" s="1">
        <f t="shared" si="0"/>
        <v>2.0833333333333332E-2</v>
      </c>
      <c r="T32" s="1">
        <f t="shared" si="1"/>
        <v>0.51063829787234039</v>
      </c>
    </row>
    <row r="33" spans="1:20" x14ac:dyDescent="0.3">
      <c r="A33" t="s">
        <v>53</v>
      </c>
      <c r="B33">
        <v>44.9480464453708</v>
      </c>
      <c r="C33">
        <v>-90.951796244532403</v>
      </c>
      <c r="D33">
        <v>1500</v>
      </c>
      <c r="E33">
        <v>1419</v>
      </c>
      <c r="F33">
        <v>1419</v>
      </c>
      <c r="G33">
        <v>0</v>
      </c>
      <c r="H33" t="s">
        <v>15</v>
      </c>
      <c r="I33" t="s">
        <v>28</v>
      </c>
      <c r="J33" t="s">
        <v>19</v>
      </c>
      <c r="K33">
        <v>365</v>
      </c>
      <c r="L33">
        <v>3697</v>
      </c>
      <c r="M33">
        <v>4062</v>
      </c>
      <c r="N33">
        <v>2</v>
      </c>
      <c r="O33">
        <v>1</v>
      </c>
      <c r="P33">
        <v>362</v>
      </c>
      <c r="Q33">
        <v>3</v>
      </c>
      <c r="S33" s="1">
        <f t="shared" si="0"/>
        <v>0.25722339675828049</v>
      </c>
      <c r="T33" s="1">
        <f t="shared" si="1"/>
        <v>0.94599999999999995</v>
      </c>
    </row>
    <row r="34" spans="1:20" x14ac:dyDescent="0.3">
      <c r="A34" t="s">
        <v>54</v>
      </c>
      <c r="B34">
        <v>43.798384100224098</v>
      </c>
      <c r="C34">
        <v>-88.388377331072206</v>
      </c>
      <c r="D34">
        <v>653</v>
      </c>
      <c r="E34">
        <v>845</v>
      </c>
      <c r="F34">
        <v>845</v>
      </c>
      <c r="G34">
        <v>0</v>
      </c>
      <c r="H34" t="s">
        <v>23</v>
      </c>
      <c r="J34" t="s">
        <v>19</v>
      </c>
      <c r="K34">
        <v>469</v>
      </c>
      <c r="L34">
        <v>2947</v>
      </c>
      <c r="M34">
        <v>3416</v>
      </c>
      <c r="N34">
        <v>5</v>
      </c>
      <c r="O34">
        <v>6</v>
      </c>
      <c r="P34">
        <v>458</v>
      </c>
      <c r="Q34">
        <v>1</v>
      </c>
      <c r="S34" s="1">
        <f t="shared" si="0"/>
        <v>0.55502958579881656</v>
      </c>
      <c r="T34" s="1">
        <f t="shared" si="1"/>
        <v>1.2940275650842266</v>
      </c>
    </row>
    <row r="35" spans="1:20" x14ac:dyDescent="0.3">
      <c r="A35" t="s">
        <v>55</v>
      </c>
      <c r="B35">
        <v>43.024635491236502</v>
      </c>
      <c r="C35">
        <v>-89.044892186918901</v>
      </c>
      <c r="D35">
        <v>118</v>
      </c>
      <c r="E35">
        <v>107</v>
      </c>
      <c r="F35">
        <v>107</v>
      </c>
      <c r="G35">
        <v>0</v>
      </c>
      <c r="H35" t="s">
        <v>15</v>
      </c>
      <c r="I35" t="s">
        <v>16</v>
      </c>
      <c r="J35" t="s">
        <v>17</v>
      </c>
      <c r="K35">
        <v>34</v>
      </c>
      <c r="L35">
        <v>317</v>
      </c>
      <c r="M35">
        <v>351</v>
      </c>
      <c r="N35">
        <v>2</v>
      </c>
      <c r="O35">
        <v>0</v>
      </c>
      <c r="P35">
        <v>32</v>
      </c>
      <c r="Q35">
        <v>0</v>
      </c>
      <c r="S35" s="1">
        <f t="shared" si="0"/>
        <v>0.31775700934579437</v>
      </c>
      <c r="T35" s="1">
        <f t="shared" si="1"/>
        <v>0.90677966101694918</v>
      </c>
    </row>
    <row r="36" spans="1:20" x14ac:dyDescent="0.3">
      <c r="A36" t="s">
        <v>56</v>
      </c>
      <c r="B36">
        <v>43.6297</v>
      </c>
      <c r="C36">
        <v>-88.7316</v>
      </c>
      <c r="D36">
        <v>882</v>
      </c>
      <c r="E36">
        <v>1071</v>
      </c>
      <c r="F36">
        <v>1071</v>
      </c>
      <c r="G36">
        <v>0</v>
      </c>
      <c r="H36" t="s">
        <v>15</v>
      </c>
      <c r="I36" t="s">
        <v>21</v>
      </c>
      <c r="J36" t="s">
        <v>19</v>
      </c>
      <c r="K36">
        <v>719</v>
      </c>
      <c r="L36">
        <v>2524</v>
      </c>
      <c r="M36">
        <v>3243</v>
      </c>
      <c r="N36">
        <v>1</v>
      </c>
      <c r="O36">
        <v>0</v>
      </c>
      <c r="P36">
        <v>718</v>
      </c>
      <c r="Q36">
        <v>4</v>
      </c>
      <c r="R36" t="s">
        <v>61</v>
      </c>
      <c r="S36" s="1">
        <f t="shared" si="0"/>
        <v>0.6713352007469654</v>
      </c>
      <c r="T36" s="1">
        <f t="shared" si="1"/>
        <v>1.2142857142857142</v>
      </c>
    </row>
    <row r="37" spans="1:20" x14ac:dyDescent="0.3">
      <c r="A37" t="s">
        <v>57</v>
      </c>
      <c r="B37">
        <v>44.065123681709302</v>
      </c>
      <c r="C37">
        <v>-88.513346815723693</v>
      </c>
      <c r="D37">
        <v>210</v>
      </c>
      <c r="E37">
        <v>195</v>
      </c>
      <c r="F37">
        <v>195</v>
      </c>
      <c r="G37">
        <v>0</v>
      </c>
      <c r="H37" t="s">
        <v>15</v>
      </c>
      <c r="I37" t="s">
        <v>16</v>
      </c>
      <c r="J37" t="s">
        <v>17</v>
      </c>
      <c r="K37">
        <v>78</v>
      </c>
      <c r="L37">
        <v>844</v>
      </c>
      <c r="M37">
        <v>922</v>
      </c>
      <c r="N37">
        <v>6</v>
      </c>
      <c r="O37">
        <v>0</v>
      </c>
      <c r="P37">
        <v>72</v>
      </c>
      <c r="Q37">
        <v>0</v>
      </c>
      <c r="S37" s="1">
        <f t="shared" si="0"/>
        <v>0.4</v>
      </c>
      <c r="T37" s="1">
        <f t="shared" si="1"/>
        <v>0.9285714285714286</v>
      </c>
    </row>
    <row r="38" spans="1:20" x14ac:dyDescent="0.3">
      <c r="A38" t="s">
        <v>58</v>
      </c>
      <c r="B38">
        <v>43.143349415833796</v>
      </c>
      <c r="C38">
        <v>-90.682983731091298</v>
      </c>
      <c r="D38">
        <v>501</v>
      </c>
      <c r="E38">
        <v>443</v>
      </c>
      <c r="F38">
        <v>443</v>
      </c>
      <c r="G38">
        <v>0</v>
      </c>
      <c r="H38" t="s">
        <v>15</v>
      </c>
      <c r="I38" t="s">
        <v>21</v>
      </c>
      <c r="J38" t="s">
        <v>19</v>
      </c>
      <c r="K38">
        <v>3</v>
      </c>
      <c r="L38">
        <v>554</v>
      </c>
      <c r="M38">
        <v>557</v>
      </c>
      <c r="N38">
        <v>0</v>
      </c>
      <c r="O38">
        <v>0</v>
      </c>
      <c r="P38">
        <v>3</v>
      </c>
      <c r="Q38">
        <v>0</v>
      </c>
      <c r="R38" t="s">
        <v>67</v>
      </c>
      <c r="S38" s="1">
        <f t="shared" si="0"/>
        <v>6.7720090293453723E-3</v>
      </c>
      <c r="T38" s="1">
        <f t="shared" si="1"/>
        <v>0.88423153692614775</v>
      </c>
    </row>
    <row r="40" spans="1:20" x14ac:dyDescent="0.3">
      <c r="A40" t="s">
        <v>69</v>
      </c>
      <c r="D40">
        <f>SUM(D2:D38)</f>
        <v>17443</v>
      </c>
      <c r="E40">
        <f>SUM(E2:E38)</f>
        <v>19367</v>
      </c>
      <c r="K40">
        <f>SUM(K2:K38)</f>
        <v>10543</v>
      </c>
      <c r="L40">
        <f t="shared" ref="L40:Q40" si="2">SUM(L2:L38)</f>
        <v>71718</v>
      </c>
      <c r="M40">
        <f t="shared" si="2"/>
        <v>82261</v>
      </c>
      <c r="N40">
        <f t="shared" si="2"/>
        <v>184</v>
      </c>
      <c r="O40">
        <f t="shared" si="2"/>
        <v>146</v>
      </c>
      <c r="P40">
        <f t="shared" si="2"/>
        <v>10213</v>
      </c>
      <c r="Q40">
        <f t="shared" si="2"/>
        <v>25</v>
      </c>
      <c r="S40" s="1">
        <f t="shared" si="0"/>
        <v>0.54437961480869523</v>
      </c>
      <c r="T40" s="1">
        <f t="shared" si="1"/>
        <v>1.1103021269277074</v>
      </c>
    </row>
  </sheetData>
  <autoFilter ref="A1:Q38">
    <sortState xmlns:xlrd2="http://schemas.microsoft.com/office/spreadsheetml/2017/richdata2" ref="A2:Q38">
      <sortCondition ref="A1:A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prisons-covid-wi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2021-01-12T17:01:41Z</dcterms:created>
  <dcterms:modified xsi:type="dcterms:W3CDTF">2021-01-12T23:13:17Z</dcterms:modified>
</cp:coreProperties>
</file>