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tth\Desktop\SUNY Albany\_Spring 2021\APSY 752.2 - Personnel Psychology\Validation Assignment\"/>
    </mc:Choice>
  </mc:AlternateContent>
  <xr:revisionPtr revIDLastSave="0" documentId="13_ncr:1_{37A38B76-79EA-4B5E-A52B-81C0CC169F3F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FA_all" sheetId="1" r:id="rId1"/>
    <sheet name="FA_individual" sheetId="4" r:id="rId2"/>
    <sheet name="Reliability_Full" sheetId="2" r:id="rId3"/>
    <sheet name="Correlations" sheetId="3" r:id="rId4"/>
    <sheet name="Descriptives" sheetId="7" r:id="rId5"/>
    <sheet name="Regressions" sheetId="8" r:id="rId6"/>
    <sheet name="Dominanc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8" l="1"/>
  <c r="Q37" i="8"/>
  <c r="N37" i="8"/>
  <c r="U53" i="8"/>
  <c r="U49" i="8"/>
  <c r="U50" i="8"/>
  <c r="U48" i="8"/>
  <c r="S49" i="8"/>
  <c r="T49" i="8"/>
  <c r="S50" i="8"/>
  <c r="T48" i="8"/>
  <c r="S48" i="8"/>
  <c r="R49" i="8"/>
  <c r="R48" i="8"/>
  <c r="R50" i="8"/>
  <c r="R46" i="8"/>
  <c r="O49" i="8"/>
  <c r="P49" i="8"/>
  <c r="O50" i="8"/>
  <c r="P50" i="8"/>
  <c r="P47" i="8"/>
  <c r="O47" i="8"/>
  <c r="N46" i="8"/>
  <c r="N47" i="8"/>
  <c r="N49" i="8"/>
  <c r="N50" i="8"/>
  <c r="U38" i="8"/>
  <c r="R38" i="8"/>
  <c r="V33" i="8"/>
  <c r="V34" i="8"/>
  <c r="V35" i="8"/>
  <c r="V32" i="8"/>
  <c r="U32" i="8"/>
  <c r="T33" i="8"/>
  <c r="T34" i="8"/>
  <c r="T35" i="8"/>
  <c r="T32" i="8"/>
  <c r="S33" i="8"/>
  <c r="S34" i="8"/>
  <c r="S32" i="8"/>
  <c r="Q33" i="8"/>
  <c r="Q34" i="8"/>
  <c r="Q32" i="8"/>
  <c r="N33" i="8"/>
  <c r="N32" i="8"/>
  <c r="E57" i="8"/>
  <c r="T50" i="8" s="1"/>
  <c r="E56" i="8"/>
  <c r="E55" i="8"/>
  <c r="E48" i="8"/>
  <c r="E47" i="8"/>
  <c r="E46" i="8"/>
  <c r="E36" i="8"/>
  <c r="U33" i="8" s="1"/>
  <c r="E37" i="8"/>
  <c r="U34" i="8" s="1"/>
  <c r="E38" i="8"/>
  <c r="U35" i="8" s="1"/>
  <c r="E35" i="8"/>
  <c r="E25" i="8"/>
  <c r="R33" i="8" s="1"/>
  <c r="E26" i="8"/>
  <c r="R34" i="8" s="1"/>
  <c r="E24" i="8"/>
  <c r="R32" i="8" s="1"/>
  <c r="E18" i="8"/>
  <c r="O33" i="8" s="1"/>
  <c r="E17" i="8"/>
  <c r="O32" i="8" s="1"/>
  <c r="D7" i="3"/>
  <c r="D8" i="3"/>
  <c r="D9" i="3"/>
  <c r="D4" i="3"/>
  <c r="D5" i="3"/>
  <c r="D6" i="3"/>
  <c r="D10" i="3"/>
  <c r="D3" i="3"/>
  <c r="F5" i="8"/>
  <c r="F6" i="8"/>
  <c r="F7" i="8"/>
  <c r="F8" i="8"/>
  <c r="F9" i="8"/>
  <c r="F10" i="8"/>
  <c r="F11" i="8"/>
  <c r="F4" i="8"/>
  <c r="C5" i="8"/>
  <c r="C6" i="8"/>
  <c r="C7" i="8"/>
  <c r="C8" i="8"/>
  <c r="C9" i="8"/>
  <c r="C10" i="8"/>
  <c r="C11" i="8"/>
  <c r="C4" i="8"/>
</calcChain>
</file>

<file path=xl/sharedStrings.xml><?xml version="1.0" encoding="utf-8"?>
<sst xmlns="http://schemas.openxmlformats.org/spreadsheetml/2006/main" count="1436" uniqueCount="399">
  <si>
    <t xml:space="preserve">       item   ML3   ML1   ML4   ML2    h2   u2 com</t>
  </si>
  <si>
    <t>neuro5     5  0.81  0.03  0.02  0.00 0.633 0.37 1.0</t>
  </si>
  <si>
    <t>neuro7     7  0.78  0.15 -0.07  0.18 0.551 0.45 1.2</t>
  </si>
  <si>
    <t>neuro6     6  0.71  0.05 -0.11 -0.15 0.603 0.40 1.1</t>
  </si>
  <si>
    <t>neuro11   11  0.69 -0.09 -0.09 -0.08 0.607 0.39 1.1</t>
  </si>
  <si>
    <t>neuro9     9  0.67 -0.17 -0.11 -0.12 0.691 0.31 1.3</t>
  </si>
  <si>
    <t>neuro3     3  0.64 -0.13  0.15  0.17 0.438 0.56 1.3</t>
  </si>
  <si>
    <t>neuro4     4  0.58 -0.09 -0.01  0.04 0.379 0.62 1.1</t>
  </si>
  <si>
    <t>agree2    50 -0.55  0.09  0.15  0.13 0.488 0.51 1.3</t>
  </si>
  <si>
    <t>neuro12   12  0.52  0.02  0.01  0.15 0.259 0.74 1.2</t>
  </si>
  <si>
    <t>agree5    53 -0.52 -0.01 -0.08  0.13 0.295 0.70 1.2</t>
  </si>
  <si>
    <t>neuro1     1  0.51  0.02 -0.05  0.08 0.261 0.74 1.1</t>
  </si>
  <si>
    <t>neuro8     8  0.50 -0.13 -0.11  0.13 0.348 0.65 1.4</t>
  </si>
  <si>
    <t>neuro2     2  0.42 -0.14 -0.04 -0.13 0.310 0.69 1.5</t>
  </si>
  <si>
    <t>neuro10   10  0.39 -0.12 -0.03 -0.03 0.218 0.78 1.2</t>
  </si>
  <si>
    <t>consc9    21 -0.38  0.08 -0.03  0.19 0.236 0.76 1.6</t>
  </si>
  <si>
    <t>agree12   60 -0.35  0.08 -0.33  0.16 0.223 0.78 2.5</t>
  </si>
  <si>
    <t>agree9    57 -0.31  0.22 -0.02 -0.04 0.188 0.81 1.8</t>
  </si>
  <si>
    <t>agree11   59 -0.14  0.06  0.04 -0.01 0.035 0.97 1.6</t>
  </si>
  <si>
    <t>consc11   23  0.11  0.72 -0.05 -0.04 0.445 0.56 1.1</t>
  </si>
  <si>
    <t>consc1    13  0.15  0.66  0.18 -0.06 0.453 0.55 1.3</t>
  </si>
  <si>
    <t>consc12   24 -0.21  0.64  0.07  0.02 0.619 0.38 1.3</t>
  </si>
  <si>
    <t>consc10   22 -0.22  0.59  0.17  0.07 0.642 0.36 1.5</t>
  </si>
  <si>
    <t>consc7    19 -0.19  0.58  0.18 -0.05 0.559 0.44 1.4</t>
  </si>
  <si>
    <t>consc3    15 -0.03  0.57 -0.23  0.16 0.361 0.64 1.5</t>
  </si>
  <si>
    <t>consc2    14 -0.35  0.56 -0.14 -0.04 0.525 0.48 1.8</t>
  </si>
  <si>
    <t>consc4    16 -0.08  0.55  0.15  0.19 0.513 0.49 1.4</t>
  </si>
  <si>
    <t>consc8    20 -0.13  0.55  0.19  0.02 0.491 0.51 1.4</t>
  </si>
  <si>
    <t>open1     37  0.01 -0.54  0.01  0.23 0.296 0.70 1.4</t>
  </si>
  <si>
    <t>consc5    17 -0.17  0.50 -0.14  0.10 0.343 0.66 1.5</t>
  </si>
  <si>
    <t>open6     42  0.09  0.40 -0.14  0.00 0.134 0.87 1.4</t>
  </si>
  <si>
    <t>extra12   36 -0.06  0.38  0.14 -0.22 0.220 0.78 2.0</t>
  </si>
  <si>
    <t>consc6    18 -0.32  0.37 -0.24  0.00 0.297 0.70 2.7</t>
  </si>
  <si>
    <t>agree6    54 -0.34 -0.36 -0.13  0.25 0.218 0.78 3.1</t>
  </si>
  <si>
    <t>open2     38 -0.22 -0.35 -0.19  0.03 0.160 0.84 2.3</t>
  </si>
  <si>
    <t>agree1    49 -0.16  0.35  0.26  0.29 0.507 0.49 3.3</t>
  </si>
  <si>
    <t>extra3    27  0.14  0.31  0.20  0.25 0.237 0.76 3.2</t>
  </si>
  <si>
    <t>open8     44 -0.16 -0.30 -0.28  0.12 0.183 0.82 2.9</t>
  </si>
  <si>
    <t>agree3    51 -0.16  0.28  0.01  0.13 0.190 0.81 2.1</t>
  </si>
  <si>
    <t>open11    47 -0.09  0.28  0.13  0.25 0.262 0.74 2.6</t>
  </si>
  <si>
    <t>open7     43  0.05  0.20  0.08  0.12 0.073 0.93 2.3</t>
  </si>
  <si>
    <t>extra5    29 -0.03 -0.01  0.64 -0.15 0.423 0.58 1.1</t>
  </si>
  <si>
    <t>extra7    31 -0.03 -0.02  0.61  0.08 0.388 0.61 1.0</t>
  </si>
  <si>
    <t>extra8    32 -0.23  0.22  0.58  0.12 0.678 0.32 1.7</t>
  </si>
  <si>
    <t>extra4    28 -0.06 -0.13  0.55  0.23 0.362 0.64 1.5</t>
  </si>
  <si>
    <t>extra11   35 -0.20  0.27  0.54 -0.04 0.589 0.41 1.8</t>
  </si>
  <si>
    <t>extra1    25 -0.02  0.06  0.53 -0.08 0.302 0.70 1.1</t>
  </si>
  <si>
    <t>extra6    30 -0.04 -0.13  0.50 -0.08 0.233 0.77 1.2</t>
  </si>
  <si>
    <t>extra2    26 -0.11 -0.11  0.47  0.16 0.275 0.72 1.5</t>
  </si>
  <si>
    <t>agree7    55 -0.13  0.40  0.43  0.12 0.598 0.40 2.3</t>
  </si>
  <si>
    <t>extra10   34  0.14  0.20  0.41 -0.19 0.235 0.77 2.2</t>
  </si>
  <si>
    <t>extra9    33 -0.10  0.12  0.39  0.36 0.431 0.57 2.3</t>
  </si>
  <si>
    <t>agree10   58 -0.06  0.32  0.34  0.14 0.363 0.64 2.4</t>
  </si>
  <si>
    <t>agree8    56 -0.31  0.08  0.33  0.06 0.317 0.68 2.2</t>
  </si>
  <si>
    <t>open4     40  0.07  0.29  0.33  0.27 0.344 0.66 3.0</t>
  </si>
  <si>
    <t>open9     45  0.06 -0.06 -0.03  0.92 0.800 0.20 1.0</t>
  </si>
  <si>
    <t>open5     41  0.01 -0.02  0.14  0.81 0.693 0.31 1.1</t>
  </si>
  <si>
    <t>open3     39 -0.25  0.08 -0.13  0.58 0.476 0.52 1.5</t>
  </si>
  <si>
    <t>open10    46  0.05  0.44 -0.28  0.47 0.460 0.54 2.7</t>
  </si>
  <si>
    <t>open12    48  0.03  0.07  0.02  0.36 0.146 0.85 1.1</t>
  </si>
  <si>
    <t>agree4    52  0.00 -0.09 -0.02  0.26 0.067 0.93 1.2</t>
  </si>
  <si>
    <t>item</t>
  </si>
  <si>
    <t>ML3</t>
  </si>
  <si>
    <t>ML1</t>
  </si>
  <si>
    <t>ML4</t>
  </si>
  <si>
    <t>ML2</t>
  </si>
  <si>
    <t>h2</t>
  </si>
  <si>
    <t>u2</t>
  </si>
  <si>
    <t>com</t>
  </si>
  <si>
    <t>neuro5</t>
  </si>
  <si>
    <t>neuro7</t>
  </si>
  <si>
    <t>neuro6</t>
  </si>
  <si>
    <t>neuro11</t>
  </si>
  <si>
    <t>neuro9</t>
  </si>
  <si>
    <t>neuro3</t>
  </si>
  <si>
    <t>neuro4</t>
  </si>
  <si>
    <t>agree2</t>
  </si>
  <si>
    <t>neuro12</t>
  </si>
  <si>
    <t>agree5</t>
  </si>
  <si>
    <t>neuro1</t>
  </si>
  <si>
    <t>neuro8</t>
  </si>
  <si>
    <t>neuro2</t>
  </si>
  <si>
    <t>neuro10</t>
  </si>
  <si>
    <t>consc9</t>
  </si>
  <si>
    <t>agree12</t>
  </si>
  <si>
    <t>agree9</t>
  </si>
  <si>
    <t>agree11</t>
  </si>
  <si>
    <t>consc11</t>
  </si>
  <si>
    <t>consc1</t>
  </si>
  <si>
    <t>consc12</t>
  </si>
  <si>
    <t>consc10</t>
  </si>
  <si>
    <t>consc7</t>
  </si>
  <si>
    <t>consc3</t>
  </si>
  <si>
    <t>consc2</t>
  </si>
  <si>
    <t>consc4</t>
  </si>
  <si>
    <t>consc8</t>
  </si>
  <si>
    <t>open1</t>
  </si>
  <si>
    <t>consc5</t>
  </si>
  <si>
    <t>open6</t>
  </si>
  <si>
    <t>extra12</t>
  </si>
  <si>
    <t>consc6</t>
  </si>
  <si>
    <t>agree6</t>
  </si>
  <si>
    <t>open2</t>
  </si>
  <si>
    <t>agree1</t>
  </si>
  <si>
    <t>extra3</t>
  </si>
  <si>
    <t>open8</t>
  </si>
  <si>
    <t>agree3</t>
  </si>
  <si>
    <t>open11</t>
  </si>
  <si>
    <t>open7</t>
  </si>
  <si>
    <t>extra5</t>
  </si>
  <si>
    <t>extra7</t>
  </si>
  <si>
    <t>extra8</t>
  </si>
  <si>
    <t>extra4</t>
  </si>
  <si>
    <t>extra11</t>
  </si>
  <si>
    <t>extra1</t>
  </si>
  <si>
    <t>extra6</t>
  </si>
  <si>
    <t>extra2</t>
  </si>
  <si>
    <t>agree7</t>
  </si>
  <si>
    <t>extra10</t>
  </si>
  <si>
    <t>extra9</t>
  </si>
  <si>
    <t>agree10</t>
  </si>
  <si>
    <t>agree8</t>
  </si>
  <si>
    <t>open4</t>
  </si>
  <si>
    <t>open9</t>
  </si>
  <si>
    <t>open5</t>
  </si>
  <si>
    <t>open3</t>
  </si>
  <si>
    <t>open10</t>
  </si>
  <si>
    <t>open12</t>
  </si>
  <si>
    <t>agree4</t>
  </si>
  <si>
    <t>4-factor model</t>
  </si>
  <si>
    <t>ML5</t>
  </si>
  <si>
    <t>5-factor model</t>
  </si>
  <si>
    <t>neuro1*</t>
  </si>
  <si>
    <t>open10*</t>
  </si>
  <si>
    <t>agree7*</t>
  </si>
  <si>
    <t>extra6*</t>
  </si>
  <si>
    <t>agree5*</t>
  </si>
  <si>
    <t>agree12*</t>
  </si>
  <si>
    <t>agree3*</t>
  </si>
  <si>
    <t>agree10*</t>
  </si>
  <si>
    <t>agree1*</t>
  </si>
  <si>
    <t>agree9*</t>
  </si>
  <si>
    <t>agree6*</t>
  </si>
  <si>
    <t>extra3*</t>
  </si>
  <si>
    <t>agree11*</t>
  </si>
  <si>
    <t>open8*</t>
  </si>
  <si>
    <t>open7*</t>
  </si>
  <si>
    <t>open4*</t>
  </si>
  <si>
    <t>open11*</t>
  </si>
  <si>
    <t>extra12*</t>
  </si>
  <si>
    <t>consc9*</t>
  </si>
  <si>
    <t>neuro10*</t>
  </si>
  <si>
    <t>consc6*</t>
  </si>
  <si>
    <t>open2*</t>
  </si>
  <si>
    <t>open1*</t>
  </si>
  <si>
    <t>open6*</t>
  </si>
  <si>
    <t>agree2*</t>
  </si>
  <si>
    <t>extra9*</t>
  </si>
  <si>
    <t>open12*</t>
  </si>
  <si>
    <t>To delete</t>
  </si>
  <si>
    <t>To keep</t>
  </si>
  <si>
    <t>neuro</t>
  </si>
  <si>
    <t>glb:</t>
  </si>
  <si>
    <t>K-Means Clustering</t>
  </si>
  <si>
    <t>alpha:</t>
  </si>
  <si>
    <t>raw_alpha</t>
  </si>
  <si>
    <t>std.alpha</t>
  </si>
  <si>
    <t>G6(smc)</t>
  </si>
  <si>
    <t>average_r</t>
  </si>
  <si>
    <t>S/N</t>
  </si>
  <si>
    <t>se</t>
  </si>
  <si>
    <t>var.r</t>
  </si>
  <si>
    <t>med.r</t>
  </si>
  <si>
    <t>if dropped</t>
  </si>
  <si>
    <t>alpha_se</t>
  </si>
  <si>
    <t>consc</t>
  </si>
  <si>
    <t>agree</t>
  </si>
  <si>
    <t>open</t>
  </si>
  <si>
    <t>open2-</t>
  </si>
  <si>
    <t>extra</t>
  </si>
  <si>
    <t>*reverse keyed</t>
  </si>
  <si>
    <t>First altered model</t>
  </si>
  <si>
    <t>Second altered model</t>
  </si>
  <si>
    <t>perf</t>
  </si>
  <si>
    <t>Reduced model</t>
  </si>
  <si>
    <t>All Items</t>
  </si>
  <si>
    <t>neuroNew</t>
  </si>
  <si>
    <t>conscNew</t>
  </si>
  <si>
    <t>agreeNew</t>
  </si>
  <si>
    <t>openNew</t>
  </si>
  <si>
    <t>extraNew</t>
  </si>
  <si>
    <t>V</t>
  </si>
  <si>
    <t>Red items</t>
  </si>
  <si>
    <t>have been removed</t>
  </si>
  <si>
    <t>Cutoffs:</t>
  </si>
  <si>
    <t>Factor loadings: 0.4</t>
  </si>
  <si>
    <t>Communality: 0.2</t>
  </si>
  <si>
    <t>xtra1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</si>
  <si>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</si>
  <si>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</si>
  <si>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</si>
  <si>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</si>
  <si>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</si>
  <si>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</si>
  <si>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</si>
  <si>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</si>
  <si>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</si>
  <si>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</si>
  <si>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</si>
  <si>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</si>
  <si>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Neuro</t>
  </si>
  <si>
    <t>Conscientiousness</t>
  </si>
  <si>
    <t>MODELS I USED</t>
  </si>
  <si>
    <t>MODELS I DIDN'T USE</t>
  </si>
  <si>
    <t>USED SCALES: SUMMARY</t>
  </si>
  <si>
    <t>ALL SCALES: SUMMARY</t>
  </si>
  <si>
    <t>Original Scales: Correlations</t>
  </si>
  <si>
    <t>Used Scales: Correlations</t>
  </si>
  <si>
    <t>p-values</t>
  </si>
  <si>
    <t>&lt; .0001</t>
  </si>
  <si>
    <t>Single-predictor models</t>
  </si>
  <si>
    <t>Neuroticism</t>
  </si>
  <si>
    <t>Agreeability</t>
  </si>
  <si>
    <t>Openness</t>
  </si>
  <si>
    <t>Extraversion</t>
  </si>
  <si>
    <t>AgreeNew</t>
  </si>
  <si>
    <t>OpenNew</t>
  </si>
  <si>
    <t>ExtraNew</t>
  </si>
  <si>
    <t>Supervisor Rating</t>
  </si>
  <si>
    <t>b</t>
  </si>
  <si>
    <t>p</t>
  </si>
  <si>
    <t>(SE)</t>
  </si>
  <si>
    <t>T-value</t>
  </si>
  <si>
    <t>model</t>
  </si>
  <si>
    <t>level</t>
  </si>
  <si>
    <t>Average contribution of each variable:</t>
  </si>
  <si>
    <t>Dominance Analysis matrix</t>
  </si>
  <si>
    <t>Average level 1</t>
  </si>
  <si>
    <t>Average level 2</t>
  </si>
  <si>
    <t>Average level 3</t>
  </si>
  <si>
    <t>Average level 4</t>
  </si>
  <si>
    <t>Additional contribution of…</t>
  </si>
  <si>
    <t>fit/R^2</t>
  </si>
  <si>
    <t>Null and k=0 average</t>
  </si>
  <si>
    <t>Take home: doesn’t seem to add anything significant by adding openness or agreeability to model. Consc is the clear winner at every level</t>
  </si>
  <si>
    <t>beta</t>
  </si>
  <si>
    <t>corrected beta</t>
  </si>
  <si>
    <t>corrected b</t>
  </si>
  <si>
    <t>&lt;.001</t>
  </si>
  <si>
    <t>Consc</t>
  </si>
  <si>
    <t>Neuro + Consc</t>
  </si>
  <si>
    <t>Agree</t>
  </si>
  <si>
    <t>Neuro + Agree</t>
  </si>
  <si>
    <t>Consc + Agree</t>
  </si>
  <si>
    <t>Neuro + Consc + Agree</t>
  </si>
  <si>
    <t>Open</t>
  </si>
  <si>
    <t>Neuro + Open</t>
  </si>
  <si>
    <t>Consc + Open</t>
  </si>
  <si>
    <t>Agree + Open</t>
  </si>
  <si>
    <t>Neuro + Consc + Open</t>
  </si>
  <si>
    <t>Neuro + Agree + Open</t>
  </si>
  <si>
    <t>Consc + Agree + Open</t>
  </si>
  <si>
    <t>Neuro + Consc + Agree + Open</t>
  </si>
  <si>
    <t>Extra</t>
  </si>
  <si>
    <t>Neuro + Extra</t>
  </si>
  <si>
    <t>Consc + Extra</t>
  </si>
  <si>
    <t>Agree + Extra</t>
  </si>
  <si>
    <t>Open + Extra</t>
  </si>
  <si>
    <t>Neuro + Consc + Extra</t>
  </si>
  <si>
    <t>Neuro + Agree + Extra</t>
  </si>
  <si>
    <t>Neuro + Open + Extra</t>
  </si>
  <si>
    <t>Consc + Agree + Extra</t>
  </si>
  <si>
    <t>Consc + Open + Extra</t>
  </si>
  <si>
    <t>Agree + Open + Extra</t>
  </si>
  <si>
    <t>Neuro + Consc + Agree + Extra</t>
  </si>
  <si>
    <t>Neuro + Consc + Open + Extra</t>
  </si>
  <si>
    <t>Neuro + Agree + Open + Extra</t>
  </si>
  <si>
    <t>Consc + Agree + Open + Extra</t>
  </si>
  <si>
    <t>Neuro + Consc + Agree + Open + Extra</t>
  </si>
  <si>
    <t xml:space="preserve">Neuro </t>
  </si>
  <si>
    <t>Neuro 1</t>
  </si>
  <si>
    <t>Neuro 2</t>
  </si>
  <si>
    <t>Neuro 3</t>
  </si>
  <si>
    <t>Neuro 4</t>
  </si>
  <si>
    <t>Neuro 5</t>
  </si>
  <si>
    <t>Neuro 6</t>
  </si>
  <si>
    <t>Neuro 7</t>
  </si>
  <si>
    <t>Neuro 8</t>
  </si>
  <si>
    <t>Neuro 9</t>
  </si>
  <si>
    <t>Neuro 10</t>
  </si>
  <si>
    <t>Neuro 11</t>
  </si>
  <si>
    <t>Neuro 12</t>
  </si>
  <si>
    <t xml:space="preserve">Consc </t>
  </si>
  <si>
    <t>Consc ientiousness</t>
  </si>
  <si>
    <t>Consc 1</t>
  </si>
  <si>
    <t>Consc 2</t>
  </si>
  <si>
    <t>Consc 3</t>
  </si>
  <si>
    <t>Consc 4</t>
  </si>
  <si>
    <t>Consc 5</t>
  </si>
  <si>
    <t>Consc 6</t>
  </si>
  <si>
    <t>Consc 7</t>
  </si>
  <si>
    <t>Consc 8</t>
  </si>
  <si>
    <t>Consc 9</t>
  </si>
  <si>
    <t>Consc 10</t>
  </si>
  <si>
    <t>Consc 11</t>
  </si>
  <si>
    <t>Consc 12</t>
  </si>
  <si>
    <t xml:space="preserve">Agree </t>
  </si>
  <si>
    <t>Agree ability (shortened)</t>
  </si>
  <si>
    <t>Agree 1</t>
  </si>
  <si>
    <t>Agree 2</t>
  </si>
  <si>
    <t>Agree 3</t>
  </si>
  <si>
    <t>Agree 5</t>
  </si>
  <si>
    <t>Agree 7</t>
  </si>
  <si>
    <t>Agree 8</t>
  </si>
  <si>
    <t>Agree 9</t>
  </si>
  <si>
    <t>Agree 10</t>
  </si>
  <si>
    <t>Agree ability (original)</t>
  </si>
  <si>
    <t>Agree 4</t>
  </si>
  <si>
    <t>Agree 6</t>
  </si>
  <si>
    <t>Agree 11</t>
  </si>
  <si>
    <t>Agree 12</t>
  </si>
  <si>
    <t xml:space="preserve">Open </t>
  </si>
  <si>
    <t>Open ness (shortened)</t>
  </si>
  <si>
    <t>Open 3</t>
  </si>
  <si>
    <t>Open 5</t>
  </si>
  <si>
    <t>Open 9</t>
  </si>
  <si>
    <t>Open 10</t>
  </si>
  <si>
    <t>Open ness (original)</t>
  </si>
  <si>
    <t>Open 1</t>
  </si>
  <si>
    <t>Open 2</t>
  </si>
  <si>
    <t>Open 4</t>
  </si>
  <si>
    <t>Open 6</t>
  </si>
  <si>
    <t>Open 7</t>
  </si>
  <si>
    <t>Open 8</t>
  </si>
  <si>
    <t>Open 11</t>
  </si>
  <si>
    <t>Open 12</t>
  </si>
  <si>
    <t xml:space="preserve">Extra </t>
  </si>
  <si>
    <t>Extra version (shortened)</t>
  </si>
  <si>
    <t>Extra 1</t>
  </si>
  <si>
    <t>Extra 2</t>
  </si>
  <si>
    <t>Extra 4</t>
  </si>
  <si>
    <t>Extra 5</t>
  </si>
  <si>
    <t>Extra 7</t>
  </si>
  <si>
    <t>Extra 8</t>
  </si>
  <si>
    <t>Extra 9</t>
  </si>
  <si>
    <t>Extra 11</t>
  </si>
  <si>
    <t>Extra version (original)</t>
  </si>
  <si>
    <t>Extra 3</t>
  </si>
  <si>
    <t>Extra 6</t>
  </si>
  <si>
    <t>Extra 10</t>
  </si>
  <si>
    <t>Extra 12</t>
  </si>
  <si>
    <t>Agree_New</t>
  </si>
  <si>
    <t>Open_New</t>
  </si>
  <si>
    <t>Extra_New</t>
  </si>
  <si>
    <t>Performance</t>
  </si>
  <si>
    <t>Y</t>
  </si>
  <si>
    <t>Y_2</t>
  </si>
  <si>
    <t>Perf_log</t>
  </si>
  <si>
    <t>corrected</t>
  </si>
  <si>
    <t>r</t>
  </si>
  <si>
    <t>Full model: correlation w/ job performance</t>
  </si>
  <si>
    <t>t</t>
  </si>
  <si>
    <t>df</t>
  </si>
  <si>
    <t>agreeN</t>
  </si>
  <si>
    <t>openN</t>
  </si>
  <si>
    <t>extraN</t>
  </si>
  <si>
    <t>Coefficients:</t>
  </si>
  <si>
    <t>Pr(&gt;|t|)</t>
  </si>
  <si>
    <t>Std. Error</t>
  </si>
  <si>
    <t>t value</t>
  </si>
  <si>
    <t>Model 1</t>
  </si>
  <si>
    <t>Estimate</t>
  </si>
  <si>
    <t>(Intercept)</t>
  </si>
  <si>
    <t>data$conscMean</t>
  </si>
  <si>
    <t>data$neuroMean</t>
  </si>
  <si>
    <t>VIF</t>
  </si>
  <si>
    <t>Tolerance</t>
  </si>
  <si>
    <t>Model 2</t>
  </si>
  <si>
    <t>data$openNewMean</t>
  </si>
  <si>
    <t>R^2</t>
  </si>
  <si>
    <t>R</t>
  </si>
  <si>
    <t>Model</t>
  </si>
  <si>
    <t>Model Three</t>
  </si>
  <si>
    <t>Model Four</t>
  </si>
  <si>
    <t>data$extraNewMean</t>
  </si>
  <si>
    <t>F</t>
  </si>
  <si>
    <t>13.52 (3, 124)***</t>
  </si>
  <si>
    <t>18.71 (2, 125)***</t>
  </si>
  <si>
    <t>10.62 (4, 123)***</t>
  </si>
  <si>
    <t>13.07 (3, 124)***</t>
  </si>
  <si>
    <t>Model Five</t>
  </si>
  <si>
    <t>9.15 (3, 126)***</t>
  </si>
  <si>
    <t>(Constant)</t>
  </si>
  <si>
    <t>b (SE)</t>
  </si>
  <si>
    <t>r^2</t>
  </si>
  <si>
    <t>Model 3</t>
  </si>
  <si>
    <t>deltaR^2</t>
  </si>
  <si>
    <t>Model 4</t>
  </si>
  <si>
    <t>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</si>
</sst>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1" fillId="0" borderId="0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Border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1" xfId="0" applyNumberFormat="1" applyBorder="1" applyAlignment="1">
      <alignment horizontal="center"/>
    </xf>
    <xf numFmtId="0" fontId="3" fillId="0" borderId="1" xfId="0" applyNumberFormat="1" applyFont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19</xdr:col>
      <xdr:colOff>495300</xdr:colOff>
      <xdr:row>24</xdr:row>
      <xdr:rowOff>51435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15730A-2F81-458D-92D6-1A57D120922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0175" y="190500"/>
          <a:ext cx="5943600" cy="4432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"/>
  <sheetViews>
    <sheetView topLeftCell="N1" workbookViewId="0">
      <selection activeCell="K16" sqref="K16"/>
    </sheetView>
  </sheetViews>
  <sheetFormatPr defaultRowHeight="15" x14ac:dyDescent="0.25"/>
  <sheetData>
    <row r="1" spans="1:42" x14ac:dyDescent="0.25">
      <c r="H1" s="21" t="s">
        <v>129</v>
      </c>
      <c r="I1" s="21"/>
      <c r="J1" s="21"/>
      <c r="K1" s="21"/>
      <c r="L1" s="21"/>
      <c r="M1" s="21"/>
      <c r="N1" s="21"/>
      <c r="O1" s="21"/>
      <c r="P1" s="21"/>
      <c r="R1" s="21" t="s">
        <v>131</v>
      </c>
      <c r="S1" s="21"/>
      <c r="T1" s="21"/>
      <c r="U1" s="21"/>
      <c r="V1" s="21"/>
      <c r="W1" s="21"/>
      <c r="X1" s="21"/>
      <c r="Y1" s="21"/>
      <c r="Z1" s="21"/>
      <c r="AA1" s="21"/>
      <c r="AC1" s="21" t="s">
        <v>181</v>
      </c>
      <c r="AD1" s="21"/>
      <c r="AE1" s="21"/>
      <c r="AF1" s="21"/>
      <c r="AG1" s="21"/>
      <c r="AH1" s="21"/>
      <c r="AI1" s="21"/>
      <c r="AJ1" s="21"/>
      <c r="AK1" s="21"/>
      <c r="AL1" s="21"/>
    </row>
    <row r="2" spans="1:42" x14ac:dyDescent="0.25">
      <c r="A2" t="s">
        <v>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S2" t="s">
        <v>61</v>
      </c>
      <c r="T2" t="s">
        <v>62</v>
      </c>
      <c r="U2" t="s">
        <v>63</v>
      </c>
      <c r="V2" t="s">
        <v>64</v>
      </c>
      <c r="W2" t="s">
        <v>65</v>
      </c>
      <c r="X2" t="s">
        <v>130</v>
      </c>
      <c r="Y2" t="s">
        <v>66</v>
      </c>
      <c r="Z2" t="s">
        <v>67</v>
      </c>
      <c r="AA2" t="s">
        <v>68</v>
      </c>
      <c r="AD2" t="s">
        <v>61</v>
      </c>
      <c r="AE2" t="s">
        <v>62</v>
      </c>
      <c r="AF2" t="s">
        <v>63</v>
      </c>
      <c r="AG2" t="s">
        <v>64</v>
      </c>
      <c r="AH2" t="s">
        <v>65</v>
      </c>
      <c r="AI2" t="s">
        <v>130</v>
      </c>
      <c r="AJ2" t="s">
        <v>66</v>
      </c>
      <c r="AK2" t="s">
        <v>67</v>
      </c>
      <c r="AL2" t="s">
        <v>68</v>
      </c>
      <c r="AN2" s="3" t="s">
        <v>159</v>
      </c>
      <c r="AP2" s="3" t="s">
        <v>160</v>
      </c>
    </row>
    <row r="3" spans="1:42" x14ac:dyDescent="0.25">
      <c r="A3" t="s">
        <v>1</v>
      </c>
      <c r="H3" t="s">
        <v>69</v>
      </c>
      <c r="I3">
        <v>5</v>
      </c>
      <c r="J3">
        <v>0.81</v>
      </c>
      <c r="K3">
        <v>0.03</v>
      </c>
      <c r="L3">
        <v>0.02</v>
      </c>
      <c r="M3">
        <v>0</v>
      </c>
      <c r="N3">
        <v>0.63300000000000001</v>
      </c>
      <c r="O3">
        <v>0.37</v>
      </c>
      <c r="P3">
        <v>1</v>
      </c>
      <c r="R3" t="s">
        <v>69</v>
      </c>
      <c r="S3">
        <v>5</v>
      </c>
      <c r="T3">
        <v>0.81</v>
      </c>
      <c r="U3">
        <v>0.02</v>
      </c>
      <c r="V3">
        <v>0.01</v>
      </c>
      <c r="W3">
        <v>-0.02</v>
      </c>
      <c r="X3">
        <v>0</v>
      </c>
      <c r="Y3">
        <v>0.64200000000000002</v>
      </c>
      <c r="Z3">
        <v>0.36</v>
      </c>
      <c r="AA3">
        <v>1</v>
      </c>
      <c r="AC3" t="s">
        <v>69</v>
      </c>
      <c r="AD3">
        <v>5</v>
      </c>
      <c r="AE3">
        <v>0.81</v>
      </c>
      <c r="AF3">
        <v>0.02</v>
      </c>
      <c r="AG3">
        <v>0.01</v>
      </c>
      <c r="AH3">
        <v>-0.02</v>
      </c>
      <c r="AI3">
        <v>0</v>
      </c>
      <c r="AJ3">
        <v>0.64200000000000002</v>
      </c>
      <c r="AK3">
        <v>0.36</v>
      </c>
      <c r="AL3">
        <v>1</v>
      </c>
      <c r="AN3" s="1" t="s">
        <v>140</v>
      </c>
      <c r="AP3" t="s">
        <v>128</v>
      </c>
    </row>
    <row r="4" spans="1:42" x14ac:dyDescent="0.25">
      <c r="A4" t="s">
        <v>2</v>
      </c>
      <c r="H4" t="s">
        <v>70</v>
      </c>
      <c r="I4">
        <v>7</v>
      </c>
      <c r="J4">
        <v>0.78</v>
      </c>
      <c r="K4">
        <v>0.15</v>
      </c>
      <c r="L4">
        <v>-7.0000000000000007E-2</v>
      </c>
      <c r="M4">
        <v>0.18</v>
      </c>
      <c r="N4">
        <v>0.55100000000000005</v>
      </c>
      <c r="O4">
        <v>0.45</v>
      </c>
      <c r="P4">
        <v>1.2</v>
      </c>
      <c r="R4" t="s">
        <v>70</v>
      </c>
      <c r="S4">
        <v>7</v>
      </c>
      <c r="T4">
        <v>0.8</v>
      </c>
      <c r="U4">
        <v>0.15</v>
      </c>
      <c r="V4">
        <v>-0.1</v>
      </c>
      <c r="W4">
        <v>0.15</v>
      </c>
      <c r="X4">
        <v>0.08</v>
      </c>
      <c r="Y4">
        <v>0.57999999999999996</v>
      </c>
      <c r="Z4">
        <v>0.42</v>
      </c>
      <c r="AA4">
        <v>1.2</v>
      </c>
      <c r="AC4" t="s">
        <v>70</v>
      </c>
      <c r="AD4">
        <v>7</v>
      </c>
      <c r="AE4">
        <v>0.8</v>
      </c>
      <c r="AF4">
        <v>0.15</v>
      </c>
      <c r="AG4">
        <v>-0.1</v>
      </c>
      <c r="AH4">
        <v>0.15</v>
      </c>
      <c r="AI4">
        <v>0.08</v>
      </c>
      <c r="AJ4">
        <v>0.57999999999999996</v>
      </c>
      <c r="AK4">
        <v>0.42</v>
      </c>
      <c r="AL4">
        <v>1.2</v>
      </c>
      <c r="AN4" s="1" t="s">
        <v>139</v>
      </c>
      <c r="AP4" t="s">
        <v>121</v>
      </c>
    </row>
    <row r="5" spans="1:42" x14ac:dyDescent="0.25">
      <c r="A5" t="s">
        <v>3</v>
      </c>
      <c r="H5" t="s">
        <v>71</v>
      </c>
      <c r="I5">
        <v>6</v>
      </c>
      <c r="J5">
        <v>0.71</v>
      </c>
      <c r="K5">
        <v>0.05</v>
      </c>
      <c r="L5">
        <v>-0.11</v>
      </c>
      <c r="M5">
        <v>-0.15</v>
      </c>
      <c r="N5">
        <v>0.60299999999999998</v>
      </c>
      <c r="O5">
        <v>0.4</v>
      </c>
      <c r="P5">
        <v>1.1000000000000001</v>
      </c>
      <c r="R5" t="s">
        <v>71</v>
      </c>
      <c r="S5">
        <v>6</v>
      </c>
      <c r="T5">
        <v>0.7</v>
      </c>
      <c r="U5">
        <v>0.04</v>
      </c>
      <c r="V5">
        <v>-0.11</v>
      </c>
      <c r="W5">
        <v>-0.17</v>
      </c>
      <c r="X5">
        <v>-0.03</v>
      </c>
      <c r="Y5">
        <v>0.60499999999999998</v>
      </c>
      <c r="Z5">
        <v>0.39</v>
      </c>
      <c r="AA5">
        <v>1.2</v>
      </c>
      <c r="AC5" t="s">
        <v>71</v>
      </c>
      <c r="AD5">
        <v>6</v>
      </c>
      <c r="AE5">
        <v>0.7</v>
      </c>
      <c r="AF5">
        <v>0.04</v>
      </c>
      <c r="AG5">
        <v>-0.11</v>
      </c>
      <c r="AH5">
        <v>-0.17</v>
      </c>
      <c r="AI5">
        <v>-0.03</v>
      </c>
      <c r="AJ5">
        <v>0.60499999999999998</v>
      </c>
      <c r="AK5">
        <v>0.39</v>
      </c>
      <c r="AL5">
        <v>1.2</v>
      </c>
      <c r="AN5" s="1" t="s">
        <v>144</v>
      </c>
      <c r="AP5" t="s">
        <v>88</v>
      </c>
    </row>
    <row r="6" spans="1:42" x14ac:dyDescent="0.25">
      <c r="A6" t="s">
        <v>4</v>
      </c>
      <c r="H6" t="s">
        <v>72</v>
      </c>
      <c r="I6">
        <v>11</v>
      </c>
      <c r="J6">
        <v>0.69</v>
      </c>
      <c r="K6">
        <v>-0.09</v>
      </c>
      <c r="L6">
        <v>-0.09</v>
      </c>
      <c r="M6">
        <v>-0.08</v>
      </c>
      <c r="N6">
        <v>0.60699999999999998</v>
      </c>
      <c r="O6">
        <v>0.39</v>
      </c>
      <c r="P6">
        <v>1.1000000000000001</v>
      </c>
      <c r="R6" t="s">
        <v>72</v>
      </c>
      <c r="S6">
        <v>11</v>
      </c>
      <c r="T6">
        <v>0.66</v>
      </c>
      <c r="U6">
        <v>-0.1</v>
      </c>
      <c r="V6">
        <v>-0.08</v>
      </c>
      <c r="W6">
        <v>-0.08</v>
      </c>
      <c r="X6">
        <v>-0.12</v>
      </c>
      <c r="Y6">
        <v>0.60599999999999998</v>
      </c>
      <c r="Z6">
        <v>0.39</v>
      </c>
      <c r="AA6">
        <v>1.2</v>
      </c>
      <c r="AC6" t="s">
        <v>72</v>
      </c>
      <c r="AD6">
        <v>11</v>
      </c>
      <c r="AE6">
        <v>0.66</v>
      </c>
      <c r="AF6">
        <v>-0.1</v>
      </c>
      <c r="AG6">
        <v>-0.08</v>
      </c>
      <c r="AH6">
        <v>-0.08</v>
      </c>
      <c r="AI6">
        <v>-0.12</v>
      </c>
      <c r="AJ6">
        <v>0.60599999999999998</v>
      </c>
      <c r="AK6">
        <v>0.39</v>
      </c>
      <c r="AL6">
        <v>1.2</v>
      </c>
      <c r="AN6" s="1" t="s">
        <v>137</v>
      </c>
      <c r="AP6" t="s">
        <v>90</v>
      </c>
    </row>
    <row r="7" spans="1:42" x14ac:dyDescent="0.25">
      <c r="A7" t="s">
        <v>5</v>
      </c>
      <c r="H7" t="s">
        <v>73</v>
      </c>
      <c r="I7">
        <v>9</v>
      </c>
      <c r="J7">
        <v>0.67</v>
      </c>
      <c r="K7">
        <v>-0.17</v>
      </c>
      <c r="L7">
        <v>-0.11</v>
      </c>
      <c r="M7">
        <v>-0.12</v>
      </c>
      <c r="N7">
        <v>0.69099999999999995</v>
      </c>
      <c r="O7">
        <v>0.31</v>
      </c>
      <c r="P7">
        <v>1.3</v>
      </c>
      <c r="R7" t="s">
        <v>74</v>
      </c>
      <c r="S7">
        <v>3</v>
      </c>
      <c r="T7">
        <v>0.65</v>
      </c>
      <c r="U7">
        <v>-0.14000000000000001</v>
      </c>
      <c r="V7">
        <v>0.13</v>
      </c>
      <c r="W7">
        <v>0.15</v>
      </c>
      <c r="X7">
        <v>0.05</v>
      </c>
      <c r="Y7">
        <v>0.442</v>
      </c>
      <c r="Z7">
        <v>0.56000000000000005</v>
      </c>
      <c r="AA7">
        <v>1.3</v>
      </c>
      <c r="AC7" t="s">
        <v>74</v>
      </c>
      <c r="AD7">
        <v>3</v>
      </c>
      <c r="AE7">
        <v>0.65</v>
      </c>
      <c r="AF7">
        <v>-0.14000000000000001</v>
      </c>
      <c r="AG7">
        <v>0.13</v>
      </c>
      <c r="AH7">
        <v>0.15</v>
      </c>
      <c r="AI7">
        <v>0.05</v>
      </c>
      <c r="AJ7">
        <v>0.442</v>
      </c>
      <c r="AK7">
        <v>0.56000000000000005</v>
      </c>
      <c r="AL7">
        <v>1.3</v>
      </c>
      <c r="AN7" s="1" t="s">
        <v>156</v>
      </c>
      <c r="AP7" t="s">
        <v>87</v>
      </c>
    </row>
    <row r="8" spans="1:42" x14ac:dyDescent="0.25">
      <c r="A8" t="s">
        <v>6</v>
      </c>
      <c r="H8" t="s">
        <v>74</v>
      </c>
      <c r="I8">
        <v>3</v>
      </c>
      <c r="J8">
        <v>0.64</v>
      </c>
      <c r="K8">
        <v>-0.13</v>
      </c>
      <c r="L8">
        <v>0.15</v>
      </c>
      <c r="M8">
        <v>0.17</v>
      </c>
      <c r="N8">
        <v>0.438</v>
      </c>
      <c r="O8">
        <v>0.56000000000000005</v>
      </c>
      <c r="P8">
        <v>1.3</v>
      </c>
      <c r="R8" t="s">
        <v>73</v>
      </c>
      <c r="S8">
        <v>9</v>
      </c>
      <c r="T8">
        <v>0.64</v>
      </c>
      <c r="U8">
        <v>-0.18</v>
      </c>
      <c r="V8">
        <v>-0.11</v>
      </c>
      <c r="W8">
        <v>-0.13</v>
      </c>
      <c r="X8">
        <v>-0.12</v>
      </c>
      <c r="Y8">
        <v>0.68899999999999995</v>
      </c>
      <c r="Z8">
        <v>0.31</v>
      </c>
      <c r="AA8">
        <v>1.4</v>
      </c>
      <c r="AC8" t="s">
        <v>73</v>
      </c>
      <c r="AD8">
        <v>9</v>
      </c>
      <c r="AE8">
        <v>0.64</v>
      </c>
      <c r="AF8">
        <v>-0.18</v>
      </c>
      <c r="AG8">
        <v>-0.11</v>
      </c>
      <c r="AH8">
        <v>-0.13</v>
      </c>
      <c r="AI8">
        <v>-0.12</v>
      </c>
      <c r="AJ8">
        <v>0.68899999999999995</v>
      </c>
      <c r="AK8">
        <v>0.31</v>
      </c>
      <c r="AL8">
        <v>1.4</v>
      </c>
      <c r="AN8" s="1" t="s">
        <v>138</v>
      </c>
      <c r="AP8" t="s">
        <v>89</v>
      </c>
    </row>
    <row r="9" spans="1:42" x14ac:dyDescent="0.25">
      <c r="A9" t="s">
        <v>7</v>
      </c>
      <c r="H9" t="s">
        <v>75</v>
      </c>
      <c r="I9">
        <v>4</v>
      </c>
      <c r="J9">
        <v>0.57999999999999996</v>
      </c>
      <c r="K9">
        <v>-0.09</v>
      </c>
      <c r="L9">
        <v>-0.01</v>
      </c>
      <c r="M9">
        <v>0.04</v>
      </c>
      <c r="N9">
        <v>0.379</v>
      </c>
      <c r="O9">
        <v>0.62</v>
      </c>
      <c r="P9">
        <v>1.1000000000000001</v>
      </c>
      <c r="R9" s="1" t="s">
        <v>132</v>
      </c>
      <c r="S9">
        <v>1</v>
      </c>
      <c r="T9">
        <v>0.57999999999999996</v>
      </c>
      <c r="U9">
        <v>0.05</v>
      </c>
      <c r="V9">
        <v>-0.11</v>
      </c>
      <c r="W9">
        <v>0.03</v>
      </c>
      <c r="X9">
        <v>0.31</v>
      </c>
      <c r="Y9">
        <v>0.40200000000000002</v>
      </c>
      <c r="Z9">
        <v>0.6</v>
      </c>
      <c r="AA9">
        <v>1.6</v>
      </c>
      <c r="AC9" t="s">
        <v>75</v>
      </c>
      <c r="AD9">
        <v>4</v>
      </c>
      <c r="AE9">
        <v>0.56000000000000005</v>
      </c>
      <c r="AF9">
        <v>-0.1</v>
      </c>
      <c r="AG9">
        <v>-0.01</v>
      </c>
      <c r="AH9">
        <v>0.04</v>
      </c>
      <c r="AI9">
        <v>-0.08</v>
      </c>
      <c r="AJ9">
        <v>0.38200000000000001</v>
      </c>
      <c r="AK9">
        <v>0.62</v>
      </c>
      <c r="AL9">
        <v>1.1000000000000001</v>
      </c>
      <c r="AN9" s="1" t="s">
        <v>136</v>
      </c>
      <c r="AP9" t="s">
        <v>93</v>
      </c>
    </row>
    <row r="10" spans="1:42" x14ac:dyDescent="0.25">
      <c r="A10" t="s">
        <v>8</v>
      </c>
      <c r="H10" t="s">
        <v>77</v>
      </c>
      <c r="I10">
        <v>12</v>
      </c>
      <c r="J10">
        <v>0.52</v>
      </c>
      <c r="K10">
        <v>0.02</v>
      </c>
      <c r="L10">
        <v>0.01</v>
      </c>
      <c r="M10">
        <v>0.15</v>
      </c>
      <c r="N10">
        <v>0.25900000000000001</v>
      </c>
      <c r="O10">
        <v>0.74</v>
      </c>
      <c r="P10">
        <v>1.2</v>
      </c>
      <c r="R10" t="s">
        <v>75</v>
      </c>
      <c r="S10">
        <v>4</v>
      </c>
      <c r="T10">
        <v>0.56000000000000005</v>
      </c>
      <c r="U10">
        <v>-0.1</v>
      </c>
      <c r="V10">
        <v>-0.01</v>
      </c>
      <c r="W10">
        <v>0.04</v>
      </c>
      <c r="X10">
        <v>-0.08</v>
      </c>
      <c r="Y10">
        <v>0.38200000000000001</v>
      </c>
      <c r="Z10">
        <v>0.62</v>
      </c>
      <c r="AA10">
        <v>1.1000000000000001</v>
      </c>
      <c r="AC10" t="s">
        <v>77</v>
      </c>
      <c r="AD10">
        <v>12</v>
      </c>
      <c r="AE10">
        <v>0.52</v>
      </c>
      <c r="AF10">
        <v>0.02</v>
      </c>
      <c r="AG10">
        <v>0</v>
      </c>
      <c r="AH10">
        <v>0.14000000000000001</v>
      </c>
      <c r="AI10">
        <v>-0.01</v>
      </c>
      <c r="AJ10">
        <v>0.25600000000000001</v>
      </c>
      <c r="AK10">
        <v>0.74</v>
      </c>
      <c r="AL10">
        <v>1.1000000000000001</v>
      </c>
      <c r="AN10" s="1" t="s">
        <v>142</v>
      </c>
      <c r="AP10" t="s">
        <v>92</v>
      </c>
    </row>
    <row r="11" spans="1:42" x14ac:dyDescent="0.25">
      <c r="A11" t="s">
        <v>9</v>
      </c>
      <c r="H11" t="s">
        <v>79</v>
      </c>
      <c r="I11">
        <v>1</v>
      </c>
      <c r="J11">
        <v>0.51</v>
      </c>
      <c r="K11">
        <v>0.02</v>
      </c>
      <c r="L11">
        <v>-0.05</v>
      </c>
      <c r="M11">
        <v>0.08</v>
      </c>
      <c r="N11">
        <v>0.26100000000000001</v>
      </c>
      <c r="O11">
        <v>0.74</v>
      </c>
      <c r="P11">
        <v>1.1000000000000001</v>
      </c>
      <c r="R11" t="s">
        <v>77</v>
      </c>
      <c r="S11">
        <v>12</v>
      </c>
      <c r="T11">
        <v>0.52</v>
      </c>
      <c r="U11">
        <v>0.02</v>
      </c>
      <c r="V11">
        <v>0</v>
      </c>
      <c r="W11">
        <v>0.14000000000000001</v>
      </c>
      <c r="X11">
        <v>-0.01</v>
      </c>
      <c r="Y11">
        <v>0.25600000000000001</v>
      </c>
      <c r="Z11">
        <v>0.74</v>
      </c>
      <c r="AA11">
        <v>1.1000000000000001</v>
      </c>
      <c r="AC11" t="s">
        <v>80</v>
      </c>
      <c r="AD11">
        <v>8</v>
      </c>
      <c r="AE11">
        <v>0.5</v>
      </c>
      <c r="AF11">
        <v>-0.13</v>
      </c>
      <c r="AG11">
        <v>-0.12</v>
      </c>
      <c r="AH11">
        <v>0.13</v>
      </c>
      <c r="AI11">
        <v>-0.03</v>
      </c>
      <c r="AJ11">
        <v>0.35299999999999998</v>
      </c>
      <c r="AK11">
        <v>0.65</v>
      </c>
      <c r="AL11">
        <v>1.4</v>
      </c>
      <c r="AN11" s="1" t="s">
        <v>134</v>
      </c>
      <c r="AP11" t="s">
        <v>94</v>
      </c>
    </row>
    <row r="12" spans="1:42" x14ac:dyDescent="0.25">
      <c r="A12" t="s">
        <v>10</v>
      </c>
      <c r="H12" t="s">
        <v>80</v>
      </c>
      <c r="I12">
        <v>8</v>
      </c>
      <c r="J12">
        <v>0.5</v>
      </c>
      <c r="K12">
        <v>-0.13</v>
      </c>
      <c r="L12">
        <v>-0.11</v>
      </c>
      <c r="M12">
        <v>0.13</v>
      </c>
      <c r="N12">
        <v>0.34799999999999998</v>
      </c>
      <c r="O12">
        <v>0.65</v>
      </c>
      <c r="P12">
        <v>1.4</v>
      </c>
      <c r="R12" t="s">
        <v>80</v>
      </c>
      <c r="S12">
        <v>8</v>
      </c>
      <c r="T12">
        <v>0.5</v>
      </c>
      <c r="U12">
        <v>-0.13</v>
      </c>
      <c r="V12">
        <v>-0.12</v>
      </c>
      <c r="W12">
        <v>0.13</v>
      </c>
      <c r="X12">
        <v>-0.03</v>
      </c>
      <c r="Y12">
        <v>0.35299999999999998</v>
      </c>
      <c r="Z12">
        <v>0.65</v>
      </c>
      <c r="AA12">
        <v>1.4</v>
      </c>
      <c r="AC12" t="s">
        <v>81</v>
      </c>
      <c r="AD12">
        <v>2</v>
      </c>
      <c r="AE12">
        <v>0.4</v>
      </c>
      <c r="AF12">
        <v>-0.14000000000000001</v>
      </c>
      <c r="AG12">
        <v>-0.04</v>
      </c>
      <c r="AH12">
        <v>-0.14000000000000001</v>
      </c>
      <c r="AI12">
        <v>-0.09</v>
      </c>
      <c r="AJ12">
        <v>0.311</v>
      </c>
      <c r="AK12">
        <v>0.69</v>
      </c>
      <c r="AL12">
        <v>1.6</v>
      </c>
      <c r="AN12" s="1" t="s">
        <v>141</v>
      </c>
      <c r="AP12" t="s">
        <v>97</v>
      </c>
    </row>
    <row r="13" spans="1:42" x14ac:dyDescent="0.25">
      <c r="A13" t="s">
        <v>11</v>
      </c>
      <c r="H13" t="s">
        <v>81</v>
      </c>
      <c r="I13">
        <v>2</v>
      </c>
      <c r="J13">
        <v>0.42</v>
      </c>
      <c r="K13">
        <v>-0.14000000000000001</v>
      </c>
      <c r="L13">
        <v>-0.04</v>
      </c>
      <c r="M13">
        <v>-0.13</v>
      </c>
      <c r="N13">
        <v>0.31</v>
      </c>
      <c r="O13">
        <v>0.69</v>
      </c>
      <c r="P13">
        <v>1.5</v>
      </c>
      <c r="R13" t="s">
        <v>81</v>
      </c>
      <c r="S13">
        <v>2</v>
      </c>
      <c r="T13">
        <v>0.4</v>
      </c>
      <c r="U13">
        <v>-0.14000000000000001</v>
      </c>
      <c r="V13">
        <v>-0.04</v>
      </c>
      <c r="W13">
        <v>-0.14000000000000001</v>
      </c>
      <c r="X13">
        <v>-0.09</v>
      </c>
      <c r="Y13">
        <v>0.311</v>
      </c>
      <c r="Z13">
        <v>0.69</v>
      </c>
      <c r="AA13">
        <v>1.6</v>
      </c>
      <c r="AC13" t="s">
        <v>87</v>
      </c>
      <c r="AD13">
        <v>23</v>
      </c>
      <c r="AE13">
        <v>0.08</v>
      </c>
      <c r="AF13">
        <v>0.71</v>
      </c>
      <c r="AG13">
        <v>-0.03</v>
      </c>
      <c r="AH13">
        <v>-0.03</v>
      </c>
      <c r="AI13">
        <v>-0.1</v>
      </c>
      <c r="AJ13">
        <v>0.44400000000000001</v>
      </c>
      <c r="AK13">
        <v>0.56000000000000005</v>
      </c>
      <c r="AL13">
        <v>1.1000000000000001</v>
      </c>
      <c r="AN13" s="1" t="s">
        <v>152</v>
      </c>
      <c r="AP13" t="s">
        <v>91</v>
      </c>
    </row>
    <row r="14" spans="1:42" x14ac:dyDescent="0.25">
      <c r="A14" t="s">
        <v>12</v>
      </c>
      <c r="H14" t="s">
        <v>82</v>
      </c>
      <c r="I14">
        <v>10</v>
      </c>
      <c r="J14">
        <v>0.39</v>
      </c>
      <c r="K14">
        <v>-0.12</v>
      </c>
      <c r="L14">
        <v>-0.03</v>
      </c>
      <c r="M14">
        <v>-0.03</v>
      </c>
      <c r="N14">
        <v>0.218</v>
      </c>
      <c r="O14">
        <v>0.78</v>
      </c>
      <c r="P14">
        <v>1.2</v>
      </c>
      <c r="R14" t="s">
        <v>87</v>
      </c>
      <c r="S14">
        <v>23</v>
      </c>
      <c r="T14">
        <v>0.08</v>
      </c>
      <c r="U14">
        <v>0.71</v>
      </c>
      <c r="V14">
        <v>-0.03</v>
      </c>
      <c r="W14">
        <v>-0.03</v>
      </c>
      <c r="X14">
        <v>-0.1</v>
      </c>
      <c r="Y14">
        <v>0.44400000000000001</v>
      </c>
      <c r="Z14">
        <v>0.56000000000000005</v>
      </c>
      <c r="AA14">
        <v>1.1000000000000001</v>
      </c>
      <c r="AC14" t="s">
        <v>88</v>
      </c>
      <c r="AD14">
        <v>13</v>
      </c>
      <c r="AE14">
        <v>0.15</v>
      </c>
      <c r="AF14">
        <v>0.65</v>
      </c>
      <c r="AG14">
        <v>0.18</v>
      </c>
      <c r="AH14">
        <v>-0.06</v>
      </c>
      <c r="AI14">
        <v>0.03</v>
      </c>
      <c r="AJ14">
        <v>0.45100000000000001</v>
      </c>
      <c r="AK14">
        <v>0.55000000000000004</v>
      </c>
      <c r="AL14">
        <v>1.3</v>
      </c>
      <c r="AN14" s="1" t="s">
        <v>150</v>
      </c>
      <c r="AP14" t="s">
        <v>95</v>
      </c>
    </row>
    <row r="15" spans="1:42" x14ac:dyDescent="0.25">
      <c r="A15" t="s">
        <v>13</v>
      </c>
      <c r="H15" t="s">
        <v>87</v>
      </c>
      <c r="I15">
        <v>23</v>
      </c>
      <c r="J15">
        <v>0.11</v>
      </c>
      <c r="K15">
        <v>0.72</v>
      </c>
      <c r="L15">
        <v>-0.05</v>
      </c>
      <c r="M15">
        <v>-0.04</v>
      </c>
      <c r="N15">
        <v>0.44500000000000001</v>
      </c>
      <c r="O15">
        <v>0.56000000000000005</v>
      </c>
      <c r="P15">
        <v>1.1000000000000001</v>
      </c>
      <c r="R15" t="s">
        <v>88</v>
      </c>
      <c r="S15">
        <v>13</v>
      </c>
      <c r="T15">
        <v>0.15</v>
      </c>
      <c r="U15">
        <v>0.65</v>
      </c>
      <c r="V15">
        <v>0.18</v>
      </c>
      <c r="W15">
        <v>-0.06</v>
      </c>
      <c r="X15">
        <v>0.03</v>
      </c>
      <c r="Y15">
        <v>0.45100000000000001</v>
      </c>
      <c r="Z15">
        <v>0.55000000000000004</v>
      </c>
      <c r="AA15">
        <v>1.3</v>
      </c>
      <c r="AC15" t="s">
        <v>89</v>
      </c>
      <c r="AD15">
        <v>24</v>
      </c>
      <c r="AE15">
        <v>-0.19</v>
      </c>
      <c r="AF15">
        <v>0.65</v>
      </c>
      <c r="AG15">
        <v>7.0000000000000007E-2</v>
      </c>
      <c r="AH15">
        <v>0.02</v>
      </c>
      <c r="AI15">
        <v>0.11</v>
      </c>
      <c r="AJ15">
        <v>0.625</v>
      </c>
      <c r="AK15">
        <v>0.38</v>
      </c>
      <c r="AL15">
        <v>1.3</v>
      </c>
      <c r="AN15" s="1" t="s">
        <v>149</v>
      </c>
      <c r="AP15" t="s">
        <v>114</v>
      </c>
    </row>
    <row r="16" spans="1:42" x14ac:dyDescent="0.25">
      <c r="A16" t="s">
        <v>14</v>
      </c>
      <c r="H16" t="s">
        <v>88</v>
      </c>
      <c r="I16">
        <v>13</v>
      </c>
      <c r="J16">
        <v>0.15</v>
      </c>
      <c r="K16">
        <v>0.66</v>
      </c>
      <c r="L16">
        <v>0.18</v>
      </c>
      <c r="M16">
        <v>-0.06</v>
      </c>
      <c r="N16">
        <v>0.45300000000000001</v>
      </c>
      <c r="O16">
        <v>0.55000000000000004</v>
      </c>
      <c r="P16">
        <v>1.3</v>
      </c>
      <c r="R16" t="s">
        <v>89</v>
      </c>
      <c r="S16">
        <v>24</v>
      </c>
      <c r="T16">
        <v>-0.19</v>
      </c>
      <c r="U16">
        <v>0.65</v>
      </c>
      <c r="V16">
        <v>7.0000000000000007E-2</v>
      </c>
      <c r="W16">
        <v>0.02</v>
      </c>
      <c r="X16">
        <v>0.11</v>
      </c>
      <c r="Y16">
        <v>0.625</v>
      </c>
      <c r="Z16">
        <v>0.38</v>
      </c>
      <c r="AA16">
        <v>1.3</v>
      </c>
      <c r="AC16" t="s">
        <v>90</v>
      </c>
      <c r="AD16">
        <v>22</v>
      </c>
      <c r="AE16">
        <v>-0.23</v>
      </c>
      <c r="AF16">
        <v>0.57999999999999996</v>
      </c>
      <c r="AG16">
        <v>0.19</v>
      </c>
      <c r="AH16">
        <v>0.08</v>
      </c>
      <c r="AI16">
        <v>-0.05</v>
      </c>
      <c r="AJ16">
        <v>0.64700000000000002</v>
      </c>
      <c r="AK16">
        <v>0.35</v>
      </c>
      <c r="AL16">
        <v>1.6</v>
      </c>
      <c r="AN16" s="1" t="s">
        <v>143</v>
      </c>
      <c r="AP16" t="s">
        <v>118</v>
      </c>
    </row>
    <row r="17" spans="1:42" x14ac:dyDescent="0.25">
      <c r="A17" t="s">
        <v>15</v>
      </c>
      <c r="H17" t="s">
        <v>89</v>
      </c>
      <c r="I17">
        <v>24</v>
      </c>
      <c r="J17">
        <v>-0.21</v>
      </c>
      <c r="K17">
        <v>0.64</v>
      </c>
      <c r="L17">
        <v>7.0000000000000007E-2</v>
      </c>
      <c r="M17">
        <v>0.02</v>
      </c>
      <c r="N17">
        <v>0.61899999999999999</v>
      </c>
      <c r="O17">
        <v>0.38</v>
      </c>
      <c r="P17">
        <v>1.3</v>
      </c>
      <c r="R17" t="s">
        <v>90</v>
      </c>
      <c r="S17">
        <v>22</v>
      </c>
      <c r="T17">
        <v>-0.23</v>
      </c>
      <c r="U17">
        <v>0.57999999999999996</v>
      </c>
      <c r="V17">
        <v>0.19</v>
      </c>
      <c r="W17">
        <v>0.08</v>
      </c>
      <c r="X17">
        <v>-0.05</v>
      </c>
      <c r="Y17">
        <v>0.64700000000000002</v>
      </c>
      <c r="Z17">
        <v>0.35</v>
      </c>
      <c r="AA17">
        <v>1.6</v>
      </c>
      <c r="AC17" t="s">
        <v>92</v>
      </c>
      <c r="AD17">
        <v>15</v>
      </c>
      <c r="AE17">
        <v>0</v>
      </c>
      <c r="AF17">
        <v>0.56999999999999995</v>
      </c>
      <c r="AG17">
        <v>-0.24</v>
      </c>
      <c r="AH17">
        <v>0.14000000000000001</v>
      </c>
      <c r="AI17">
        <v>0.1</v>
      </c>
      <c r="AJ17">
        <v>0.374</v>
      </c>
      <c r="AK17">
        <v>0.63</v>
      </c>
      <c r="AL17">
        <v>1.5</v>
      </c>
      <c r="AN17" s="1" t="s">
        <v>135</v>
      </c>
      <c r="AP17" t="s">
        <v>113</v>
      </c>
    </row>
    <row r="18" spans="1:42" x14ac:dyDescent="0.25">
      <c r="A18" t="s">
        <v>16</v>
      </c>
      <c r="H18" t="s">
        <v>90</v>
      </c>
      <c r="I18">
        <v>22</v>
      </c>
      <c r="J18">
        <v>-0.22</v>
      </c>
      <c r="K18">
        <v>0.59</v>
      </c>
      <c r="L18">
        <v>0.17</v>
      </c>
      <c r="M18">
        <v>7.0000000000000007E-2</v>
      </c>
      <c r="N18">
        <v>0.64200000000000002</v>
      </c>
      <c r="O18">
        <v>0.36</v>
      </c>
      <c r="P18">
        <v>1.5</v>
      </c>
      <c r="R18" t="s">
        <v>92</v>
      </c>
      <c r="S18">
        <v>15</v>
      </c>
      <c r="T18">
        <v>0</v>
      </c>
      <c r="U18">
        <v>0.56999999999999995</v>
      </c>
      <c r="V18">
        <v>-0.24</v>
      </c>
      <c r="W18">
        <v>0.14000000000000001</v>
      </c>
      <c r="X18">
        <v>0.1</v>
      </c>
      <c r="Y18">
        <v>0.374</v>
      </c>
      <c r="Z18">
        <v>0.63</v>
      </c>
      <c r="AA18">
        <v>1.5</v>
      </c>
      <c r="AC18" t="s">
        <v>94</v>
      </c>
      <c r="AD18">
        <v>16</v>
      </c>
      <c r="AE18">
        <v>-0.04</v>
      </c>
      <c r="AF18">
        <v>0.56000000000000005</v>
      </c>
      <c r="AG18">
        <v>0.13</v>
      </c>
      <c r="AH18">
        <v>0.18</v>
      </c>
      <c r="AI18">
        <v>0.19</v>
      </c>
      <c r="AJ18">
        <v>0.54300000000000004</v>
      </c>
      <c r="AK18">
        <v>0.46</v>
      </c>
      <c r="AL18">
        <v>1.6</v>
      </c>
      <c r="AN18" s="1" t="s">
        <v>157</v>
      </c>
      <c r="AP18" t="s">
        <v>116</v>
      </c>
    </row>
    <row r="19" spans="1:42" x14ac:dyDescent="0.25">
      <c r="A19" t="s">
        <v>17</v>
      </c>
      <c r="H19" t="s">
        <v>91</v>
      </c>
      <c r="I19">
        <v>19</v>
      </c>
      <c r="J19">
        <v>-0.19</v>
      </c>
      <c r="K19">
        <v>0.57999999999999996</v>
      </c>
      <c r="L19">
        <v>0.18</v>
      </c>
      <c r="M19">
        <v>-0.05</v>
      </c>
      <c r="N19">
        <v>0.55900000000000005</v>
      </c>
      <c r="O19">
        <v>0.44</v>
      </c>
      <c r="P19">
        <v>1.4</v>
      </c>
      <c r="R19" t="s">
        <v>94</v>
      </c>
      <c r="S19">
        <v>16</v>
      </c>
      <c r="T19">
        <v>-0.04</v>
      </c>
      <c r="U19">
        <v>0.56000000000000005</v>
      </c>
      <c r="V19">
        <v>0.13</v>
      </c>
      <c r="W19">
        <v>0.18</v>
      </c>
      <c r="X19">
        <v>0.19</v>
      </c>
      <c r="Y19">
        <v>0.54300000000000004</v>
      </c>
      <c r="Z19">
        <v>0.46</v>
      </c>
      <c r="AA19">
        <v>1.6</v>
      </c>
      <c r="AC19" t="s">
        <v>91</v>
      </c>
      <c r="AD19">
        <v>19</v>
      </c>
      <c r="AE19">
        <v>-0.22</v>
      </c>
      <c r="AF19">
        <v>0.56000000000000005</v>
      </c>
      <c r="AG19">
        <v>0.22</v>
      </c>
      <c r="AH19">
        <v>-0.03</v>
      </c>
      <c r="AI19">
        <v>-0.11</v>
      </c>
      <c r="AJ19">
        <v>0.58099999999999996</v>
      </c>
      <c r="AK19">
        <v>0.42</v>
      </c>
      <c r="AL19">
        <v>1.7</v>
      </c>
      <c r="AN19" s="1" t="s">
        <v>132</v>
      </c>
      <c r="AP19" t="s">
        <v>112</v>
      </c>
    </row>
    <row r="20" spans="1:42" x14ac:dyDescent="0.25">
      <c r="A20" t="s">
        <v>18</v>
      </c>
      <c r="H20" t="s">
        <v>92</v>
      </c>
      <c r="I20">
        <v>15</v>
      </c>
      <c r="J20">
        <v>-0.03</v>
      </c>
      <c r="K20">
        <v>0.56999999999999995</v>
      </c>
      <c r="L20">
        <v>-0.23</v>
      </c>
      <c r="M20">
        <v>0.16</v>
      </c>
      <c r="N20">
        <v>0.36099999999999999</v>
      </c>
      <c r="O20">
        <v>0.64</v>
      </c>
      <c r="P20">
        <v>1.5</v>
      </c>
      <c r="R20" t="s">
        <v>91</v>
      </c>
      <c r="S20">
        <v>19</v>
      </c>
      <c r="T20">
        <v>-0.22</v>
      </c>
      <c r="U20">
        <v>0.56000000000000005</v>
      </c>
      <c r="V20">
        <v>0.22</v>
      </c>
      <c r="W20">
        <v>-0.03</v>
      </c>
      <c r="X20">
        <v>-0.11</v>
      </c>
      <c r="Y20">
        <v>0.58099999999999996</v>
      </c>
      <c r="Z20">
        <v>0.42</v>
      </c>
      <c r="AA20">
        <v>1.7</v>
      </c>
      <c r="AC20" t="s">
        <v>93</v>
      </c>
      <c r="AD20">
        <v>14</v>
      </c>
      <c r="AE20">
        <v>-0.39</v>
      </c>
      <c r="AF20">
        <v>0.55000000000000004</v>
      </c>
      <c r="AG20">
        <v>-0.1</v>
      </c>
      <c r="AH20">
        <v>-0.02</v>
      </c>
      <c r="AI20">
        <v>-0.21</v>
      </c>
      <c r="AJ20">
        <v>0.58199999999999996</v>
      </c>
      <c r="AK20">
        <v>0.42</v>
      </c>
      <c r="AL20">
        <v>2.2000000000000002</v>
      </c>
      <c r="AN20" s="1" t="s">
        <v>151</v>
      </c>
      <c r="AP20" t="s">
        <v>109</v>
      </c>
    </row>
    <row r="21" spans="1:42" x14ac:dyDescent="0.25">
      <c r="A21" t="s">
        <v>19</v>
      </c>
      <c r="H21" t="s">
        <v>93</v>
      </c>
      <c r="I21">
        <v>14</v>
      </c>
      <c r="J21">
        <v>-0.35</v>
      </c>
      <c r="K21">
        <v>0.56000000000000005</v>
      </c>
      <c r="L21">
        <v>-0.14000000000000001</v>
      </c>
      <c r="M21">
        <v>-0.04</v>
      </c>
      <c r="N21">
        <v>0.52500000000000002</v>
      </c>
      <c r="O21">
        <v>0.48</v>
      </c>
      <c r="P21">
        <v>1.8</v>
      </c>
      <c r="R21" t="s">
        <v>93</v>
      </c>
      <c r="S21">
        <v>14</v>
      </c>
      <c r="T21">
        <v>-0.39</v>
      </c>
      <c r="U21">
        <v>0.55000000000000004</v>
      </c>
      <c r="V21">
        <v>-0.1</v>
      </c>
      <c r="W21">
        <v>-0.02</v>
      </c>
      <c r="X21">
        <v>-0.21</v>
      </c>
      <c r="Y21">
        <v>0.58199999999999996</v>
      </c>
      <c r="Z21">
        <v>0.42</v>
      </c>
      <c r="AA21">
        <v>2.2000000000000002</v>
      </c>
      <c r="AC21" t="s">
        <v>95</v>
      </c>
      <c r="AD21">
        <v>20</v>
      </c>
      <c r="AE21">
        <v>-0.13</v>
      </c>
      <c r="AF21">
        <v>0.54</v>
      </c>
      <c r="AG21">
        <v>0.2</v>
      </c>
      <c r="AH21">
        <v>0.04</v>
      </c>
      <c r="AI21">
        <v>-0.01</v>
      </c>
      <c r="AJ21">
        <v>0.495</v>
      </c>
      <c r="AK21">
        <v>0.51</v>
      </c>
      <c r="AL21">
        <v>1.4</v>
      </c>
      <c r="AN21" s="1" t="s">
        <v>154</v>
      </c>
      <c r="AP21" t="s">
        <v>110</v>
      </c>
    </row>
    <row r="22" spans="1:42" x14ac:dyDescent="0.25">
      <c r="A22" t="s">
        <v>20</v>
      </c>
      <c r="H22" t="s">
        <v>94</v>
      </c>
      <c r="I22">
        <v>16</v>
      </c>
      <c r="J22">
        <v>-0.08</v>
      </c>
      <c r="K22">
        <v>0.55000000000000004</v>
      </c>
      <c r="L22">
        <v>0.15</v>
      </c>
      <c r="M22">
        <v>0.19</v>
      </c>
      <c r="N22">
        <v>0.51300000000000001</v>
      </c>
      <c r="O22">
        <v>0.49</v>
      </c>
      <c r="P22">
        <v>1.4</v>
      </c>
      <c r="R22" t="s">
        <v>95</v>
      </c>
      <c r="S22">
        <v>20</v>
      </c>
      <c r="T22">
        <v>-0.13</v>
      </c>
      <c r="U22">
        <v>0.54</v>
      </c>
      <c r="V22">
        <v>0.2</v>
      </c>
      <c r="W22">
        <v>0.04</v>
      </c>
      <c r="X22">
        <v>-0.01</v>
      </c>
      <c r="Y22">
        <v>0.495</v>
      </c>
      <c r="Z22">
        <v>0.51</v>
      </c>
      <c r="AA22">
        <v>1.4</v>
      </c>
      <c r="AC22" t="s">
        <v>97</v>
      </c>
      <c r="AD22">
        <v>17</v>
      </c>
      <c r="AE22">
        <v>-0.16</v>
      </c>
      <c r="AF22">
        <v>0.5</v>
      </c>
      <c r="AG22">
        <v>-0.14000000000000001</v>
      </c>
      <c r="AH22">
        <v>0.1</v>
      </c>
      <c r="AI22">
        <v>7.0000000000000007E-2</v>
      </c>
      <c r="AJ22">
        <v>0.34899999999999998</v>
      </c>
      <c r="AK22">
        <v>0.65</v>
      </c>
      <c r="AL22">
        <v>1.5</v>
      </c>
      <c r="AN22" s="1" t="s">
        <v>133</v>
      </c>
      <c r="AP22" t="s">
        <v>111</v>
      </c>
    </row>
    <row r="23" spans="1:42" x14ac:dyDescent="0.25">
      <c r="A23" t="s">
        <v>21</v>
      </c>
      <c r="H23" t="s">
        <v>95</v>
      </c>
      <c r="I23">
        <v>20</v>
      </c>
      <c r="J23">
        <v>-0.13</v>
      </c>
      <c r="K23">
        <v>0.55000000000000004</v>
      </c>
      <c r="L23">
        <v>0.19</v>
      </c>
      <c r="M23">
        <v>0.02</v>
      </c>
      <c r="N23">
        <v>0.49099999999999999</v>
      </c>
      <c r="O23">
        <v>0.51</v>
      </c>
      <c r="P23">
        <v>1.4</v>
      </c>
      <c r="R23" t="s">
        <v>97</v>
      </c>
      <c r="S23">
        <v>17</v>
      </c>
      <c r="T23">
        <v>-0.16</v>
      </c>
      <c r="U23">
        <v>0.5</v>
      </c>
      <c r="V23">
        <v>-0.14000000000000001</v>
      </c>
      <c r="W23">
        <v>0.1</v>
      </c>
      <c r="X23">
        <v>7.0000000000000007E-2</v>
      </c>
      <c r="Y23">
        <v>0.34899999999999998</v>
      </c>
      <c r="Z23">
        <v>0.65</v>
      </c>
      <c r="AA23">
        <v>1.5</v>
      </c>
      <c r="AC23" t="s">
        <v>109</v>
      </c>
      <c r="AD23">
        <v>29</v>
      </c>
      <c r="AE23">
        <v>-0.04</v>
      </c>
      <c r="AF23">
        <v>-0.01</v>
      </c>
      <c r="AG23">
        <v>0.64</v>
      </c>
      <c r="AH23">
        <v>-0.14000000000000001</v>
      </c>
      <c r="AI23">
        <v>0.02</v>
      </c>
      <c r="AJ23">
        <v>0.42699999999999999</v>
      </c>
      <c r="AK23">
        <v>0.56999999999999995</v>
      </c>
      <c r="AL23">
        <v>1.1000000000000001</v>
      </c>
      <c r="AN23" s="1" t="s">
        <v>148</v>
      </c>
      <c r="AP23" t="s">
        <v>72</v>
      </c>
    </row>
    <row r="24" spans="1:42" x14ac:dyDescent="0.25">
      <c r="A24" t="s">
        <v>22</v>
      </c>
      <c r="H24" t="s">
        <v>97</v>
      </c>
      <c r="I24">
        <v>17</v>
      </c>
      <c r="J24">
        <v>-0.17</v>
      </c>
      <c r="K24">
        <v>0.5</v>
      </c>
      <c r="L24">
        <v>-0.14000000000000001</v>
      </c>
      <c r="M24">
        <v>0.1</v>
      </c>
      <c r="N24">
        <v>0.34300000000000003</v>
      </c>
      <c r="O24">
        <v>0.66</v>
      </c>
      <c r="P24">
        <v>1.5</v>
      </c>
      <c r="R24" s="1" t="s">
        <v>133</v>
      </c>
      <c r="S24">
        <v>46</v>
      </c>
      <c r="T24">
        <v>0.01</v>
      </c>
      <c r="U24">
        <v>0.42</v>
      </c>
      <c r="V24">
        <v>-0.24</v>
      </c>
      <c r="W24">
        <v>0.51</v>
      </c>
      <c r="X24">
        <v>-0.26</v>
      </c>
      <c r="Y24">
        <v>0.53200000000000003</v>
      </c>
      <c r="Z24">
        <v>0.47</v>
      </c>
      <c r="AA24">
        <v>2.9</v>
      </c>
      <c r="AC24" t="s">
        <v>110</v>
      </c>
      <c r="AD24">
        <v>31</v>
      </c>
      <c r="AE24">
        <v>-7.0000000000000007E-2</v>
      </c>
      <c r="AF24">
        <v>-0.04</v>
      </c>
      <c r="AG24">
        <v>0.64</v>
      </c>
      <c r="AH24">
        <v>0.11</v>
      </c>
      <c r="AI24">
        <v>-0.13</v>
      </c>
      <c r="AJ24">
        <v>0.438</v>
      </c>
      <c r="AK24">
        <v>0.56000000000000005</v>
      </c>
      <c r="AL24">
        <v>1.2</v>
      </c>
      <c r="AN24" s="1" t="s">
        <v>158</v>
      </c>
      <c r="AP24" t="s">
        <v>77</v>
      </c>
    </row>
    <row r="25" spans="1:42" x14ac:dyDescent="0.25">
      <c r="A25" t="s">
        <v>23</v>
      </c>
      <c r="H25" t="s">
        <v>126</v>
      </c>
      <c r="I25">
        <v>46</v>
      </c>
      <c r="J25">
        <v>0.05</v>
      </c>
      <c r="K25">
        <v>0.44</v>
      </c>
      <c r="L25">
        <v>-0.28000000000000003</v>
      </c>
      <c r="M25">
        <v>0.47</v>
      </c>
      <c r="N25">
        <v>0.46</v>
      </c>
      <c r="O25">
        <v>0.54</v>
      </c>
      <c r="P25">
        <v>2.7</v>
      </c>
      <c r="R25" s="1" t="s">
        <v>134</v>
      </c>
      <c r="S25">
        <v>55</v>
      </c>
      <c r="T25">
        <v>-0.12</v>
      </c>
      <c r="U25">
        <v>0.4</v>
      </c>
      <c r="V25">
        <v>0.43</v>
      </c>
      <c r="W25">
        <v>0.13</v>
      </c>
      <c r="X25">
        <v>7.0000000000000007E-2</v>
      </c>
      <c r="Y25">
        <v>0.6</v>
      </c>
      <c r="Z25">
        <v>0.4</v>
      </c>
      <c r="AA25">
        <v>2.4</v>
      </c>
      <c r="AC25" t="s">
        <v>113</v>
      </c>
      <c r="AD25">
        <v>35</v>
      </c>
      <c r="AE25">
        <v>-0.22</v>
      </c>
      <c r="AF25">
        <v>0.26</v>
      </c>
      <c r="AG25">
        <v>0.56999999999999995</v>
      </c>
      <c r="AH25">
        <v>-0.01</v>
      </c>
      <c r="AI25">
        <v>-0.09</v>
      </c>
      <c r="AJ25">
        <v>0.622</v>
      </c>
      <c r="AK25">
        <v>0.38</v>
      </c>
      <c r="AL25">
        <v>1.8</v>
      </c>
      <c r="AN25" s="1" t="s">
        <v>153</v>
      </c>
      <c r="AP25" t="s">
        <v>81</v>
      </c>
    </row>
    <row r="26" spans="1:42" x14ac:dyDescent="0.25">
      <c r="A26" t="s">
        <v>24</v>
      </c>
      <c r="H26" t="s">
        <v>98</v>
      </c>
      <c r="I26">
        <v>42</v>
      </c>
      <c r="J26">
        <v>0.09</v>
      </c>
      <c r="K26">
        <v>0.4</v>
      </c>
      <c r="L26">
        <v>-0.14000000000000001</v>
      </c>
      <c r="M26">
        <v>0</v>
      </c>
      <c r="N26">
        <v>0.13400000000000001</v>
      </c>
      <c r="O26">
        <v>0.87</v>
      </c>
      <c r="P26">
        <v>1.4</v>
      </c>
      <c r="R26" t="s">
        <v>109</v>
      </c>
      <c r="S26">
        <v>29</v>
      </c>
      <c r="T26">
        <v>-0.04</v>
      </c>
      <c r="U26">
        <v>-0.01</v>
      </c>
      <c r="V26">
        <v>0.64</v>
      </c>
      <c r="W26">
        <v>-0.14000000000000001</v>
      </c>
      <c r="X26">
        <v>0.02</v>
      </c>
      <c r="Y26">
        <v>0.42699999999999999</v>
      </c>
      <c r="Z26">
        <v>0.56999999999999995</v>
      </c>
      <c r="AA26">
        <v>1.1000000000000001</v>
      </c>
      <c r="AC26" t="s">
        <v>111</v>
      </c>
      <c r="AD26">
        <v>32</v>
      </c>
      <c r="AE26">
        <v>-0.21</v>
      </c>
      <c r="AF26">
        <v>0.22</v>
      </c>
      <c r="AG26">
        <v>0.56999999999999995</v>
      </c>
      <c r="AH26">
        <v>0.13</v>
      </c>
      <c r="AI26">
        <v>0.1</v>
      </c>
      <c r="AJ26">
        <v>0.67500000000000004</v>
      </c>
      <c r="AK26">
        <v>0.32</v>
      </c>
      <c r="AL26">
        <v>1.8</v>
      </c>
      <c r="AN26" s="1" t="s">
        <v>147</v>
      </c>
      <c r="AP26" t="s">
        <v>74</v>
      </c>
    </row>
    <row r="27" spans="1:42" x14ac:dyDescent="0.25">
      <c r="A27" t="s">
        <v>25</v>
      </c>
      <c r="H27" t="s">
        <v>109</v>
      </c>
      <c r="I27">
        <v>29</v>
      </c>
      <c r="J27">
        <v>-0.03</v>
      </c>
      <c r="K27">
        <v>-0.01</v>
      </c>
      <c r="L27">
        <v>0.64</v>
      </c>
      <c r="M27">
        <v>-0.15</v>
      </c>
      <c r="N27">
        <v>0.42299999999999999</v>
      </c>
      <c r="O27">
        <v>0.57999999999999996</v>
      </c>
      <c r="P27">
        <v>1.1000000000000001</v>
      </c>
      <c r="R27" t="s">
        <v>110</v>
      </c>
      <c r="S27">
        <v>31</v>
      </c>
      <c r="T27">
        <v>-7.0000000000000007E-2</v>
      </c>
      <c r="U27">
        <v>-0.04</v>
      </c>
      <c r="V27">
        <v>0.64</v>
      </c>
      <c r="W27">
        <v>0.11</v>
      </c>
      <c r="X27">
        <v>-0.13</v>
      </c>
      <c r="Y27">
        <v>0.438</v>
      </c>
      <c r="Z27">
        <v>0.56000000000000005</v>
      </c>
      <c r="AA27">
        <v>1.2</v>
      </c>
      <c r="AC27" t="s">
        <v>112</v>
      </c>
      <c r="AD27">
        <v>28</v>
      </c>
      <c r="AE27">
        <v>-0.05</v>
      </c>
      <c r="AF27">
        <v>-0.12</v>
      </c>
      <c r="AG27">
        <v>0.53</v>
      </c>
      <c r="AH27">
        <v>0.22</v>
      </c>
      <c r="AI27">
        <v>0.1</v>
      </c>
      <c r="AJ27">
        <v>0.35599999999999998</v>
      </c>
      <c r="AK27">
        <v>0.64</v>
      </c>
      <c r="AL27">
        <v>1.6</v>
      </c>
      <c r="AN27" s="1" t="s">
        <v>155</v>
      </c>
      <c r="AP27" t="s">
        <v>75</v>
      </c>
    </row>
    <row r="28" spans="1:42" x14ac:dyDescent="0.25">
      <c r="A28" t="s">
        <v>26</v>
      </c>
      <c r="H28" t="s">
        <v>110</v>
      </c>
      <c r="I28">
        <v>31</v>
      </c>
      <c r="J28">
        <v>-0.03</v>
      </c>
      <c r="K28">
        <v>-0.02</v>
      </c>
      <c r="L28">
        <v>0.61</v>
      </c>
      <c r="M28">
        <v>0.08</v>
      </c>
      <c r="N28">
        <v>0.38800000000000001</v>
      </c>
      <c r="O28">
        <v>0.61</v>
      </c>
      <c r="P28">
        <v>1</v>
      </c>
      <c r="R28" t="s">
        <v>113</v>
      </c>
      <c r="S28">
        <v>35</v>
      </c>
      <c r="T28">
        <v>-0.22</v>
      </c>
      <c r="U28">
        <v>0.26</v>
      </c>
      <c r="V28">
        <v>0.56999999999999995</v>
      </c>
      <c r="W28">
        <v>-0.01</v>
      </c>
      <c r="X28">
        <v>-0.09</v>
      </c>
      <c r="Y28">
        <v>0.622</v>
      </c>
      <c r="Z28">
        <v>0.38</v>
      </c>
      <c r="AA28">
        <v>1.8</v>
      </c>
      <c r="AC28" t="s">
        <v>114</v>
      </c>
      <c r="AD28">
        <v>25</v>
      </c>
      <c r="AE28">
        <v>-0.02</v>
      </c>
      <c r="AF28">
        <v>7.0000000000000007E-2</v>
      </c>
      <c r="AG28">
        <v>0.52</v>
      </c>
      <c r="AH28">
        <v>-0.08</v>
      </c>
      <c r="AI28">
        <v>0.03</v>
      </c>
      <c r="AJ28">
        <v>0.29799999999999999</v>
      </c>
      <c r="AK28">
        <v>0.7</v>
      </c>
      <c r="AL28">
        <v>1.1000000000000001</v>
      </c>
      <c r="AN28" s="1" t="s">
        <v>146</v>
      </c>
      <c r="AP28" t="s">
        <v>69</v>
      </c>
    </row>
    <row r="29" spans="1:42" x14ac:dyDescent="0.25">
      <c r="A29" t="s">
        <v>27</v>
      </c>
      <c r="H29" t="s">
        <v>111</v>
      </c>
      <c r="I29">
        <v>32</v>
      </c>
      <c r="J29">
        <v>-0.23</v>
      </c>
      <c r="K29">
        <v>0.22</v>
      </c>
      <c r="L29">
        <v>0.57999999999999996</v>
      </c>
      <c r="M29">
        <v>0.12</v>
      </c>
      <c r="N29">
        <v>0.67800000000000005</v>
      </c>
      <c r="O29">
        <v>0.32</v>
      </c>
      <c r="P29">
        <v>1.7</v>
      </c>
      <c r="R29" t="s">
        <v>111</v>
      </c>
      <c r="S29">
        <v>32</v>
      </c>
      <c r="T29">
        <v>-0.21</v>
      </c>
      <c r="U29">
        <v>0.22</v>
      </c>
      <c r="V29">
        <v>0.56999999999999995</v>
      </c>
      <c r="W29">
        <v>0.13</v>
      </c>
      <c r="X29">
        <v>0.1</v>
      </c>
      <c r="Y29">
        <v>0.67500000000000004</v>
      </c>
      <c r="Z29">
        <v>0.32</v>
      </c>
      <c r="AA29">
        <v>1.8</v>
      </c>
      <c r="AC29" t="s">
        <v>118</v>
      </c>
      <c r="AD29">
        <v>34</v>
      </c>
      <c r="AE29">
        <v>0.09</v>
      </c>
      <c r="AF29">
        <v>0.17</v>
      </c>
      <c r="AG29">
        <v>0.47</v>
      </c>
      <c r="AH29">
        <v>-0.15</v>
      </c>
      <c r="AI29">
        <v>-0.27</v>
      </c>
      <c r="AJ29">
        <v>0.32700000000000001</v>
      </c>
      <c r="AK29">
        <v>0.67</v>
      </c>
      <c r="AL29">
        <v>2.2000000000000002</v>
      </c>
      <c r="AN29" s="1" t="s">
        <v>145</v>
      </c>
      <c r="AP29" t="s">
        <v>71</v>
      </c>
    </row>
    <row r="30" spans="1:42" x14ac:dyDescent="0.25">
      <c r="A30" t="s">
        <v>28</v>
      </c>
      <c r="H30" t="s">
        <v>112</v>
      </c>
      <c r="I30">
        <v>28</v>
      </c>
      <c r="J30">
        <v>-0.06</v>
      </c>
      <c r="K30">
        <v>-0.13</v>
      </c>
      <c r="L30">
        <v>0.55000000000000004</v>
      </c>
      <c r="M30">
        <v>0.23</v>
      </c>
      <c r="N30">
        <v>0.36199999999999999</v>
      </c>
      <c r="O30">
        <v>0.64</v>
      </c>
      <c r="P30">
        <v>1.5</v>
      </c>
      <c r="R30" t="s">
        <v>112</v>
      </c>
      <c r="S30">
        <v>28</v>
      </c>
      <c r="T30">
        <v>-0.05</v>
      </c>
      <c r="U30">
        <v>-0.12</v>
      </c>
      <c r="V30">
        <v>0.53</v>
      </c>
      <c r="W30">
        <v>0.22</v>
      </c>
      <c r="X30">
        <v>0.1</v>
      </c>
      <c r="Y30">
        <v>0.35599999999999998</v>
      </c>
      <c r="Z30">
        <v>0.64</v>
      </c>
      <c r="AA30">
        <v>1.6</v>
      </c>
      <c r="AC30" t="s">
        <v>116</v>
      </c>
      <c r="AD30">
        <v>26</v>
      </c>
      <c r="AE30">
        <v>-0.11</v>
      </c>
      <c r="AF30">
        <v>-0.11</v>
      </c>
      <c r="AG30">
        <v>0.45</v>
      </c>
      <c r="AH30">
        <v>0.17</v>
      </c>
      <c r="AI30">
        <v>0.08</v>
      </c>
      <c r="AJ30">
        <v>0.27200000000000002</v>
      </c>
      <c r="AK30">
        <v>0.73</v>
      </c>
      <c r="AL30">
        <v>1.6</v>
      </c>
      <c r="AP30" t="s">
        <v>70</v>
      </c>
    </row>
    <row r="31" spans="1:42" x14ac:dyDescent="0.25">
      <c r="A31" t="s">
        <v>29</v>
      </c>
      <c r="H31" t="s">
        <v>113</v>
      </c>
      <c r="I31">
        <v>35</v>
      </c>
      <c r="J31">
        <v>-0.2</v>
      </c>
      <c r="K31">
        <v>0.27</v>
      </c>
      <c r="L31">
        <v>0.54</v>
      </c>
      <c r="M31">
        <v>-0.04</v>
      </c>
      <c r="N31">
        <v>0.58899999999999997</v>
      </c>
      <c r="O31">
        <v>0.41</v>
      </c>
      <c r="P31">
        <v>1.8</v>
      </c>
      <c r="R31" t="s">
        <v>114</v>
      </c>
      <c r="S31">
        <v>25</v>
      </c>
      <c r="T31">
        <v>-0.02</v>
      </c>
      <c r="U31">
        <v>7.0000000000000007E-2</v>
      </c>
      <c r="V31">
        <v>0.52</v>
      </c>
      <c r="W31">
        <v>-0.08</v>
      </c>
      <c r="X31">
        <v>0.03</v>
      </c>
      <c r="Y31">
        <v>0.29799999999999999</v>
      </c>
      <c r="Z31">
        <v>0.7</v>
      </c>
      <c r="AA31">
        <v>1.1000000000000001</v>
      </c>
      <c r="AC31" t="s">
        <v>123</v>
      </c>
      <c r="AD31">
        <v>45</v>
      </c>
      <c r="AE31">
        <v>0.06</v>
      </c>
      <c r="AF31">
        <v>-7.0000000000000007E-2</v>
      </c>
      <c r="AG31">
        <v>-0.02</v>
      </c>
      <c r="AH31">
        <v>0.92</v>
      </c>
      <c r="AI31">
        <v>-0.04</v>
      </c>
      <c r="AJ31">
        <v>0.80800000000000005</v>
      </c>
      <c r="AK31">
        <v>0.19</v>
      </c>
      <c r="AL31">
        <v>1</v>
      </c>
      <c r="AP31" t="s">
        <v>80</v>
      </c>
    </row>
    <row r="32" spans="1:42" x14ac:dyDescent="0.25">
      <c r="A32" t="s">
        <v>30</v>
      </c>
      <c r="H32" t="s">
        <v>114</v>
      </c>
      <c r="I32">
        <v>25</v>
      </c>
      <c r="J32">
        <v>-0.02</v>
      </c>
      <c r="K32">
        <v>0.06</v>
      </c>
      <c r="L32">
        <v>0.53</v>
      </c>
      <c r="M32">
        <v>-0.08</v>
      </c>
      <c r="N32">
        <v>0.30199999999999999</v>
      </c>
      <c r="O32">
        <v>0.7</v>
      </c>
      <c r="P32">
        <v>1.1000000000000001</v>
      </c>
      <c r="R32" t="s">
        <v>118</v>
      </c>
      <c r="S32">
        <v>34</v>
      </c>
      <c r="T32">
        <v>0.09</v>
      </c>
      <c r="U32">
        <v>0.17</v>
      </c>
      <c r="V32">
        <v>0.47</v>
      </c>
      <c r="W32">
        <v>-0.15</v>
      </c>
      <c r="X32">
        <v>-0.27</v>
      </c>
      <c r="Y32">
        <v>0.32700000000000001</v>
      </c>
      <c r="Z32">
        <v>0.67</v>
      </c>
      <c r="AA32">
        <v>2.2000000000000002</v>
      </c>
      <c r="AC32" t="s">
        <v>124</v>
      </c>
      <c r="AD32">
        <v>41</v>
      </c>
      <c r="AE32">
        <v>0.03</v>
      </c>
      <c r="AF32">
        <v>-0.02</v>
      </c>
      <c r="AG32">
        <v>0.12</v>
      </c>
      <c r="AH32">
        <v>0.8</v>
      </c>
      <c r="AI32">
        <v>0.09</v>
      </c>
      <c r="AJ32">
        <v>0.68200000000000005</v>
      </c>
      <c r="AK32">
        <v>0.32</v>
      </c>
      <c r="AL32">
        <v>1.1000000000000001</v>
      </c>
      <c r="AP32" t="s">
        <v>73</v>
      </c>
    </row>
    <row r="33" spans="1:42" x14ac:dyDescent="0.25">
      <c r="A33" t="s">
        <v>31</v>
      </c>
      <c r="H33" t="s">
        <v>115</v>
      </c>
      <c r="I33">
        <v>30</v>
      </c>
      <c r="J33">
        <v>-0.04</v>
      </c>
      <c r="K33">
        <v>-0.13</v>
      </c>
      <c r="L33">
        <v>0.5</v>
      </c>
      <c r="M33">
        <v>-0.08</v>
      </c>
      <c r="N33">
        <v>0.23300000000000001</v>
      </c>
      <c r="O33">
        <v>0.77</v>
      </c>
      <c r="P33">
        <v>1.2</v>
      </c>
      <c r="R33" s="1" t="s">
        <v>135</v>
      </c>
      <c r="S33">
        <v>30</v>
      </c>
      <c r="T33">
        <v>0</v>
      </c>
      <c r="U33">
        <v>-0.11</v>
      </c>
      <c r="V33">
        <v>0.46</v>
      </c>
      <c r="W33">
        <v>-0.11</v>
      </c>
      <c r="X33">
        <v>0.25</v>
      </c>
      <c r="Y33">
        <v>0.27500000000000002</v>
      </c>
      <c r="Z33">
        <v>0.72</v>
      </c>
      <c r="AA33">
        <v>1.8</v>
      </c>
      <c r="AC33" t="s">
        <v>125</v>
      </c>
      <c r="AD33">
        <v>39</v>
      </c>
      <c r="AE33">
        <v>-0.23</v>
      </c>
      <c r="AF33">
        <v>0.08</v>
      </c>
      <c r="AG33">
        <v>-0.13</v>
      </c>
      <c r="AH33">
        <v>0.57999999999999996</v>
      </c>
      <c r="AI33">
        <v>0.05</v>
      </c>
      <c r="AJ33">
        <v>0.47099999999999997</v>
      </c>
      <c r="AK33">
        <v>0.53</v>
      </c>
      <c r="AL33">
        <v>1.5</v>
      </c>
      <c r="AP33" t="s">
        <v>125</v>
      </c>
    </row>
    <row r="34" spans="1:42" x14ac:dyDescent="0.25">
      <c r="A34" t="s">
        <v>32</v>
      </c>
      <c r="H34" t="s">
        <v>116</v>
      </c>
      <c r="I34">
        <v>26</v>
      </c>
      <c r="J34">
        <v>-0.11</v>
      </c>
      <c r="K34">
        <v>-0.11</v>
      </c>
      <c r="L34">
        <v>0.47</v>
      </c>
      <c r="M34">
        <v>0.16</v>
      </c>
      <c r="N34">
        <v>0.27500000000000002</v>
      </c>
      <c r="O34">
        <v>0.72</v>
      </c>
      <c r="P34">
        <v>1.5</v>
      </c>
      <c r="R34" t="s">
        <v>116</v>
      </c>
      <c r="S34">
        <v>26</v>
      </c>
      <c r="T34">
        <v>-0.11</v>
      </c>
      <c r="U34">
        <v>-0.11</v>
      </c>
      <c r="V34">
        <v>0.45</v>
      </c>
      <c r="W34">
        <v>0.17</v>
      </c>
      <c r="X34">
        <v>0.08</v>
      </c>
      <c r="Y34">
        <v>0.27200000000000002</v>
      </c>
      <c r="Z34">
        <v>0.73</v>
      </c>
      <c r="AA34">
        <v>1.6</v>
      </c>
      <c r="AC34" t="s">
        <v>121</v>
      </c>
      <c r="AD34">
        <v>56</v>
      </c>
      <c r="AE34">
        <v>-0.23</v>
      </c>
      <c r="AF34">
        <v>0.11</v>
      </c>
      <c r="AG34">
        <v>0.27</v>
      </c>
      <c r="AH34">
        <v>0.03</v>
      </c>
      <c r="AI34">
        <v>0.44</v>
      </c>
      <c r="AJ34">
        <v>0.46100000000000002</v>
      </c>
      <c r="AK34">
        <v>0.54</v>
      </c>
      <c r="AL34">
        <v>2.4</v>
      </c>
      <c r="AP34" t="s">
        <v>124</v>
      </c>
    </row>
    <row r="35" spans="1:42" x14ac:dyDescent="0.25">
      <c r="A35" t="s">
        <v>33</v>
      </c>
      <c r="H35" t="s">
        <v>117</v>
      </c>
      <c r="I35">
        <v>55</v>
      </c>
      <c r="J35">
        <v>-0.13</v>
      </c>
      <c r="K35">
        <v>0.4</v>
      </c>
      <c r="L35">
        <v>0.43</v>
      </c>
      <c r="M35">
        <v>0.12</v>
      </c>
      <c r="N35">
        <v>0.59799999999999998</v>
      </c>
      <c r="O35">
        <v>0.4</v>
      </c>
      <c r="P35">
        <v>2.2999999999999998</v>
      </c>
      <c r="R35" t="s">
        <v>123</v>
      </c>
      <c r="S35">
        <v>45</v>
      </c>
      <c r="T35">
        <v>0.06</v>
      </c>
      <c r="U35">
        <v>-7.0000000000000007E-2</v>
      </c>
      <c r="V35">
        <v>-0.02</v>
      </c>
      <c r="W35">
        <v>0.92</v>
      </c>
      <c r="X35">
        <v>-0.04</v>
      </c>
      <c r="Y35">
        <v>0.80800000000000005</v>
      </c>
      <c r="Z35">
        <v>0.19</v>
      </c>
      <c r="AA35">
        <v>1</v>
      </c>
      <c r="AC35" t="s">
        <v>128</v>
      </c>
      <c r="AD35">
        <v>52</v>
      </c>
      <c r="AE35">
        <v>0.09</v>
      </c>
      <c r="AF35">
        <v>-0.06</v>
      </c>
      <c r="AG35">
        <v>-0.09</v>
      </c>
      <c r="AH35">
        <v>0.23</v>
      </c>
      <c r="AI35">
        <v>0.41</v>
      </c>
      <c r="AJ35">
        <v>0.23100000000000001</v>
      </c>
      <c r="AK35">
        <v>0.77</v>
      </c>
      <c r="AL35">
        <v>1.8</v>
      </c>
      <c r="AP35" t="s">
        <v>123</v>
      </c>
    </row>
    <row r="36" spans="1:42" x14ac:dyDescent="0.25">
      <c r="A36" t="s">
        <v>34</v>
      </c>
      <c r="H36" t="s">
        <v>118</v>
      </c>
      <c r="I36">
        <v>34</v>
      </c>
      <c r="J36">
        <v>0.14000000000000001</v>
      </c>
      <c r="K36">
        <v>0.2</v>
      </c>
      <c r="L36">
        <v>0.41</v>
      </c>
      <c r="M36">
        <v>-0.19</v>
      </c>
      <c r="N36">
        <v>0.23499999999999999</v>
      </c>
      <c r="O36">
        <v>0.77</v>
      </c>
      <c r="P36">
        <v>2.2000000000000002</v>
      </c>
      <c r="R36" t="s">
        <v>124</v>
      </c>
      <c r="S36">
        <v>41</v>
      </c>
      <c r="T36">
        <v>0.03</v>
      </c>
      <c r="U36">
        <v>-0.02</v>
      </c>
      <c r="V36">
        <v>0.12</v>
      </c>
      <c r="W36">
        <v>0.8</v>
      </c>
      <c r="X36">
        <v>0.09</v>
      </c>
      <c r="Y36">
        <v>0.68200000000000005</v>
      </c>
      <c r="Z36">
        <v>0.32</v>
      </c>
      <c r="AA36">
        <v>1.1000000000000001</v>
      </c>
    </row>
    <row r="37" spans="1:42" x14ac:dyDescent="0.25">
      <c r="A37" t="s">
        <v>35</v>
      </c>
      <c r="H37" t="s">
        <v>123</v>
      </c>
      <c r="I37">
        <v>45</v>
      </c>
      <c r="J37">
        <v>0.06</v>
      </c>
      <c r="K37">
        <v>-0.06</v>
      </c>
      <c r="L37">
        <v>-0.03</v>
      </c>
      <c r="M37">
        <v>0.92</v>
      </c>
      <c r="N37">
        <v>0.8</v>
      </c>
      <c r="O37">
        <v>0.2</v>
      </c>
      <c r="P37">
        <v>1</v>
      </c>
      <c r="R37" t="s">
        <v>125</v>
      </c>
      <c r="S37">
        <v>39</v>
      </c>
      <c r="T37">
        <v>-0.23</v>
      </c>
      <c r="U37">
        <v>0.08</v>
      </c>
      <c r="V37">
        <v>-0.13</v>
      </c>
      <c r="W37">
        <v>0.57999999999999996</v>
      </c>
      <c r="X37">
        <v>0.05</v>
      </c>
      <c r="Y37">
        <v>0.47099999999999997</v>
      </c>
      <c r="Z37">
        <v>0.53</v>
      </c>
      <c r="AA37">
        <v>1.5</v>
      </c>
    </row>
    <row r="38" spans="1:42" x14ac:dyDescent="0.25">
      <c r="A38" t="s">
        <v>36</v>
      </c>
      <c r="H38" t="s">
        <v>124</v>
      </c>
      <c r="I38">
        <v>41</v>
      </c>
      <c r="J38">
        <v>0.01</v>
      </c>
      <c r="K38">
        <v>-0.02</v>
      </c>
      <c r="L38">
        <v>0.14000000000000001</v>
      </c>
      <c r="M38">
        <v>0.81</v>
      </c>
      <c r="N38">
        <v>0.69299999999999995</v>
      </c>
      <c r="O38">
        <v>0.31</v>
      </c>
      <c r="P38">
        <v>1.1000000000000001</v>
      </c>
      <c r="R38" s="1" t="s">
        <v>158</v>
      </c>
      <c r="S38">
        <v>48</v>
      </c>
      <c r="T38">
        <v>-7.0000000000000007E-2</v>
      </c>
      <c r="U38">
        <v>0.02</v>
      </c>
      <c r="V38">
        <v>0.12</v>
      </c>
      <c r="W38">
        <v>0.45</v>
      </c>
      <c r="X38">
        <v>-0.53</v>
      </c>
      <c r="Y38">
        <v>0.46500000000000002</v>
      </c>
      <c r="Z38">
        <v>0.53</v>
      </c>
      <c r="AA38">
        <v>2.1</v>
      </c>
    </row>
    <row r="39" spans="1:42" x14ac:dyDescent="0.25">
      <c r="A39" t="s">
        <v>37</v>
      </c>
      <c r="H39" t="s">
        <v>125</v>
      </c>
      <c r="I39">
        <v>39</v>
      </c>
      <c r="J39">
        <v>-0.25</v>
      </c>
      <c r="K39">
        <v>0.08</v>
      </c>
      <c r="L39">
        <v>-0.13</v>
      </c>
      <c r="M39">
        <v>0.57999999999999996</v>
      </c>
      <c r="N39">
        <v>0.47599999999999998</v>
      </c>
      <c r="O39">
        <v>0.52</v>
      </c>
      <c r="P39">
        <v>1.5</v>
      </c>
      <c r="R39" s="1" t="s">
        <v>157</v>
      </c>
      <c r="S39">
        <v>33</v>
      </c>
      <c r="T39">
        <v>-0.08</v>
      </c>
      <c r="U39">
        <v>0.13</v>
      </c>
      <c r="V39">
        <v>0.36</v>
      </c>
      <c r="W39">
        <v>0.36</v>
      </c>
      <c r="X39">
        <v>0.15</v>
      </c>
      <c r="Y39">
        <v>0.432</v>
      </c>
      <c r="Z39">
        <v>0.56999999999999995</v>
      </c>
      <c r="AA39">
        <v>2.7</v>
      </c>
      <c r="AC39" s="21" t="s">
        <v>182</v>
      </c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42" x14ac:dyDescent="0.25">
      <c r="A40" t="s">
        <v>38</v>
      </c>
      <c r="H40" t="s">
        <v>119</v>
      </c>
      <c r="I40">
        <v>33</v>
      </c>
      <c r="J40">
        <v>-0.1</v>
      </c>
      <c r="K40">
        <v>0.12</v>
      </c>
      <c r="L40">
        <v>0.39</v>
      </c>
      <c r="M40">
        <v>0.36</v>
      </c>
      <c r="N40">
        <v>0.43099999999999999</v>
      </c>
      <c r="O40">
        <v>0.56999999999999995</v>
      </c>
      <c r="P40">
        <v>2.2999999999999998</v>
      </c>
      <c r="R40" t="s">
        <v>121</v>
      </c>
      <c r="S40">
        <v>56</v>
      </c>
      <c r="T40">
        <v>-0.23</v>
      </c>
      <c r="U40">
        <v>0.11</v>
      </c>
      <c r="V40">
        <v>0.27</v>
      </c>
      <c r="W40">
        <v>0.03</v>
      </c>
      <c r="X40">
        <v>0.44</v>
      </c>
      <c r="Y40">
        <v>0.46100000000000002</v>
      </c>
      <c r="Z40">
        <v>0.54</v>
      </c>
      <c r="AA40">
        <v>2.4</v>
      </c>
      <c r="AD40" t="s">
        <v>61</v>
      </c>
      <c r="AE40" t="s">
        <v>62</v>
      </c>
      <c r="AF40" t="s">
        <v>63</v>
      </c>
      <c r="AG40" t="s">
        <v>64</v>
      </c>
      <c r="AH40" t="s">
        <v>65</v>
      </c>
      <c r="AI40" t="s">
        <v>130</v>
      </c>
      <c r="AJ40" t="s">
        <v>66</v>
      </c>
      <c r="AK40" t="s">
        <v>67</v>
      </c>
      <c r="AL40" t="s">
        <v>68</v>
      </c>
    </row>
    <row r="41" spans="1:42" x14ac:dyDescent="0.25">
      <c r="A41" t="s">
        <v>39</v>
      </c>
      <c r="H41" t="s">
        <v>127</v>
      </c>
      <c r="I41">
        <v>48</v>
      </c>
      <c r="J41">
        <v>0.03</v>
      </c>
      <c r="K41">
        <v>7.0000000000000007E-2</v>
      </c>
      <c r="L41">
        <v>0.02</v>
      </c>
      <c r="M41">
        <v>0.36</v>
      </c>
      <c r="N41">
        <v>0.14599999999999999</v>
      </c>
      <c r="O41">
        <v>0.85</v>
      </c>
      <c r="P41">
        <v>1.1000000000000001</v>
      </c>
      <c r="R41" t="s">
        <v>128</v>
      </c>
      <c r="S41">
        <v>52</v>
      </c>
      <c r="T41">
        <v>0.09</v>
      </c>
      <c r="U41">
        <v>-0.06</v>
      </c>
      <c r="V41">
        <v>-0.09</v>
      </c>
      <c r="W41">
        <v>0.23</v>
      </c>
      <c r="X41">
        <v>0.41</v>
      </c>
      <c r="Y41">
        <v>0.23100000000000001</v>
      </c>
      <c r="Z41">
        <v>0.77</v>
      </c>
      <c r="AA41">
        <v>1.8</v>
      </c>
      <c r="AC41" t="s">
        <v>69</v>
      </c>
      <c r="AD41">
        <v>5</v>
      </c>
      <c r="AE41">
        <v>0.81</v>
      </c>
      <c r="AF41">
        <v>0.02</v>
      </c>
      <c r="AG41">
        <v>0.01</v>
      </c>
      <c r="AH41">
        <v>-0.02</v>
      </c>
      <c r="AI41">
        <v>0</v>
      </c>
      <c r="AJ41">
        <v>0.64200000000000002</v>
      </c>
      <c r="AK41">
        <v>0.36</v>
      </c>
      <c r="AL41">
        <v>1</v>
      </c>
    </row>
    <row r="42" spans="1:42" x14ac:dyDescent="0.25">
      <c r="A42" t="s">
        <v>40</v>
      </c>
      <c r="H42" t="s">
        <v>103</v>
      </c>
      <c r="I42">
        <v>49</v>
      </c>
      <c r="J42">
        <v>-0.16</v>
      </c>
      <c r="K42">
        <v>0.35</v>
      </c>
      <c r="L42">
        <v>0.26</v>
      </c>
      <c r="M42">
        <v>0.28999999999999998</v>
      </c>
      <c r="N42">
        <v>0.50700000000000001</v>
      </c>
      <c r="O42">
        <v>0.49</v>
      </c>
      <c r="P42">
        <v>3.3</v>
      </c>
      <c r="R42" s="1" t="s">
        <v>156</v>
      </c>
      <c r="S42">
        <v>50</v>
      </c>
      <c r="T42">
        <v>-0.48</v>
      </c>
      <c r="U42">
        <v>0.12</v>
      </c>
      <c r="V42">
        <v>0.09</v>
      </c>
      <c r="W42">
        <v>0.1</v>
      </c>
      <c r="X42">
        <v>0.4</v>
      </c>
      <c r="Y42">
        <v>0.59899999999999998</v>
      </c>
      <c r="Z42">
        <v>0.4</v>
      </c>
      <c r="AA42">
        <v>2.2999999999999998</v>
      </c>
      <c r="AC42" t="s">
        <v>70</v>
      </c>
      <c r="AD42">
        <v>7</v>
      </c>
      <c r="AE42">
        <v>0.8</v>
      </c>
      <c r="AF42">
        <v>0.15</v>
      </c>
      <c r="AG42">
        <v>-0.1</v>
      </c>
      <c r="AH42">
        <v>0.15</v>
      </c>
      <c r="AI42">
        <v>0.08</v>
      </c>
      <c r="AJ42">
        <v>0.57999999999999996</v>
      </c>
      <c r="AK42">
        <v>0.42</v>
      </c>
      <c r="AL42">
        <v>1.2</v>
      </c>
    </row>
    <row r="43" spans="1:42" x14ac:dyDescent="0.25">
      <c r="A43" t="s">
        <v>41</v>
      </c>
      <c r="H43" t="s">
        <v>122</v>
      </c>
      <c r="I43">
        <v>40</v>
      </c>
      <c r="J43">
        <v>7.0000000000000007E-2</v>
      </c>
      <c r="K43">
        <v>0.28999999999999998</v>
      </c>
      <c r="L43">
        <v>0.33</v>
      </c>
      <c r="M43">
        <v>0.27</v>
      </c>
      <c r="N43">
        <v>0.34399999999999997</v>
      </c>
      <c r="O43">
        <v>0.66</v>
      </c>
      <c r="P43">
        <v>3</v>
      </c>
      <c r="R43" s="1" t="s">
        <v>136</v>
      </c>
      <c r="S43">
        <v>53</v>
      </c>
      <c r="T43">
        <v>-0.46</v>
      </c>
      <c r="U43">
        <v>0.03</v>
      </c>
      <c r="V43">
        <v>-0.14000000000000001</v>
      </c>
      <c r="W43">
        <v>0.1</v>
      </c>
      <c r="X43">
        <v>0.32</v>
      </c>
      <c r="Y43">
        <v>0.375</v>
      </c>
      <c r="Z43">
        <v>0.63</v>
      </c>
      <c r="AA43">
        <v>2.1</v>
      </c>
      <c r="AC43" t="s">
        <v>71</v>
      </c>
      <c r="AD43">
        <v>6</v>
      </c>
      <c r="AE43">
        <v>0.7</v>
      </c>
      <c r="AF43">
        <v>0.04</v>
      </c>
      <c r="AG43">
        <v>-0.11</v>
      </c>
      <c r="AH43">
        <v>-0.17</v>
      </c>
      <c r="AI43">
        <v>-0.03</v>
      </c>
      <c r="AJ43">
        <v>0.60499999999999998</v>
      </c>
      <c r="AK43">
        <v>0.39</v>
      </c>
      <c r="AL43">
        <v>1.2</v>
      </c>
    </row>
    <row r="44" spans="1:42" x14ac:dyDescent="0.25">
      <c r="A44" t="s">
        <v>42</v>
      </c>
      <c r="H44" t="s">
        <v>128</v>
      </c>
      <c r="I44">
        <v>52</v>
      </c>
      <c r="J44">
        <v>0</v>
      </c>
      <c r="K44">
        <v>-0.09</v>
      </c>
      <c r="L44">
        <v>-0.02</v>
      </c>
      <c r="M44">
        <v>0.26</v>
      </c>
      <c r="N44">
        <v>6.7000000000000004E-2</v>
      </c>
      <c r="O44">
        <v>0.93</v>
      </c>
      <c r="P44">
        <v>1.2</v>
      </c>
      <c r="R44" s="1" t="s">
        <v>137</v>
      </c>
      <c r="S44">
        <v>60</v>
      </c>
      <c r="T44">
        <v>-0.28999999999999998</v>
      </c>
      <c r="U44">
        <v>0.12</v>
      </c>
      <c r="V44">
        <v>-0.39</v>
      </c>
      <c r="W44">
        <v>0.13</v>
      </c>
      <c r="X44">
        <v>0.27</v>
      </c>
      <c r="Y44">
        <v>0.30499999999999999</v>
      </c>
      <c r="Z44">
        <v>0.69</v>
      </c>
      <c r="AA44">
        <v>3.2</v>
      </c>
      <c r="AC44" t="s">
        <v>72</v>
      </c>
      <c r="AD44">
        <v>11</v>
      </c>
      <c r="AE44">
        <v>0.66</v>
      </c>
      <c r="AF44">
        <v>-0.1</v>
      </c>
      <c r="AG44">
        <v>-0.08</v>
      </c>
      <c r="AH44">
        <v>-0.08</v>
      </c>
      <c r="AI44">
        <v>-0.12</v>
      </c>
      <c r="AJ44">
        <v>0.60599999999999998</v>
      </c>
      <c r="AK44">
        <v>0.39</v>
      </c>
      <c r="AL44">
        <v>1.2</v>
      </c>
    </row>
    <row r="45" spans="1:42" x14ac:dyDescent="0.25">
      <c r="A45" t="s">
        <v>43</v>
      </c>
      <c r="H45" t="s">
        <v>104</v>
      </c>
      <c r="I45">
        <v>27</v>
      </c>
      <c r="J45">
        <v>0.14000000000000001</v>
      </c>
      <c r="K45">
        <v>0.31</v>
      </c>
      <c r="L45">
        <v>0.2</v>
      </c>
      <c r="M45">
        <v>0.25</v>
      </c>
      <c r="N45">
        <v>0.23699999999999999</v>
      </c>
      <c r="O45">
        <v>0.76</v>
      </c>
      <c r="P45">
        <v>3.2</v>
      </c>
      <c r="R45" s="1" t="s">
        <v>138</v>
      </c>
      <c r="S45">
        <v>51</v>
      </c>
      <c r="T45">
        <v>-0.11</v>
      </c>
      <c r="U45">
        <v>0.31</v>
      </c>
      <c r="V45">
        <v>-0.03</v>
      </c>
      <c r="W45">
        <v>0.11</v>
      </c>
      <c r="X45">
        <v>0.25</v>
      </c>
      <c r="Y45">
        <v>0.24399999999999999</v>
      </c>
      <c r="Z45">
        <v>0.76</v>
      </c>
      <c r="AA45">
        <v>2.5</v>
      </c>
      <c r="AC45" t="s">
        <v>74</v>
      </c>
      <c r="AD45">
        <v>3</v>
      </c>
      <c r="AE45">
        <v>0.65</v>
      </c>
      <c r="AF45">
        <v>-0.14000000000000001</v>
      </c>
      <c r="AG45">
        <v>0.13</v>
      </c>
      <c r="AH45">
        <v>0.15</v>
      </c>
      <c r="AI45">
        <v>0.05</v>
      </c>
      <c r="AJ45">
        <v>0.442</v>
      </c>
      <c r="AK45">
        <v>0.56000000000000005</v>
      </c>
      <c r="AL45">
        <v>1.3</v>
      </c>
    </row>
    <row r="46" spans="1:42" x14ac:dyDescent="0.25">
      <c r="A46" t="s">
        <v>44</v>
      </c>
      <c r="H46" t="s">
        <v>107</v>
      </c>
      <c r="I46">
        <v>47</v>
      </c>
      <c r="J46">
        <v>-0.09</v>
      </c>
      <c r="K46">
        <v>0.28000000000000003</v>
      </c>
      <c r="L46">
        <v>0.13</v>
      </c>
      <c r="M46">
        <v>0.25</v>
      </c>
      <c r="N46">
        <v>0.26200000000000001</v>
      </c>
      <c r="O46">
        <v>0.74</v>
      </c>
      <c r="P46">
        <v>2.6</v>
      </c>
      <c r="R46" s="1" t="s">
        <v>139</v>
      </c>
      <c r="S46">
        <v>58</v>
      </c>
      <c r="T46">
        <v>-0.02</v>
      </c>
      <c r="U46">
        <v>0.33</v>
      </c>
      <c r="V46">
        <v>0.31</v>
      </c>
      <c r="W46">
        <v>0.13</v>
      </c>
      <c r="X46">
        <v>0.22</v>
      </c>
      <c r="Y46">
        <v>0.39800000000000002</v>
      </c>
      <c r="Z46">
        <v>0.6</v>
      </c>
      <c r="AA46">
        <v>3.1</v>
      </c>
      <c r="AC46" t="s">
        <v>73</v>
      </c>
      <c r="AD46">
        <v>9</v>
      </c>
      <c r="AE46">
        <v>0.64</v>
      </c>
      <c r="AF46">
        <v>-0.18</v>
      </c>
      <c r="AG46">
        <v>-0.11</v>
      </c>
      <c r="AH46">
        <v>-0.13</v>
      </c>
      <c r="AI46">
        <v>-0.12</v>
      </c>
      <c r="AJ46">
        <v>0.68899999999999995</v>
      </c>
      <c r="AK46">
        <v>0.31</v>
      </c>
      <c r="AL46">
        <v>1.4</v>
      </c>
    </row>
    <row r="47" spans="1:42" x14ac:dyDescent="0.25">
      <c r="A47" t="s">
        <v>45</v>
      </c>
      <c r="H47" t="s">
        <v>101</v>
      </c>
      <c r="I47">
        <v>54</v>
      </c>
      <c r="J47">
        <v>-0.34</v>
      </c>
      <c r="K47">
        <v>-0.36</v>
      </c>
      <c r="L47">
        <v>-0.13</v>
      </c>
      <c r="M47">
        <v>0.25</v>
      </c>
      <c r="N47">
        <v>0.218</v>
      </c>
      <c r="O47">
        <v>0.78</v>
      </c>
      <c r="P47">
        <v>3.1</v>
      </c>
      <c r="R47" s="1" t="s">
        <v>140</v>
      </c>
      <c r="S47">
        <v>49</v>
      </c>
      <c r="T47">
        <v>-0.12</v>
      </c>
      <c r="U47">
        <v>0.36</v>
      </c>
      <c r="V47">
        <v>0.23</v>
      </c>
      <c r="W47">
        <v>0.28000000000000003</v>
      </c>
      <c r="X47">
        <v>0.21</v>
      </c>
      <c r="Y47">
        <v>0.53300000000000003</v>
      </c>
      <c r="Z47">
        <v>0.47</v>
      </c>
      <c r="AA47">
        <v>3.7</v>
      </c>
      <c r="AC47" t="s">
        <v>79</v>
      </c>
      <c r="AD47">
        <v>1</v>
      </c>
      <c r="AE47">
        <v>0.57999999999999996</v>
      </c>
      <c r="AF47">
        <v>0.05</v>
      </c>
      <c r="AG47">
        <v>-0.11</v>
      </c>
      <c r="AH47">
        <v>0.03</v>
      </c>
      <c r="AI47">
        <v>0.31</v>
      </c>
      <c r="AJ47">
        <v>0.40200000000000002</v>
      </c>
      <c r="AK47">
        <v>0.6</v>
      </c>
      <c r="AL47">
        <v>1.6</v>
      </c>
    </row>
    <row r="48" spans="1:42" x14ac:dyDescent="0.25">
      <c r="A48" t="s">
        <v>46</v>
      </c>
      <c r="H48" t="s">
        <v>96</v>
      </c>
      <c r="I48">
        <v>37</v>
      </c>
      <c r="J48">
        <v>0.01</v>
      </c>
      <c r="K48">
        <v>-0.54</v>
      </c>
      <c r="L48">
        <v>0.01</v>
      </c>
      <c r="M48">
        <v>0.23</v>
      </c>
      <c r="N48">
        <v>0.29599999999999999</v>
      </c>
      <c r="O48">
        <v>0.7</v>
      </c>
      <c r="P48">
        <v>1.4</v>
      </c>
      <c r="R48" s="1" t="s">
        <v>141</v>
      </c>
      <c r="S48">
        <v>57</v>
      </c>
      <c r="T48">
        <v>-0.28000000000000003</v>
      </c>
      <c r="U48">
        <v>0.24</v>
      </c>
      <c r="V48">
        <v>-0.05</v>
      </c>
      <c r="W48">
        <v>-0.05</v>
      </c>
      <c r="X48">
        <v>0.17</v>
      </c>
      <c r="Y48">
        <v>0.21</v>
      </c>
      <c r="Z48">
        <v>0.79</v>
      </c>
      <c r="AA48">
        <v>2.8</v>
      </c>
      <c r="AC48" t="s">
        <v>75</v>
      </c>
      <c r="AD48">
        <v>4</v>
      </c>
      <c r="AE48">
        <v>0.56000000000000005</v>
      </c>
      <c r="AF48">
        <v>-0.1</v>
      </c>
      <c r="AG48">
        <v>-0.01</v>
      </c>
      <c r="AH48">
        <v>0.04</v>
      </c>
      <c r="AI48">
        <v>-0.08</v>
      </c>
      <c r="AJ48">
        <v>0.38200000000000001</v>
      </c>
      <c r="AK48">
        <v>0.62</v>
      </c>
      <c r="AL48">
        <v>1.1000000000000001</v>
      </c>
    </row>
    <row r="49" spans="1:38" x14ac:dyDescent="0.25">
      <c r="A49" t="s">
        <v>47</v>
      </c>
      <c r="H49" t="s">
        <v>83</v>
      </c>
      <c r="I49">
        <v>21</v>
      </c>
      <c r="J49">
        <v>-0.38</v>
      </c>
      <c r="K49">
        <v>0.08</v>
      </c>
      <c r="L49">
        <v>-0.03</v>
      </c>
      <c r="M49">
        <v>0.19</v>
      </c>
      <c r="N49">
        <v>0.23599999999999999</v>
      </c>
      <c r="O49">
        <v>0.76</v>
      </c>
      <c r="P49">
        <v>1.6</v>
      </c>
      <c r="R49" s="1" t="s">
        <v>142</v>
      </c>
      <c r="S49">
        <v>54</v>
      </c>
      <c r="T49">
        <v>-0.31</v>
      </c>
      <c r="U49">
        <v>-0.34</v>
      </c>
      <c r="V49">
        <v>-0.16</v>
      </c>
      <c r="W49">
        <v>0.23</v>
      </c>
      <c r="X49">
        <v>0.16</v>
      </c>
      <c r="Y49">
        <v>0.23499999999999999</v>
      </c>
      <c r="Z49">
        <v>0.76</v>
      </c>
      <c r="AA49">
        <v>3.8</v>
      </c>
      <c r="AC49" t="s">
        <v>77</v>
      </c>
      <c r="AD49">
        <v>12</v>
      </c>
      <c r="AE49">
        <v>0.52</v>
      </c>
      <c r="AF49">
        <v>0.02</v>
      </c>
      <c r="AG49">
        <v>0</v>
      </c>
      <c r="AH49">
        <v>0.14000000000000001</v>
      </c>
      <c r="AI49">
        <v>-0.01</v>
      </c>
      <c r="AJ49">
        <v>0.25600000000000001</v>
      </c>
      <c r="AK49">
        <v>0.74</v>
      </c>
      <c r="AL49">
        <v>1.1000000000000001</v>
      </c>
    </row>
    <row r="50" spans="1:38" x14ac:dyDescent="0.25">
      <c r="A50" t="s">
        <v>48</v>
      </c>
      <c r="H50" t="s">
        <v>84</v>
      </c>
      <c r="I50">
        <v>60</v>
      </c>
      <c r="J50">
        <v>-0.35</v>
      </c>
      <c r="K50">
        <v>0.08</v>
      </c>
      <c r="L50">
        <v>-0.33</v>
      </c>
      <c r="M50">
        <v>0.16</v>
      </c>
      <c r="N50">
        <v>0.223</v>
      </c>
      <c r="O50">
        <v>0.78</v>
      </c>
      <c r="P50">
        <v>2.5</v>
      </c>
      <c r="R50" s="1" t="s">
        <v>143</v>
      </c>
      <c r="S50">
        <v>27</v>
      </c>
      <c r="T50">
        <v>0.15</v>
      </c>
      <c r="U50">
        <v>0.3</v>
      </c>
      <c r="V50">
        <v>0.19</v>
      </c>
      <c r="W50">
        <v>0.25</v>
      </c>
      <c r="X50">
        <v>7.0000000000000007E-2</v>
      </c>
      <c r="Y50">
        <v>0.23799999999999999</v>
      </c>
      <c r="Z50">
        <v>0.76</v>
      </c>
      <c r="AA50">
        <v>3.4</v>
      </c>
      <c r="AC50" t="s">
        <v>80</v>
      </c>
      <c r="AD50">
        <v>8</v>
      </c>
      <c r="AE50">
        <v>0.5</v>
      </c>
      <c r="AF50">
        <v>-0.13</v>
      </c>
      <c r="AG50">
        <v>-0.12</v>
      </c>
      <c r="AH50">
        <v>0.13</v>
      </c>
      <c r="AI50">
        <v>-0.03</v>
      </c>
      <c r="AJ50">
        <v>0.35299999999999998</v>
      </c>
      <c r="AK50">
        <v>0.65</v>
      </c>
      <c r="AL50">
        <v>1.4</v>
      </c>
    </row>
    <row r="51" spans="1:38" x14ac:dyDescent="0.25">
      <c r="A51" t="s">
        <v>49</v>
      </c>
      <c r="H51" t="s">
        <v>120</v>
      </c>
      <c r="I51">
        <v>58</v>
      </c>
      <c r="J51">
        <v>-0.06</v>
      </c>
      <c r="K51">
        <v>0.32</v>
      </c>
      <c r="L51">
        <v>0.34</v>
      </c>
      <c r="M51">
        <v>0.14000000000000001</v>
      </c>
      <c r="N51">
        <v>0.36299999999999999</v>
      </c>
      <c r="O51">
        <v>0.64</v>
      </c>
      <c r="P51">
        <v>2.4</v>
      </c>
      <c r="R51" s="1" t="s">
        <v>144</v>
      </c>
      <c r="S51">
        <v>59</v>
      </c>
      <c r="T51">
        <v>-0.13</v>
      </c>
      <c r="U51">
        <v>0.06</v>
      </c>
      <c r="V51">
        <v>0.04</v>
      </c>
      <c r="W51">
        <v>-0.01</v>
      </c>
      <c r="X51">
        <v>0.06</v>
      </c>
      <c r="Y51">
        <v>3.7999999999999999E-2</v>
      </c>
      <c r="Z51">
        <v>0.96</v>
      </c>
      <c r="AA51">
        <v>2.1</v>
      </c>
      <c r="AC51" t="s">
        <v>81</v>
      </c>
      <c r="AD51">
        <v>2</v>
      </c>
      <c r="AE51">
        <v>0.4</v>
      </c>
      <c r="AF51">
        <v>-0.14000000000000001</v>
      </c>
      <c r="AG51">
        <v>-0.04</v>
      </c>
      <c r="AH51">
        <v>-0.14000000000000001</v>
      </c>
      <c r="AI51">
        <v>-0.09</v>
      </c>
      <c r="AJ51">
        <v>0.311</v>
      </c>
      <c r="AK51">
        <v>0.69</v>
      </c>
      <c r="AL51">
        <v>1.6</v>
      </c>
    </row>
    <row r="52" spans="1:38" x14ac:dyDescent="0.25">
      <c r="A52" t="s">
        <v>50</v>
      </c>
      <c r="H52" t="s">
        <v>76</v>
      </c>
      <c r="I52">
        <v>50</v>
      </c>
      <c r="J52">
        <v>-0.55000000000000004</v>
      </c>
      <c r="K52">
        <v>0.09</v>
      </c>
      <c r="L52">
        <v>0.15</v>
      </c>
      <c r="M52">
        <v>0.13</v>
      </c>
      <c r="N52">
        <v>0.48799999999999999</v>
      </c>
      <c r="O52">
        <v>0.51</v>
      </c>
      <c r="P52">
        <v>1.3</v>
      </c>
      <c r="R52" s="1" t="s">
        <v>145</v>
      </c>
      <c r="S52">
        <v>44</v>
      </c>
      <c r="T52">
        <v>-0.14000000000000001</v>
      </c>
      <c r="U52">
        <v>-0.28999999999999998</v>
      </c>
      <c r="V52">
        <v>-0.28999999999999998</v>
      </c>
      <c r="W52">
        <v>0.11</v>
      </c>
      <c r="X52">
        <v>0.05</v>
      </c>
      <c r="Y52">
        <v>0.183</v>
      </c>
      <c r="Z52">
        <v>0.82</v>
      </c>
      <c r="AA52">
        <v>2.8</v>
      </c>
      <c r="AC52" t="s">
        <v>87</v>
      </c>
      <c r="AD52">
        <v>23</v>
      </c>
      <c r="AE52">
        <v>0.08</v>
      </c>
      <c r="AF52">
        <v>0.71</v>
      </c>
      <c r="AG52">
        <v>-0.03</v>
      </c>
      <c r="AH52">
        <v>-0.03</v>
      </c>
      <c r="AI52">
        <v>-0.1</v>
      </c>
      <c r="AJ52">
        <v>0.44400000000000001</v>
      </c>
      <c r="AK52">
        <v>0.56000000000000005</v>
      </c>
      <c r="AL52">
        <v>1.1000000000000001</v>
      </c>
    </row>
    <row r="53" spans="1:38" x14ac:dyDescent="0.25">
      <c r="A53" t="s">
        <v>51</v>
      </c>
      <c r="H53" t="s">
        <v>106</v>
      </c>
      <c r="I53">
        <v>51</v>
      </c>
      <c r="J53">
        <v>-0.16</v>
      </c>
      <c r="K53">
        <v>0.28000000000000003</v>
      </c>
      <c r="L53">
        <v>0.01</v>
      </c>
      <c r="M53">
        <v>0.13</v>
      </c>
      <c r="N53">
        <v>0.19</v>
      </c>
      <c r="O53">
        <v>0.81</v>
      </c>
      <c r="P53">
        <v>2.1</v>
      </c>
      <c r="R53" s="1" t="s">
        <v>146</v>
      </c>
      <c r="S53">
        <v>43</v>
      </c>
      <c r="T53">
        <v>0.06</v>
      </c>
      <c r="U53">
        <v>0.2</v>
      </c>
      <c r="V53">
        <v>0.08</v>
      </c>
      <c r="W53">
        <v>0.12</v>
      </c>
      <c r="X53">
        <v>0.02</v>
      </c>
      <c r="Y53">
        <v>7.3999999999999996E-2</v>
      </c>
      <c r="Z53">
        <v>0.93</v>
      </c>
      <c r="AA53">
        <v>2.2999999999999998</v>
      </c>
      <c r="AC53" t="s">
        <v>88</v>
      </c>
      <c r="AD53">
        <v>13</v>
      </c>
      <c r="AE53">
        <v>0.15</v>
      </c>
      <c r="AF53">
        <v>0.65</v>
      </c>
      <c r="AG53">
        <v>0.18</v>
      </c>
      <c r="AH53">
        <v>-0.06</v>
      </c>
      <c r="AI53">
        <v>0.03</v>
      </c>
      <c r="AJ53">
        <v>0.45100000000000001</v>
      </c>
      <c r="AK53">
        <v>0.55000000000000004</v>
      </c>
      <c r="AL53">
        <v>1.3</v>
      </c>
    </row>
    <row r="54" spans="1:38" x14ac:dyDescent="0.25">
      <c r="A54" t="s">
        <v>52</v>
      </c>
      <c r="H54" t="s">
        <v>78</v>
      </c>
      <c r="I54">
        <v>53</v>
      </c>
      <c r="J54">
        <v>-0.52</v>
      </c>
      <c r="K54">
        <v>-0.01</v>
      </c>
      <c r="L54">
        <v>-0.08</v>
      </c>
      <c r="M54">
        <v>0.13</v>
      </c>
      <c r="N54">
        <v>0.29499999999999998</v>
      </c>
      <c r="O54">
        <v>0.7</v>
      </c>
      <c r="P54">
        <v>1.2</v>
      </c>
      <c r="R54" s="1" t="s">
        <v>147</v>
      </c>
      <c r="S54">
        <v>40</v>
      </c>
      <c r="T54">
        <v>0.06</v>
      </c>
      <c r="U54">
        <v>0.28000000000000003</v>
      </c>
      <c r="V54">
        <v>0.33</v>
      </c>
      <c r="W54">
        <v>0.28000000000000003</v>
      </c>
      <c r="X54">
        <v>0</v>
      </c>
      <c r="Y54">
        <v>0.34499999999999997</v>
      </c>
      <c r="Z54">
        <v>0.65</v>
      </c>
      <c r="AA54">
        <v>3</v>
      </c>
      <c r="AC54" t="s">
        <v>89</v>
      </c>
      <c r="AD54">
        <v>24</v>
      </c>
      <c r="AE54">
        <v>-0.19</v>
      </c>
      <c r="AF54">
        <v>0.65</v>
      </c>
      <c r="AG54">
        <v>7.0000000000000007E-2</v>
      </c>
      <c r="AH54">
        <v>0.02</v>
      </c>
      <c r="AI54">
        <v>0.11</v>
      </c>
      <c r="AJ54">
        <v>0.625</v>
      </c>
      <c r="AK54">
        <v>0.38</v>
      </c>
      <c r="AL54">
        <v>1.3</v>
      </c>
    </row>
    <row r="55" spans="1:38" x14ac:dyDescent="0.25">
      <c r="A55" t="s">
        <v>53</v>
      </c>
      <c r="H55" t="s">
        <v>108</v>
      </c>
      <c r="I55">
        <v>43</v>
      </c>
      <c r="J55">
        <v>0.05</v>
      </c>
      <c r="K55">
        <v>0.2</v>
      </c>
      <c r="L55">
        <v>0.08</v>
      </c>
      <c r="M55">
        <v>0.12</v>
      </c>
      <c r="N55">
        <v>7.2999999999999995E-2</v>
      </c>
      <c r="O55">
        <v>0.93</v>
      </c>
      <c r="P55">
        <v>2.2999999999999998</v>
      </c>
      <c r="R55" s="1" t="s">
        <v>148</v>
      </c>
      <c r="S55">
        <v>47</v>
      </c>
      <c r="T55">
        <v>-0.08</v>
      </c>
      <c r="U55">
        <v>0.27</v>
      </c>
      <c r="V55">
        <v>0.14000000000000001</v>
      </c>
      <c r="W55">
        <v>0.27</v>
      </c>
      <c r="X55">
        <v>0</v>
      </c>
      <c r="Y55">
        <v>0.26700000000000002</v>
      </c>
      <c r="Z55">
        <v>0.73</v>
      </c>
      <c r="AA55">
        <v>2.7</v>
      </c>
      <c r="AC55" t="s">
        <v>90</v>
      </c>
      <c r="AD55">
        <v>22</v>
      </c>
      <c r="AE55">
        <v>-0.23</v>
      </c>
      <c r="AF55">
        <v>0.57999999999999996</v>
      </c>
      <c r="AG55">
        <v>0.19</v>
      </c>
      <c r="AH55">
        <v>0.08</v>
      </c>
      <c r="AI55">
        <v>-0.05</v>
      </c>
      <c r="AJ55">
        <v>0.64700000000000002</v>
      </c>
      <c r="AK55">
        <v>0.35</v>
      </c>
      <c r="AL55">
        <v>1.6</v>
      </c>
    </row>
    <row r="56" spans="1:38" x14ac:dyDescent="0.25">
      <c r="A56" t="s">
        <v>54</v>
      </c>
      <c r="H56" t="s">
        <v>105</v>
      </c>
      <c r="I56">
        <v>44</v>
      </c>
      <c r="J56">
        <v>-0.16</v>
      </c>
      <c r="K56">
        <v>-0.3</v>
      </c>
      <c r="L56">
        <v>-0.28000000000000003</v>
      </c>
      <c r="M56">
        <v>0.12</v>
      </c>
      <c r="N56">
        <v>0.183</v>
      </c>
      <c r="O56">
        <v>0.82</v>
      </c>
      <c r="P56">
        <v>2.9</v>
      </c>
      <c r="R56" s="1" t="s">
        <v>149</v>
      </c>
      <c r="S56">
        <v>36</v>
      </c>
      <c r="T56">
        <v>-7.0000000000000007E-2</v>
      </c>
      <c r="U56">
        <v>0.37</v>
      </c>
      <c r="V56">
        <v>0.15</v>
      </c>
      <c r="W56">
        <v>-0.21</v>
      </c>
      <c r="X56">
        <v>0</v>
      </c>
      <c r="Y56">
        <v>0.22</v>
      </c>
      <c r="Z56">
        <v>0.78</v>
      </c>
      <c r="AA56">
        <v>2</v>
      </c>
      <c r="AC56" t="s">
        <v>92</v>
      </c>
      <c r="AD56">
        <v>15</v>
      </c>
      <c r="AE56">
        <v>0</v>
      </c>
      <c r="AF56">
        <v>0.56999999999999995</v>
      </c>
      <c r="AG56">
        <v>-0.24</v>
      </c>
      <c r="AH56">
        <v>0.14000000000000001</v>
      </c>
      <c r="AI56">
        <v>0.1</v>
      </c>
      <c r="AJ56">
        <v>0.374</v>
      </c>
      <c r="AK56">
        <v>0.63</v>
      </c>
      <c r="AL56">
        <v>1.5</v>
      </c>
    </row>
    <row r="57" spans="1:38" x14ac:dyDescent="0.25">
      <c r="A57" t="s">
        <v>55</v>
      </c>
      <c r="H57" t="s">
        <v>121</v>
      </c>
      <c r="I57">
        <v>56</v>
      </c>
      <c r="J57">
        <v>-0.31</v>
      </c>
      <c r="K57">
        <v>0.08</v>
      </c>
      <c r="L57">
        <v>0.33</v>
      </c>
      <c r="M57">
        <v>0.06</v>
      </c>
      <c r="N57">
        <v>0.317</v>
      </c>
      <c r="O57">
        <v>0.68</v>
      </c>
      <c r="P57">
        <v>2.2000000000000002</v>
      </c>
      <c r="R57" s="1" t="s">
        <v>150</v>
      </c>
      <c r="S57">
        <v>21</v>
      </c>
      <c r="T57">
        <v>-0.39</v>
      </c>
      <c r="U57">
        <v>0.08</v>
      </c>
      <c r="V57">
        <v>-0.01</v>
      </c>
      <c r="W57">
        <v>0.21</v>
      </c>
      <c r="X57">
        <v>-0.08</v>
      </c>
      <c r="Y57">
        <v>0.253</v>
      </c>
      <c r="Z57">
        <v>0.75</v>
      </c>
      <c r="AA57">
        <v>1.7</v>
      </c>
      <c r="AC57" t="s">
        <v>94</v>
      </c>
      <c r="AD57">
        <v>16</v>
      </c>
      <c r="AE57">
        <v>-0.04</v>
      </c>
      <c r="AF57">
        <v>0.56000000000000005</v>
      </c>
      <c r="AG57">
        <v>0.13</v>
      </c>
      <c r="AH57">
        <v>0.18</v>
      </c>
      <c r="AI57">
        <v>0.19</v>
      </c>
      <c r="AJ57">
        <v>0.54300000000000004</v>
      </c>
      <c r="AK57">
        <v>0.46</v>
      </c>
      <c r="AL57">
        <v>1.6</v>
      </c>
    </row>
    <row r="58" spans="1:38" x14ac:dyDescent="0.25">
      <c r="A58" t="s">
        <v>56</v>
      </c>
      <c r="H58" t="s">
        <v>102</v>
      </c>
      <c r="I58">
        <v>38</v>
      </c>
      <c r="J58">
        <v>-0.22</v>
      </c>
      <c r="K58">
        <v>-0.35</v>
      </c>
      <c r="L58">
        <v>-0.19</v>
      </c>
      <c r="M58">
        <v>0.03</v>
      </c>
      <c r="N58">
        <v>0.16</v>
      </c>
      <c r="O58">
        <v>0.84</v>
      </c>
      <c r="P58">
        <v>2.2999999999999998</v>
      </c>
      <c r="R58" s="1" t="s">
        <v>151</v>
      </c>
      <c r="S58">
        <v>10</v>
      </c>
      <c r="T58">
        <v>0.36</v>
      </c>
      <c r="U58">
        <v>-0.13</v>
      </c>
      <c r="V58">
        <v>-0.01</v>
      </c>
      <c r="W58">
        <v>-0.03</v>
      </c>
      <c r="X58">
        <v>-0.14000000000000001</v>
      </c>
      <c r="Y58">
        <v>0.22800000000000001</v>
      </c>
      <c r="Z58">
        <v>0.77</v>
      </c>
      <c r="AA58">
        <v>1.6</v>
      </c>
      <c r="AC58" t="s">
        <v>91</v>
      </c>
      <c r="AD58">
        <v>19</v>
      </c>
      <c r="AE58">
        <v>-0.22</v>
      </c>
      <c r="AF58">
        <v>0.56000000000000005</v>
      </c>
      <c r="AG58">
        <v>0.22</v>
      </c>
      <c r="AH58">
        <v>-0.03</v>
      </c>
      <c r="AI58">
        <v>-0.11</v>
      </c>
      <c r="AJ58">
        <v>0.58099999999999996</v>
      </c>
      <c r="AK58">
        <v>0.42</v>
      </c>
      <c r="AL58">
        <v>1.7</v>
      </c>
    </row>
    <row r="59" spans="1:38" x14ac:dyDescent="0.25">
      <c r="A59" t="s">
        <v>57</v>
      </c>
      <c r="H59" t="s">
        <v>100</v>
      </c>
      <c r="I59">
        <v>18</v>
      </c>
      <c r="J59">
        <v>-0.32</v>
      </c>
      <c r="K59">
        <v>0.37</v>
      </c>
      <c r="L59">
        <v>-0.24</v>
      </c>
      <c r="M59">
        <v>0</v>
      </c>
      <c r="N59">
        <v>0.29699999999999999</v>
      </c>
      <c r="O59">
        <v>0.7</v>
      </c>
      <c r="P59">
        <v>2.7</v>
      </c>
      <c r="R59" s="1" t="s">
        <v>152</v>
      </c>
      <c r="S59">
        <v>18</v>
      </c>
      <c r="T59">
        <v>-0.35</v>
      </c>
      <c r="U59">
        <v>0.36</v>
      </c>
      <c r="V59">
        <v>-0.21</v>
      </c>
      <c r="W59">
        <v>0.03</v>
      </c>
      <c r="X59">
        <v>-0.16</v>
      </c>
      <c r="Y59">
        <v>0.32800000000000001</v>
      </c>
      <c r="Z59">
        <v>0.67</v>
      </c>
      <c r="AA59">
        <v>3</v>
      </c>
      <c r="AC59" t="s">
        <v>93</v>
      </c>
      <c r="AD59">
        <v>14</v>
      </c>
      <c r="AE59">
        <v>-0.39</v>
      </c>
      <c r="AF59">
        <v>0.55000000000000004</v>
      </c>
      <c r="AG59">
        <v>-0.1</v>
      </c>
      <c r="AH59">
        <v>-0.02</v>
      </c>
      <c r="AI59">
        <v>-0.21</v>
      </c>
      <c r="AJ59">
        <v>0.58199999999999996</v>
      </c>
      <c r="AK59">
        <v>0.42</v>
      </c>
      <c r="AL59">
        <v>2.2000000000000002</v>
      </c>
    </row>
    <row r="60" spans="1:38" x14ac:dyDescent="0.25">
      <c r="A60" t="s">
        <v>58</v>
      </c>
      <c r="H60" t="s">
        <v>86</v>
      </c>
      <c r="I60">
        <v>59</v>
      </c>
      <c r="J60">
        <v>-0.14000000000000001</v>
      </c>
      <c r="K60">
        <v>0.06</v>
      </c>
      <c r="L60">
        <v>0.04</v>
      </c>
      <c r="M60">
        <v>-0.01</v>
      </c>
      <c r="N60">
        <v>3.5000000000000003E-2</v>
      </c>
      <c r="O60">
        <v>0.97</v>
      </c>
      <c r="P60">
        <v>1.6</v>
      </c>
      <c r="R60" s="1" t="s">
        <v>153</v>
      </c>
      <c r="S60">
        <v>38</v>
      </c>
      <c r="T60">
        <v>-0.27</v>
      </c>
      <c r="U60">
        <v>-0.37</v>
      </c>
      <c r="V60">
        <v>-0.15</v>
      </c>
      <c r="W60">
        <v>0.05</v>
      </c>
      <c r="X60">
        <v>-0.22</v>
      </c>
      <c r="Y60">
        <v>0.21299999999999999</v>
      </c>
      <c r="Z60">
        <v>0.79</v>
      </c>
      <c r="AA60">
        <v>2.9</v>
      </c>
      <c r="AC60" t="s">
        <v>95</v>
      </c>
      <c r="AD60">
        <v>20</v>
      </c>
      <c r="AE60">
        <v>-0.13</v>
      </c>
      <c r="AF60">
        <v>0.54</v>
      </c>
      <c r="AG60">
        <v>0.2</v>
      </c>
      <c r="AH60">
        <v>0.04</v>
      </c>
      <c r="AI60">
        <v>-0.01</v>
      </c>
      <c r="AJ60">
        <v>0.495</v>
      </c>
      <c r="AK60">
        <v>0.51</v>
      </c>
      <c r="AL60">
        <v>1.4</v>
      </c>
    </row>
    <row r="61" spans="1:38" x14ac:dyDescent="0.25">
      <c r="A61" t="s">
        <v>59</v>
      </c>
      <c r="H61" t="s">
        <v>85</v>
      </c>
      <c r="I61">
        <v>57</v>
      </c>
      <c r="J61">
        <v>-0.31</v>
      </c>
      <c r="K61">
        <v>0.22</v>
      </c>
      <c r="L61">
        <v>-0.02</v>
      </c>
      <c r="M61">
        <v>-0.04</v>
      </c>
      <c r="N61">
        <v>0.188</v>
      </c>
      <c r="O61">
        <v>0.81</v>
      </c>
      <c r="P61">
        <v>1.8</v>
      </c>
      <c r="R61" s="1" t="s">
        <v>154</v>
      </c>
      <c r="S61">
        <v>37</v>
      </c>
      <c r="T61">
        <v>-0.03</v>
      </c>
      <c r="U61">
        <v>-0.56999999999999995</v>
      </c>
      <c r="V61">
        <v>0.05</v>
      </c>
      <c r="W61">
        <v>0.26</v>
      </c>
      <c r="X61">
        <v>-0.23</v>
      </c>
      <c r="Y61">
        <v>0.373</v>
      </c>
      <c r="Z61">
        <v>0.63</v>
      </c>
      <c r="AA61">
        <v>1.8</v>
      </c>
      <c r="AC61" t="s">
        <v>97</v>
      </c>
      <c r="AD61">
        <v>17</v>
      </c>
      <c r="AE61">
        <v>-0.16</v>
      </c>
      <c r="AF61">
        <v>0.5</v>
      </c>
      <c r="AG61">
        <v>-0.14000000000000001</v>
      </c>
      <c r="AH61">
        <v>0.1</v>
      </c>
      <c r="AI61">
        <v>7.0000000000000007E-2</v>
      </c>
      <c r="AJ61">
        <v>0.34899999999999998</v>
      </c>
      <c r="AK61">
        <v>0.65</v>
      </c>
      <c r="AL61">
        <v>1.5</v>
      </c>
    </row>
    <row r="62" spans="1:38" x14ac:dyDescent="0.25">
      <c r="A62" t="s">
        <v>60</v>
      </c>
      <c r="H62" t="s">
        <v>99</v>
      </c>
      <c r="I62">
        <v>36</v>
      </c>
      <c r="J62">
        <v>-0.06</v>
      </c>
      <c r="K62">
        <v>0.38</v>
      </c>
      <c r="L62">
        <v>0.14000000000000001</v>
      </c>
      <c r="M62">
        <v>-0.22</v>
      </c>
      <c r="N62">
        <v>0.22</v>
      </c>
      <c r="O62">
        <v>0.78</v>
      </c>
      <c r="P62">
        <v>2</v>
      </c>
      <c r="R62" s="1" t="s">
        <v>155</v>
      </c>
      <c r="S62">
        <v>42</v>
      </c>
      <c r="T62">
        <v>0.05</v>
      </c>
      <c r="U62">
        <v>0.39</v>
      </c>
      <c r="V62">
        <v>-0.1</v>
      </c>
      <c r="W62">
        <v>0.02</v>
      </c>
      <c r="X62">
        <v>-0.23</v>
      </c>
      <c r="Y62">
        <v>0.17599999999999999</v>
      </c>
      <c r="Z62">
        <v>0.82</v>
      </c>
      <c r="AA62">
        <v>1.8</v>
      </c>
      <c r="AC62" s="1" t="s">
        <v>134</v>
      </c>
      <c r="AD62">
        <v>55</v>
      </c>
      <c r="AE62">
        <v>-0.12</v>
      </c>
      <c r="AF62">
        <v>0.4</v>
      </c>
      <c r="AG62">
        <v>0.43</v>
      </c>
      <c r="AH62">
        <v>0.13</v>
      </c>
      <c r="AI62">
        <v>7.0000000000000007E-2</v>
      </c>
      <c r="AJ62">
        <v>0.6</v>
      </c>
      <c r="AK62">
        <v>0.4</v>
      </c>
      <c r="AL62">
        <v>2.4</v>
      </c>
    </row>
    <row r="63" spans="1:38" x14ac:dyDescent="0.25">
      <c r="AC63" t="s">
        <v>109</v>
      </c>
      <c r="AD63">
        <v>29</v>
      </c>
      <c r="AE63">
        <v>-0.04</v>
      </c>
      <c r="AF63">
        <v>-0.01</v>
      </c>
      <c r="AG63">
        <v>0.64</v>
      </c>
      <c r="AH63">
        <v>-0.14000000000000001</v>
      </c>
      <c r="AI63">
        <v>0.02</v>
      </c>
      <c r="AJ63">
        <v>0.42699999999999999</v>
      </c>
      <c r="AK63">
        <v>0.56999999999999995</v>
      </c>
      <c r="AL63">
        <v>1.1000000000000001</v>
      </c>
    </row>
    <row r="64" spans="1:38" x14ac:dyDescent="0.25">
      <c r="AC64" t="s">
        <v>110</v>
      </c>
      <c r="AD64">
        <v>31</v>
      </c>
      <c r="AE64">
        <v>-7.0000000000000007E-2</v>
      </c>
      <c r="AF64">
        <v>-0.04</v>
      </c>
      <c r="AG64">
        <v>0.64</v>
      </c>
      <c r="AH64">
        <v>0.11</v>
      </c>
      <c r="AI64">
        <v>-0.13</v>
      </c>
      <c r="AJ64">
        <v>0.438</v>
      </c>
      <c r="AK64">
        <v>0.56000000000000005</v>
      </c>
      <c r="AL64">
        <v>1.2</v>
      </c>
    </row>
    <row r="65" spans="29:38" x14ac:dyDescent="0.25">
      <c r="AC65" t="s">
        <v>113</v>
      </c>
      <c r="AD65">
        <v>35</v>
      </c>
      <c r="AE65">
        <v>-0.22</v>
      </c>
      <c r="AF65">
        <v>0.26</v>
      </c>
      <c r="AG65">
        <v>0.56999999999999995</v>
      </c>
      <c r="AH65">
        <v>-0.01</v>
      </c>
      <c r="AI65">
        <v>-0.09</v>
      </c>
      <c r="AJ65">
        <v>0.622</v>
      </c>
      <c r="AK65">
        <v>0.38</v>
      </c>
      <c r="AL65">
        <v>1.8</v>
      </c>
    </row>
    <row r="66" spans="29:38" x14ac:dyDescent="0.25">
      <c r="AC66" t="s">
        <v>111</v>
      </c>
      <c r="AD66">
        <v>32</v>
      </c>
      <c r="AE66">
        <v>-0.21</v>
      </c>
      <c r="AF66">
        <v>0.22</v>
      </c>
      <c r="AG66">
        <v>0.56999999999999995</v>
      </c>
      <c r="AH66">
        <v>0.13</v>
      </c>
      <c r="AI66">
        <v>0.1</v>
      </c>
      <c r="AJ66">
        <v>0.67500000000000004</v>
      </c>
      <c r="AK66">
        <v>0.32</v>
      </c>
      <c r="AL66">
        <v>1.8</v>
      </c>
    </row>
    <row r="67" spans="29:38" x14ac:dyDescent="0.25">
      <c r="AC67" t="s">
        <v>112</v>
      </c>
      <c r="AD67">
        <v>28</v>
      </c>
      <c r="AE67">
        <v>-0.05</v>
      </c>
      <c r="AF67">
        <v>-0.12</v>
      </c>
      <c r="AG67">
        <v>0.53</v>
      </c>
      <c r="AH67">
        <v>0.22</v>
      </c>
      <c r="AI67">
        <v>0.1</v>
      </c>
      <c r="AJ67">
        <v>0.35599999999999998</v>
      </c>
      <c r="AK67">
        <v>0.64</v>
      </c>
      <c r="AL67">
        <v>1.6</v>
      </c>
    </row>
    <row r="68" spans="29:38" x14ac:dyDescent="0.25">
      <c r="AC68" t="s">
        <v>114</v>
      </c>
      <c r="AD68">
        <v>25</v>
      </c>
      <c r="AE68">
        <v>-0.02</v>
      </c>
      <c r="AF68">
        <v>7.0000000000000007E-2</v>
      </c>
      <c r="AG68">
        <v>0.52</v>
      </c>
      <c r="AH68">
        <v>-0.08</v>
      </c>
      <c r="AI68">
        <v>0.03</v>
      </c>
      <c r="AJ68">
        <v>0.29799999999999999</v>
      </c>
      <c r="AK68">
        <v>0.7</v>
      </c>
      <c r="AL68">
        <v>1.1000000000000001</v>
      </c>
    </row>
    <row r="69" spans="29:38" x14ac:dyDescent="0.25">
      <c r="AC69" t="s">
        <v>118</v>
      </c>
      <c r="AD69">
        <v>34</v>
      </c>
      <c r="AE69">
        <v>0.09</v>
      </c>
      <c r="AF69">
        <v>0.17</v>
      </c>
      <c r="AG69">
        <v>0.47</v>
      </c>
      <c r="AH69">
        <v>-0.15</v>
      </c>
      <c r="AI69">
        <v>-0.27</v>
      </c>
      <c r="AJ69">
        <v>0.32700000000000001</v>
      </c>
      <c r="AK69">
        <v>0.67</v>
      </c>
      <c r="AL69">
        <v>2.2000000000000002</v>
      </c>
    </row>
    <row r="70" spans="29:38" x14ac:dyDescent="0.25">
      <c r="AC70" t="s">
        <v>115</v>
      </c>
      <c r="AD70">
        <v>30</v>
      </c>
      <c r="AE70">
        <v>0</v>
      </c>
      <c r="AF70">
        <v>-0.11</v>
      </c>
      <c r="AG70">
        <v>0.46</v>
      </c>
      <c r="AH70">
        <v>-0.11</v>
      </c>
      <c r="AI70">
        <v>0.25</v>
      </c>
      <c r="AJ70">
        <v>0.27500000000000002</v>
      </c>
      <c r="AK70">
        <v>0.72</v>
      </c>
      <c r="AL70">
        <v>1.8</v>
      </c>
    </row>
    <row r="71" spans="29:38" x14ac:dyDescent="0.25">
      <c r="AC71" t="s">
        <v>116</v>
      </c>
      <c r="AD71">
        <v>26</v>
      </c>
      <c r="AE71">
        <v>-0.11</v>
      </c>
      <c r="AF71">
        <v>-0.11</v>
      </c>
      <c r="AG71">
        <v>0.45</v>
      </c>
      <c r="AH71">
        <v>0.17</v>
      </c>
      <c r="AI71">
        <v>0.08</v>
      </c>
      <c r="AJ71">
        <v>0.27200000000000002</v>
      </c>
      <c r="AK71">
        <v>0.73</v>
      </c>
      <c r="AL71">
        <v>1.6</v>
      </c>
    </row>
    <row r="72" spans="29:38" x14ac:dyDescent="0.25">
      <c r="AC72" t="s">
        <v>123</v>
      </c>
      <c r="AD72">
        <v>45</v>
      </c>
      <c r="AE72">
        <v>0.06</v>
      </c>
      <c r="AF72">
        <v>-7.0000000000000007E-2</v>
      </c>
      <c r="AG72">
        <v>-0.02</v>
      </c>
      <c r="AH72">
        <v>0.92</v>
      </c>
      <c r="AI72">
        <v>-0.04</v>
      </c>
      <c r="AJ72">
        <v>0.80800000000000005</v>
      </c>
      <c r="AK72">
        <v>0.19</v>
      </c>
      <c r="AL72">
        <v>1</v>
      </c>
    </row>
    <row r="73" spans="29:38" x14ac:dyDescent="0.25">
      <c r="AC73" t="s">
        <v>124</v>
      </c>
      <c r="AD73">
        <v>41</v>
      </c>
      <c r="AE73">
        <v>0.03</v>
      </c>
      <c r="AF73">
        <v>-0.02</v>
      </c>
      <c r="AG73">
        <v>0.12</v>
      </c>
      <c r="AH73">
        <v>0.8</v>
      </c>
      <c r="AI73">
        <v>0.09</v>
      </c>
      <c r="AJ73">
        <v>0.68200000000000005</v>
      </c>
      <c r="AK73">
        <v>0.32</v>
      </c>
      <c r="AL73">
        <v>1.1000000000000001</v>
      </c>
    </row>
    <row r="74" spans="29:38" x14ac:dyDescent="0.25">
      <c r="AC74" t="s">
        <v>125</v>
      </c>
      <c r="AD74">
        <v>39</v>
      </c>
      <c r="AE74">
        <v>-0.23</v>
      </c>
      <c r="AF74">
        <v>0.08</v>
      </c>
      <c r="AG74">
        <v>-0.13</v>
      </c>
      <c r="AH74">
        <v>0.57999999999999996</v>
      </c>
      <c r="AI74">
        <v>0.05</v>
      </c>
      <c r="AJ74">
        <v>0.47099999999999997</v>
      </c>
      <c r="AK74">
        <v>0.53</v>
      </c>
      <c r="AL74">
        <v>1.5</v>
      </c>
    </row>
    <row r="75" spans="29:38" x14ac:dyDescent="0.25">
      <c r="AC75" t="s">
        <v>126</v>
      </c>
      <c r="AD75">
        <v>46</v>
      </c>
      <c r="AE75">
        <v>0.01</v>
      </c>
      <c r="AF75">
        <v>0.42</v>
      </c>
      <c r="AG75">
        <v>-0.24</v>
      </c>
      <c r="AH75">
        <v>0.51</v>
      </c>
      <c r="AI75">
        <v>-0.26</v>
      </c>
      <c r="AJ75">
        <v>0.53200000000000003</v>
      </c>
      <c r="AK75">
        <v>0.47</v>
      </c>
      <c r="AL75">
        <v>2.9</v>
      </c>
    </row>
    <row r="76" spans="29:38" x14ac:dyDescent="0.25">
      <c r="AC76" t="s">
        <v>127</v>
      </c>
      <c r="AD76">
        <v>48</v>
      </c>
      <c r="AE76">
        <v>-7.0000000000000007E-2</v>
      </c>
      <c r="AF76">
        <v>0.02</v>
      </c>
      <c r="AG76">
        <v>0.12</v>
      </c>
      <c r="AH76">
        <v>0.45</v>
      </c>
      <c r="AI76">
        <v>-0.53</v>
      </c>
      <c r="AJ76">
        <v>0.46500000000000002</v>
      </c>
      <c r="AK76">
        <v>0.53</v>
      </c>
      <c r="AL76">
        <v>2.1</v>
      </c>
    </row>
    <row r="77" spans="29:38" x14ac:dyDescent="0.25">
      <c r="AC77" s="1" t="s">
        <v>157</v>
      </c>
      <c r="AD77">
        <v>33</v>
      </c>
      <c r="AE77">
        <v>-0.08</v>
      </c>
      <c r="AF77">
        <v>0.13</v>
      </c>
      <c r="AG77">
        <v>0.36</v>
      </c>
      <c r="AH77">
        <v>0.36</v>
      </c>
      <c r="AI77">
        <v>0.15</v>
      </c>
      <c r="AJ77">
        <v>0.432</v>
      </c>
      <c r="AK77">
        <v>0.56999999999999995</v>
      </c>
      <c r="AL77">
        <v>2.7</v>
      </c>
    </row>
    <row r="78" spans="29:38" x14ac:dyDescent="0.25">
      <c r="AC78" t="s">
        <v>121</v>
      </c>
      <c r="AD78">
        <v>56</v>
      </c>
      <c r="AE78">
        <v>-0.23</v>
      </c>
      <c r="AF78">
        <v>0.11</v>
      </c>
      <c r="AG78">
        <v>0.27</v>
      </c>
      <c r="AH78">
        <v>0.03</v>
      </c>
      <c r="AI78">
        <v>0.44</v>
      </c>
      <c r="AJ78">
        <v>0.46100000000000002</v>
      </c>
      <c r="AK78">
        <v>0.54</v>
      </c>
      <c r="AL78">
        <v>2.4</v>
      </c>
    </row>
    <row r="79" spans="29:38" x14ac:dyDescent="0.25">
      <c r="AC79" t="s">
        <v>128</v>
      </c>
      <c r="AD79">
        <v>52</v>
      </c>
      <c r="AE79">
        <v>0.09</v>
      </c>
      <c r="AF79">
        <v>-0.06</v>
      </c>
      <c r="AG79">
        <v>-0.09</v>
      </c>
      <c r="AH79">
        <v>0.23</v>
      </c>
      <c r="AI79">
        <v>0.41</v>
      </c>
      <c r="AJ79">
        <v>0.23100000000000001</v>
      </c>
      <c r="AK79">
        <v>0.77</v>
      </c>
      <c r="AL79">
        <v>1.8</v>
      </c>
    </row>
    <row r="80" spans="29:38" x14ac:dyDescent="0.25">
      <c r="AC80" t="s">
        <v>76</v>
      </c>
      <c r="AD80">
        <v>50</v>
      </c>
      <c r="AE80">
        <v>-0.48</v>
      </c>
      <c r="AF80">
        <v>0.12</v>
      </c>
      <c r="AG80">
        <v>0.09</v>
      </c>
      <c r="AH80">
        <v>0.1</v>
      </c>
      <c r="AI80">
        <v>0.4</v>
      </c>
      <c r="AJ80">
        <v>0.59899999999999998</v>
      </c>
      <c r="AK80">
        <v>0.4</v>
      </c>
      <c r="AL80">
        <v>2.2999999999999998</v>
      </c>
    </row>
    <row r="81" spans="29:38" x14ac:dyDescent="0.25">
      <c r="AC81" s="1" t="s">
        <v>136</v>
      </c>
      <c r="AD81">
        <v>53</v>
      </c>
      <c r="AE81">
        <v>-0.46</v>
      </c>
      <c r="AF81">
        <v>0.03</v>
      </c>
      <c r="AG81">
        <v>-0.14000000000000001</v>
      </c>
      <c r="AH81">
        <v>0.1</v>
      </c>
      <c r="AI81">
        <v>0.32</v>
      </c>
      <c r="AJ81">
        <v>0.375</v>
      </c>
      <c r="AK81">
        <v>0.63</v>
      </c>
      <c r="AL81">
        <v>2.1</v>
      </c>
    </row>
    <row r="82" spans="29:38" x14ac:dyDescent="0.25">
      <c r="AC82" s="1" t="s">
        <v>137</v>
      </c>
      <c r="AD82">
        <v>60</v>
      </c>
      <c r="AE82">
        <v>-0.28999999999999998</v>
      </c>
      <c r="AF82">
        <v>0.12</v>
      </c>
      <c r="AG82">
        <v>-0.39</v>
      </c>
      <c r="AH82">
        <v>0.13</v>
      </c>
      <c r="AI82">
        <v>0.27</v>
      </c>
      <c r="AJ82">
        <v>0.30499999999999999</v>
      </c>
      <c r="AK82">
        <v>0.69</v>
      </c>
      <c r="AL82">
        <v>3.2</v>
      </c>
    </row>
    <row r="83" spans="29:38" x14ac:dyDescent="0.25">
      <c r="AC83" s="1" t="s">
        <v>138</v>
      </c>
      <c r="AD83">
        <v>51</v>
      </c>
      <c r="AE83">
        <v>-0.11</v>
      </c>
      <c r="AF83">
        <v>0.31</v>
      </c>
      <c r="AG83">
        <v>-0.03</v>
      </c>
      <c r="AH83">
        <v>0.11</v>
      </c>
      <c r="AI83">
        <v>0.25</v>
      </c>
      <c r="AJ83">
        <v>0.24399999999999999</v>
      </c>
      <c r="AK83">
        <v>0.76</v>
      </c>
      <c r="AL83">
        <v>2.5</v>
      </c>
    </row>
    <row r="84" spans="29:38" x14ac:dyDescent="0.25">
      <c r="AC84" s="1" t="s">
        <v>139</v>
      </c>
      <c r="AD84">
        <v>58</v>
      </c>
      <c r="AE84">
        <v>-0.02</v>
      </c>
      <c r="AF84">
        <v>0.33</v>
      </c>
      <c r="AG84">
        <v>0.31</v>
      </c>
      <c r="AH84">
        <v>0.13</v>
      </c>
      <c r="AI84">
        <v>0.22</v>
      </c>
      <c r="AJ84">
        <v>0.39800000000000002</v>
      </c>
      <c r="AK84">
        <v>0.6</v>
      </c>
      <c r="AL84">
        <v>3.1</v>
      </c>
    </row>
    <row r="85" spans="29:38" x14ac:dyDescent="0.25">
      <c r="AC85" s="1" t="s">
        <v>140</v>
      </c>
      <c r="AD85">
        <v>49</v>
      </c>
      <c r="AE85">
        <v>-0.12</v>
      </c>
      <c r="AF85">
        <v>0.36</v>
      </c>
      <c r="AG85">
        <v>0.23</v>
      </c>
      <c r="AH85">
        <v>0.28000000000000003</v>
      </c>
      <c r="AI85">
        <v>0.21</v>
      </c>
      <c r="AJ85">
        <v>0.53300000000000003</v>
      </c>
      <c r="AK85">
        <v>0.47</v>
      </c>
      <c r="AL85">
        <v>3.7</v>
      </c>
    </row>
    <row r="86" spans="29:38" x14ac:dyDescent="0.25">
      <c r="AC86" s="1" t="s">
        <v>141</v>
      </c>
      <c r="AD86">
        <v>57</v>
      </c>
      <c r="AE86">
        <v>-0.28000000000000003</v>
      </c>
      <c r="AF86">
        <v>0.24</v>
      </c>
      <c r="AG86">
        <v>-0.05</v>
      </c>
      <c r="AH86">
        <v>-0.05</v>
      </c>
      <c r="AI86">
        <v>0.17</v>
      </c>
      <c r="AJ86">
        <v>0.21</v>
      </c>
      <c r="AK86">
        <v>0.79</v>
      </c>
      <c r="AL86">
        <v>2.8</v>
      </c>
    </row>
    <row r="87" spans="29:38" x14ac:dyDescent="0.25">
      <c r="AC87" s="1" t="s">
        <v>142</v>
      </c>
      <c r="AD87">
        <v>54</v>
      </c>
      <c r="AE87">
        <v>-0.31</v>
      </c>
      <c r="AF87">
        <v>-0.34</v>
      </c>
      <c r="AG87">
        <v>-0.16</v>
      </c>
      <c r="AH87">
        <v>0.23</v>
      </c>
      <c r="AI87">
        <v>0.16</v>
      </c>
      <c r="AJ87">
        <v>0.23499999999999999</v>
      </c>
      <c r="AK87">
        <v>0.76</v>
      </c>
      <c r="AL87">
        <v>3.8</v>
      </c>
    </row>
    <row r="88" spans="29:38" x14ac:dyDescent="0.25">
      <c r="AC88" s="1" t="s">
        <v>143</v>
      </c>
      <c r="AD88">
        <v>27</v>
      </c>
      <c r="AE88">
        <v>0.15</v>
      </c>
      <c r="AF88">
        <v>0.3</v>
      </c>
      <c r="AG88">
        <v>0.19</v>
      </c>
      <c r="AH88">
        <v>0.25</v>
      </c>
      <c r="AI88">
        <v>7.0000000000000007E-2</v>
      </c>
      <c r="AJ88">
        <v>0.23799999999999999</v>
      </c>
      <c r="AK88">
        <v>0.76</v>
      </c>
      <c r="AL88">
        <v>3.4</v>
      </c>
    </row>
    <row r="89" spans="29:38" x14ac:dyDescent="0.25">
      <c r="AC89" s="1" t="s">
        <v>144</v>
      </c>
      <c r="AD89">
        <v>59</v>
      </c>
      <c r="AE89">
        <v>-0.13</v>
      </c>
      <c r="AF89">
        <v>0.06</v>
      </c>
      <c r="AG89">
        <v>0.04</v>
      </c>
      <c r="AH89">
        <v>-0.01</v>
      </c>
      <c r="AI89">
        <v>0.06</v>
      </c>
      <c r="AJ89">
        <v>3.7999999999999999E-2</v>
      </c>
      <c r="AK89">
        <v>0.96</v>
      </c>
      <c r="AL89">
        <v>2.1</v>
      </c>
    </row>
    <row r="90" spans="29:38" x14ac:dyDescent="0.25">
      <c r="AC90" s="1" t="s">
        <v>145</v>
      </c>
      <c r="AD90">
        <v>44</v>
      </c>
      <c r="AE90">
        <v>-0.14000000000000001</v>
      </c>
      <c r="AF90">
        <v>-0.28999999999999998</v>
      </c>
      <c r="AG90">
        <v>-0.28999999999999998</v>
      </c>
      <c r="AH90">
        <v>0.11</v>
      </c>
      <c r="AI90">
        <v>0.05</v>
      </c>
      <c r="AJ90">
        <v>0.183</v>
      </c>
      <c r="AK90">
        <v>0.82</v>
      </c>
      <c r="AL90">
        <v>2.8</v>
      </c>
    </row>
    <row r="91" spans="29:38" x14ac:dyDescent="0.25">
      <c r="AC91" s="1" t="s">
        <v>146</v>
      </c>
      <c r="AD91">
        <v>43</v>
      </c>
      <c r="AE91">
        <v>0.06</v>
      </c>
      <c r="AF91">
        <v>0.2</v>
      </c>
      <c r="AG91">
        <v>0.08</v>
      </c>
      <c r="AH91">
        <v>0.12</v>
      </c>
      <c r="AI91">
        <v>0.02</v>
      </c>
      <c r="AJ91">
        <v>7.3999999999999996E-2</v>
      </c>
      <c r="AK91">
        <v>0.93</v>
      </c>
      <c r="AL91">
        <v>2.2999999999999998</v>
      </c>
    </row>
    <row r="92" spans="29:38" x14ac:dyDescent="0.25">
      <c r="AC92" s="1" t="s">
        <v>147</v>
      </c>
      <c r="AD92">
        <v>40</v>
      </c>
      <c r="AE92">
        <v>0.06</v>
      </c>
      <c r="AF92">
        <v>0.28000000000000003</v>
      </c>
      <c r="AG92">
        <v>0.33</v>
      </c>
      <c r="AH92">
        <v>0.28000000000000003</v>
      </c>
      <c r="AI92">
        <v>0</v>
      </c>
      <c r="AJ92">
        <v>0.34499999999999997</v>
      </c>
      <c r="AK92">
        <v>0.65</v>
      </c>
      <c r="AL92">
        <v>3</v>
      </c>
    </row>
    <row r="93" spans="29:38" x14ac:dyDescent="0.25">
      <c r="AC93" s="1" t="s">
        <v>148</v>
      </c>
      <c r="AD93">
        <v>47</v>
      </c>
      <c r="AE93">
        <v>-0.08</v>
      </c>
      <c r="AF93">
        <v>0.27</v>
      </c>
      <c r="AG93">
        <v>0.14000000000000001</v>
      </c>
      <c r="AH93">
        <v>0.27</v>
      </c>
      <c r="AI93">
        <v>0</v>
      </c>
      <c r="AJ93">
        <v>0.26700000000000002</v>
      </c>
      <c r="AK93">
        <v>0.73</v>
      </c>
      <c r="AL93">
        <v>2.7</v>
      </c>
    </row>
    <row r="94" spans="29:38" x14ac:dyDescent="0.25">
      <c r="AC94" s="1" t="s">
        <v>149</v>
      </c>
      <c r="AD94">
        <v>36</v>
      </c>
      <c r="AE94">
        <v>-7.0000000000000007E-2</v>
      </c>
      <c r="AF94">
        <v>0.37</v>
      </c>
      <c r="AG94">
        <v>0.15</v>
      </c>
      <c r="AH94">
        <v>-0.21</v>
      </c>
      <c r="AI94">
        <v>0</v>
      </c>
      <c r="AJ94">
        <v>0.22</v>
      </c>
      <c r="AK94">
        <v>0.78</v>
      </c>
      <c r="AL94">
        <v>2</v>
      </c>
    </row>
    <row r="95" spans="29:38" x14ac:dyDescent="0.25">
      <c r="AC95" s="1" t="s">
        <v>150</v>
      </c>
      <c r="AD95">
        <v>21</v>
      </c>
      <c r="AE95">
        <v>-0.39</v>
      </c>
      <c r="AF95">
        <v>0.08</v>
      </c>
      <c r="AG95">
        <v>-0.01</v>
      </c>
      <c r="AH95">
        <v>0.21</v>
      </c>
      <c r="AI95">
        <v>-0.08</v>
      </c>
      <c r="AJ95">
        <v>0.253</v>
      </c>
      <c r="AK95">
        <v>0.75</v>
      </c>
      <c r="AL95">
        <v>1.7</v>
      </c>
    </row>
    <row r="96" spans="29:38" x14ac:dyDescent="0.25">
      <c r="AC96" s="1" t="s">
        <v>151</v>
      </c>
      <c r="AD96">
        <v>10</v>
      </c>
      <c r="AE96">
        <v>0.36</v>
      </c>
      <c r="AF96">
        <v>-0.13</v>
      </c>
      <c r="AG96">
        <v>-0.01</v>
      </c>
      <c r="AH96">
        <v>-0.03</v>
      </c>
      <c r="AI96">
        <v>-0.14000000000000001</v>
      </c>
      <c r="AJ96">
        <v>0.22800000000000001</v>
      </c>
      <c r="AK96">
        <v>0.77</v>
      </c>
      <c r="AL96">
        <v>1.6</v>
      </c>
    </row>
    <row r="97" spans="29:38" x14ac:dyDescent="0.25">
      <c r="AC97" s="1" t="s">
        <v>152</v>
      </c>
      <c r="AD97">
        <v>18</v>
      </c>
      <c r="AE97">
        <v>-0.35</v>
      </c>
      <c r="AF97">
        <v>0.36</v>
      </c>
      <c r="AG97">
        <v>-0.21</v>
      </c>
      <c r="AH97">
        <v>0.03</v>
      </c>
      <c r="AI97">
        <v>-0.16</v>
      </c>
      <c r="AJ97">
        <v>0.32800000000000001</v>
      </c>
      <c r="AK97">
        <v>0.67</v>
      </c>
      <c r="AL97">
        <v>3</v>
      </c>
    </row>
    <row r="98" spans="29:38" x14ac:dyDescent="0.25">
      <c r="AC98" s="1" t="s">
        <v>153</v>
      </c>
      <c r="AD98">
        <v>38</v>
      </c>
      <c r="AE98">
        <v>-0.27</v>
      </c>
      <c r="AF98">
        <v>-0.37</v>
      </c>
      <c r="AG98">
        <v>-0.15</v>
      </c>
      <c r="AH98">
        <v>0.05</v>
      </c>
      <c r="AI98">
        <v>-0.22</v>
      </c>
      <c r="AJ98">
        <v>0.21299999999999999</v>
      </c>
      <c r="AK98">
        <v>0.79</v>
      </c>
      <c r="AL98">
        <v>2.9</v>
      </c>
    </row>
    <row r="99" spans="29:38" x14ac:dyDescent="0.25">
      <c r="AC99" s="1" t="s">
        <v>154</v>
      </c>
      <c r="AD99">
        <v>37</v>
      </c>
      <c r="AE99">
        <v>-0.03</v>
      </c>
      <c r="AF99">
        <v>-0.56999999999999995</v>
      </c>
      <c r="AG99">
        <v>0.05</v>
      </c>
      <c r="AH99">
        <v>0.26</v>
      </c>
      <c r="AI99">
        <v>-0.23</v>
      </c>
      <c r="AJ99">
        <v>0.373</v>
      </c>
      <c r="AK99">
        <v>0.63</v>
      </c>
      <c r="AL99">
        <v>1.8</v>
      </c>
    </row>
    <row r="100" spans="29:38" x14ac:dyDescent="0.25">
      <c r="AC100" s="1" t="s">
        <v>155</v>
      </c>
      <c r="AD100">
        <v>42</v>
      </c>
      <c r="AE100">
        <v>0.05</v>
      </c>
      <c r="AF100">
        <v>0.39</v>
      </c>
      <c r="AG100">
        <v>-0.1</v>
      </c>
      <c r="AH100">
        <v>0.02</v>
      </c>
      <c r="AI100">
        <v>-0.23</v>
      </c>
      <c r="AJ100">
        <v>0.17599999999999999</v>
      </c>
      <c r="AK100">
        <v>0.82</v>
      </c>
      <c r="AL100">
        <v>1.8</v>
      </c>
    </row>
  </sheetData>
  <sortState xmlns:xlrd2="http://schemas.microsoft.com/office/spreadsheetml/2017/richdata2" ref="AP3:AP35">
    <sortCondition ref="AP2:AP35"/>
  </sortState>
  <mergeCells count="4">
    <mergeCell ref="H1:P1"/>
    <mergeCell ref="R1:AA1"/>
    <mergeCell ref="AC1:AL1"/>
    <mergeCell ref="AC39:AL39"/>
  </mergeCells>
  <conditionalFormatting sqref="J3:M62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T3:X62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3:AI35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41:AI100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45C1-FF5A-4E31-ABDD-EBEA15D3664A}">
  <dimension ref="A2:J74"/>
  <sheetViews>
    <sheetView topLeftCell="A52" workbookViewId="0">
      <selection activeCell="K49" sqref="K49"/>
    </sheetView>
  </sheetViews>
  <sheetFormatPr defaultRowHeight="15" x14ac:dyDescent="0.25"/>
  <sheetData>
    <row r="2" spans="1:10" x14ac:dyDescent="0.25">
      <c r="B2" t="s">
        <v>191</v>
      </c>
      <c r="C2" t="s">
        <v>63</v>
      </c>
      <c r="D2" t="s">
        <v>66</v>
      </c>
      <c r="E2" t="s">
        <v>67</v>
      </c>
      <c r="F2" t="s">
        <v>68</v>
      </c>
      <c r="I2" s="1" t="s">
        <v>192</v>
      </c>
      <c r="J2" t="s">
        <v>193</v>
      </c>
    </row>
    <row r="3" spans="1:10" x14ac:dyDescent="0.25">
      <c r="A3" t="s">
        <v>76</v>
      </c>
      <c r="B3">
        <v>2</v>
      </c>
      <c r="C3">
        <v>0.71</v>
      </c>
      <c r="D3">
        <v>0.50070000000000003</v>
      </c>
      <c r="E3">
        <v>0.5</v>
      </c>
      <c r="F3">
        <v>1</v>
      </c>
    </row>
    <row r="4" spans="1:10" x14ac:dyDescent="0.25">
      <c r="A4" t="s">
        <v>117</v>
      </c>
      <c r="B4">
        <v>7</v>
      </c>
      <c r="C4">
        <v>0.69</v>
      </c>
      <c r="D4">
        <v>0.48</v>
      </c>
      <c r="E4">
        <v>0.52</v>
      </c>
      <c r="F4">
        <v>1</v>
      </c>
    </row>
    <row r="5" spans="1:10" x14ac:dyDescent="0.25">
      <c r="A5" t="s">
        <v>103</v>
      </c>
      <c r="B5">
        <v>1</v>
      </c>
      <c r="C5">
        <v>0.69</v>
      </c>
      <c r="D5">
        <v>0.47670000000000001</v>
      </c>
      <c r="E5">
        <v>0.52</v>
      </c>
      <c r="F5">
        <v>1</v>
      </c>
      <c r="I5" s="3" t="s">
        <v>194</v>
      </c>
    </row>
    <row r="6" spans="1:10" x14ac:dyDescent="0.25">
      <c r="A6" t="s">
        <v>120</v>
      </c>
      <c r="B6">
        <v>10</v>
      </c>
      <c r="C6">
        <v>0.67</v>
      </c>
      <c r="D6">
        <v>0.44409999999999999</v>
      </c>
      <c r="E6">
        <v>0.56000000000000005</v>
      </c>
      <c r="F6">
        <v>1</v>
      </c>
      <c r="I6" t="s">
        <v>195</v>
      </c>
    </row>
    <row r="7" spans="1:10" x14ac:dyDescent="0.25">
      <c r="A7" t="s">
        <v>121</v>
      </c>
      <c r="B7">
        <v>8</v>
      </c>
      <c r="C7">
        <v>0.63</v>
      </c>
      <c r="D7">
        <v>0.3921</v>
      </c>
      <c r="E7">
        <v>0.61</v>
      </c>
      <c r="F7">
        <v>1</v>
      </c>
      <c r="I7" t="s">
        <v>196</v>
      </c>
    </row>
    <row r="8" spans="1:10" x14ac:dyDescent="0.25">
      <c r="A8" t="s">
        <v>85</v>
      </c>
      <c r="B8">
        <v>9</v>
      </c>
      <c r="C8">
        <v>0.48</v>
      </c>
      <c r="D8">
        <v>0.2339</v>
      </c>
      <c r="E8">
        <v>0.77</v>
      </c>
      <c r="F8">
        <v>1</v>
      </c>
    </row>
    <row r="9" spans="1:10" x14ac:dyDescent="0.25">
      <c r="A9" t="s">
        <v>106</v>
      </c>
      <c r="B9">
        <v>3</v>
      </c>
      <c r="C9">
        <v>0.48</v>
      </c>
      <c r="D9">
        <v>0.23369999999999999</v>
      </c>
      <c r="E9">
        <v>0.77</v>
      </c>
      <c r="F9">
        <v>1</v>
      </c>
    </row>
    <row r="10" spans="1:10" x14ac:dyDescent="0.25">
      <c r="A10" s="1" t="s">
        <v>78</v>
      </c>
      <c r="B10">
        <v>5</v>
      </c>
      <c r="C10">
        <v>0.44</v>
      </c>
      <c r="D10">
        <v>0.19789999999999999</v>
      </c>
      <c r="E10">
        <v>0.8</v>
      </c>
      <c r="F10">
        <v>1</v>
      </c>
    </row>
    <row r="11" spans="1:10" x14ac:dyDescent="0.25">
      <c r="A11" s="1" t="s">
        <v>128</v>
      </c>
      <c r="B11">
        <v>4</v>
      </c>
      <c r="C11">
        <v>0.3</v>
      </c>
      <c r="D11">
        <v>8.8700000000000001E-2</v>
      </c>
      <c r="E11">
        <v>0.91</v>
      </c>
      <c r="F11">
        <v>1</v>
      </c>
    </row>
    <row r="12" spans="1:10" x14ac:dyDescent="0.25">
      <c r="A12" s="1" t="s">
        <v>86</v>
      </c>
      <c r="B12">
        <v>11</v>
      </c>
      <c r="C12">
        <v>0.27</v>
      </c>
      <c r="D12">
        <v>7.4300000000000005E-2</v>
      </c>
      <c r="E12">
        <v>0.93</v>
      </c>
      <c r="F12">
        <v>1</v>
      </c>
    </row>
    <row r="13" spans="1:10" x14ac:dyDescent="0.25">
      <c r="A13" s="1" t="s">
        <v>84</v>
      </c>
      <c r="B13">
        <v>12</v>
      </c>
      <c r="C13">
        <v>0.25</v>
      </c>
      <c r="D13">
        <v>6.2300000000000001E-2</v>
      </c>
      <c r="E13">
        <v>0.94</v>
      </c>
      <c r="F13">
        <v>1</v>
      </c>
    </row>
    <row r="14" spans="1:10" x14ac:dyDescent="0.25">
      <c r="A14" s="1" t="s">
        <v>101</v>
      </c>
      <c r="B14">
        <v>6</v>
      </c>
      <c r="C14">
        <v>7.0000000000000007E-2</v>
      </c>
      <c r="D14">
        <v>4.4999999999999997E-3</v>
      </c>
      <c r="E14">
        <v>1</v>
      </c>
      <c r="F14">
        <v>1</v>
      </c>
    </row>
    <row r="17" spans="1:6" x14ac:dyDescent="0.25">
      <c r="B17" t="s">
        <v>191</v>
      </c>
      <c r="C17" t="s">
        <v>63</v>
      </c>
      <c r="D17" t="s">
        <v>66</v>
      </c>
      <c r="E17" t="s">
        <v>67</v>
      </c>
      <c r="F17" t="s">
        <v>68</v>
      </c>
    </row>
    <row r="18" spans="1:6" x14ac:dyDescent="0.25">
      <c r="A18" t="s">
        <v>90</v>
      </c>
      <c r="B18">
        <v>10</v>
      </c>
      <c r="C18">
        <v>0.83</v>
      </c>
      <c r="D18">
        <v>0.69</v>
      </c>
      <c r="E18">
        <v>0.31</v>
      </c>
      <c r="F18">
        <v>1</v>
      </c>
    </row>
    <row r="19" spans="1:6" x14ac:dyDescent="0.25">
      <c r="A19" t="s">
        <v>89</v>
      </c>
      <c r="B19">
        <v>12</v>
      </c>
      <c r="C19">
        <v>0.81</v>
      </c>
      <c r="D19">
        <v>0.65</v>
      </c>
      <c r="E19">
        <v>0.35</v>
      </c>
      <c r="F19">
        <v>1</v>
      </c>
    </row>
    <row r="20" spans="1:6" x14ac:dyDescent="0.25">
      <c r="A20" t="s">
        <v>91</v>
      </c>
      <c r="B20">
        <v>7</v>
      </c>
      <c r="C20">
        <v>0.8</v>
      </c>
      <c r="D20">
        <v>0.63</v>
      </c>
      <c r="E20">
        <v>0.37</v>
      </c>
      <c r="F20">
        <v>1</v>
      </c>
    </row>
    <row r="21" spans="1:6" x14ac:dyDescent="0.25">
      <c r="A21" t="s">
        <v>93</v>
      </c>
      <c r="B21">
        <v>2</v>
      </c>
      <c r="C21">
        <v>0.68</v>
      </c>
      <c r="D21">
        <v>0.46</v>
      </c>
      <c r="E21">
        <v>0.54</v>
      </c>
      <c r="F21">
        <v>1</v>
      </c>
    </row>
    <row r="22" spans="1:6" x14ac:dyDescent="0.25">
      <c r="A22" t="s">
        <v>95</v>
      </c>
      <c r="B22">
        <v>8</v>
      </c>
      <c r="C22">
        <v>0.68</v>
      </c>
      <c r="D22">
        <v>0.46</v>
      </c>
      <c r="E22">
        <v>0.54</v>
      </c>
      <c r="F22">
        <v>1</v>
      </c>
    </row>
    <row r="23" spans="1:6" x14ac:dyDescent="0.25">
      <c r="A23" t="s">
        <v>94</v>
      </c>
      <c r="B23">
        <v>4</v>
      </c>
      <c r="C23">
        <v>0.64</v>
      </c>
      <c r="D23">
        <v>0.4</v>
      </c>
      <c r="E23">
        <v>0.6</v>
      </c>
      <c r="F23">
        <v>1</v>
      </c>
    </row>
    <row r="24" spans="1:6" x14ac:dyDescent="0.25">
      <c r="A24" t="s">
        <v>87</v>
      </c>
      <c r="B24">
        <v>11</v>
      </c>
      <c r="C24">
        <v>0.57999999999999996</v>
      </c>
      <c r="D24">
        <v>0.34</v>
      </c>
      <c r="E24">
        <v>0.66</v>
      </c>
      <c r="F24">
        <v>1</v>
      </c>
    </row>
    <row r="25" spans="1:6" x14ac:dyDescent="0.25">
      <c r="A25" t="s">
        <v>88</v>
      </c>
      <c r="B25">
        <v>1</v>
      </c>
      <c r="C25">
        <v>0.57999999999999996</v>
      </c>
      <c r="D25">
        <v>0.34</v>
      </c>
      <c r="E25">
        <v>0.66</v>
      </c>
      <c r="F25">
        <v>1</v>
      </c>
    </row>
    <row r="26" spans="1:6" x14ac:dyDescent="0.25">
      <c r="A26" t="s">
        <v>97</v>
      </c>
      <c r="B26">
        <v>5</v>
      </c>
      <c r="C26">
        <v>0.54</v>
      </c>
      <c r="D26">
        <v>0.28999999999999998</v>
      </c>
      <c r="E26">
        <v>0.71</v>
      </c>
      <c r="F26">
        <v>1</v>
      </c>
    </row>
    <row r="27" spans="1:6" x14ac:dyDescent="0.25">
      <c r="A27" t="s">
        <v>92</v>
      </c>
      <c r="B27">
        <v>3</v>
      </c>
      <c r="C27">
        <v>0.48</v>
      </c>
      <c r="D27">
        <v>0.23</v>
      </c>
      <c r="E27">
        <v>0.77</v>
      </c>
      <c r="F27">
        <v>1</v>
      </c>
    </row>
    <row r="28" spans="1:6" x14ac:dyDescent="0.25">
      <c r="A28" t="s">
        <v>100</v>
      </c>
      <c r="B28">
        <v>6</v>
      </c>
      <c r="C28">
        <v>0.45</v>
      </c>
      <c r="D28">
        <v>0.21</v>
      </c>
      <c r="E28">
        <v>0.79</v>
      </c>
      <c r="F28">
        <v>1</v>
      </c>
    </row>
    <row r="29" spans="1:6" x14ac:dyDescent="0.25">
      <c r="A29" s="1" t="s">
        <v>83</v>
      </c>
      <c r="B29">
        <v>9</v>
      </c>
      <c r="C29">
        <v>0.35</v>
      </c>
      <c r="D29">
        <v>0.12</v>
      </c>
      <c r="E29">
        <v>0.88</v>
      </c>
      <c r="F29">
        <v>1</v>
      </c>
    </row>
    <row r="32" spans="1:6" x14ac:dyDescent="0.25">
      <c r="B32" t="s">
        <v>191</v>
      </c>
      <c r="C32" t="s">
        <v>63</v>
      </c>
      <c r="D32" t="s">
        <v>66</v>
      </c>
      <c r="E32" t="s">
        <v>67</v>
      </c>
      <c r="F32" t="s">
        <v>68</v>
      </c>
    </row>
    <row r="33" spans="1:6" x14ac:dyDescent="0.25">
      <c r="A33" t="s">
        <v>69</v>
      </c>
      <c r="B33">
        <v>5</v>
      </c>
      <c r="C33">
        <v>0.81</v>
      </c>
      <c r="D33">
        <v>0.65</v>
      </c>
      <c r="E33">
        <v>0.35</v>
      </c>
      <c r="F33">
        <v>1</v>
      </c>
    </row>
    <row r="34" spans="1:6" x14ac:dyDescent="0.25">
      <c r="A34" t="s">
        <v>72</v>
      </c>
      <c r="B34">
        <v>11</v>
      </c>
      <c r="C34">
        <v>0.79</v>
      </c>
      <c r="D34">
        <v>0.62</v>
      </c>
      <c r="E34">
        <v>0.38</v>
      </c>
      <c r="F34">
        <v>1</v>
      </c>
    </row>
    <row r="35" spans="1:6" x14ac:dyDescent="0.25">
      <c r="A35" t="s">
        <v>73</v>
      </c>
      <c r="B35">
        <v>9</v>
      </c>
      <c r="C35">
        <v>0.78</v>
      </c>
      <c r="D35">
        <v>0.6</v>
      </c>
      <c r="E35">
        <v>0.4</v>
      </c>
      <c r="F35">
        <v>1</v>
      </c>
    </row>
    <row r="36" spans="1:6" x14ac:dyDescent="0.25">
      <c r="A36" t="s">
        <v>71</v>
      </c>
      <c r="B36">
        <v>6</v>
      </c>
      <c r="C36">
        <v>0.76</v>
      </c>
      <c r="D36">
        <v>0.56999999999999995</v>
      </c>
      <c r="E36">
        <v>0.43</v>
      </c>
      <c r="F36">
        <v>1</v>
      </c>
    </row>
    <row r="37" spans="1:6" x14ac:dyDescent="0.25">
      <c r="A37" t="s">
        <v>70</v>
      </c>
      <c r="B37">
        <v>7</v>
      </c>
      <c r="C37">
        <v>0.7</v>
      </c>
      <c r="D37">
        <v>0.49</v>
      </c>
      <c r="E37">
        <v>0.51</v>
      </c>
      <c r="F37">
        <v>1</v>
      </c>
    </row>
    <row r="38" spans="1:6" x14ac:dyDescent="0.25">
      <c r="A38" t="s">
        <v>75</v>
      </c>
      <c r="B38">
        <v>4</v>
      </c>
      <c r="C38">
        <v>0.62</v>
      </c>
      <c r="D38">
        <v>0.38</v>
      </c>
      <c r="E38">
        <v>0.62</v>
      </c>
      <c r="F38">
        <v>1</v>
      </c>
    </row>
    <row r="39" spans="1:6" x14ac:dyDescent="0.25">
      <c r="A39" t="s">
        <v>74</v>
      </c>
      <c r="B39">
        <v>3</v>
      </c>
      <c r="C39">
        <v>0.61</v>
      </c>
      <c r="D39">
        <v>0.37</v>
      </c>
      <c r="E39">
        <v>0.63</v>
      </c>
      <c r="F39">
        <v>1</v>
      </c>
    </row>
    <row r="40" spans="1:6" x14ac:dyDescent="0.25">
      <c r="A40" t="s">
        <v>80</v>
      </c>
      <c r="B40">
        <v>8</v>
      </c>
      <c r="C40">
        <v>0.56000000000000005</v>
      </c>
      <c r="D40">
        <v>0.31</v>
      </c>
      <c r="E40">
        <v>0.69</v>
      </c>
      <c r="F40">
        <v>1</v>
      </c>
    </row>
    <row r="41" spans="1:6" x14ac:dyDescent="0.25">
      <c r="A41" t="s">
        <v>79</v>
      </c>
      <c r="B41">
        <v>1</v>
      </c>
      <c r="C41">
        <v>0.54</v>
      </c>
      <c r="D41">
        <v>0.28999999999999998</v>
      </c>
      <c r="E41">
        <v>0.71</v>
      </c>
      <c r="F41">
        <v>1</v>
      </c>
    </row>
    <row r="42" spans="1:6" x14ac:dyDescent="0.25">
      <c r="A42" t="s">
        <v>81</v>
      </c>
      <c r="B42">
        <v>2</v>
      </c>
      <c r="C42">
        <v>0.53</v>
      </c>
      <c r="D42">
        <v>0.28000000000000003</v>
      </c>
      <c r="E42">
        <v>0.72</v>
      </c>
      <c r="F42">
        <v>1</v>
      </c>
    </row>
    <row r="43" spans="1:6" x14ac:dyDescent="0.25">
      <c r="A43" t="s">
        <v>77</v>
      </c>
      <c r="B43">
        <v>12</v>
      </c>
      <c r="C43">
        <v>0.49</v>
      </c>
      <c r="D43">
        <v>0.24</v>
      </c>
      <c r="E43">
        <v>0.76</v>
      </c>
      <c r="F43">
        <v>1</v>
      </c>
    </row>
    <row r="44" spans="1:6" x14ac:dyDescent="0.25">
      <c r="A44" s="1" t="s">
        <v>82</v>
      </c>
      <c r="B44">
        <v>10</v>
      </c>
      <c r="C44">
        <v>0.43</v>
      </c>
      <c r="D44">
        <v>0.18</v>
      </c>
      <c r="E44">
        <v>0.82</v>
      </c>
      <c r="F44">
        <v>1</v>
      </c>
    </row>
    <row r="47" spans="1:6" x14ac:dyDescent="0.25">
      <c r="B47" t="s">
        <v>191</v>
      </c>
      <c r="C47" t="s">
        <v>63</v>
      </c>
      <c r="D47" t="s">
        <v>66</v>
      </c>
      <c r="E47" t="s">
        <v>67</v>
      </c>
      <c r="F47" t="s">
        <v>68</v>
      </c>
    </row>
    <row r="48" spans="1:6" x14ac:dyDescent="0.25">
      <c r="A48" t="s">
        <v>123</v>
      </c>
      <c r="B48">
        <v>9</v>
      </c>
      <c r="C48">
        <v>0.89</v>
      </c>
      <c r="D48">
        <v>0.79210000000000003</v>
      </c>
      <c r="E48">
        <v>0.21</v>
      </c>
      <c r="F48">
        <v>1</v>
      </c>
    </row>
    <row r="49" spans="1:6" x14ac:dyDescent="0.25">
      <c r="A49" t="s">
        <v>124</v>
      </c>
      <c r="B49">
        <v>5</v>
      </c>
      <c r="C49">
        <v>0.83</v>
      </c>
      <c r="D49">
        <v>0.68393000000000004</v>
      </c>
      <c r="E49">
        <v>0.32</v>
      </c>
      <c r="F49">
        <v>1</v>
      </c>
    </row>
    <row r="50" spans="1:6" x14ac:dyDescent="0.25">
      <c r="A50" t="s">
        <v>125</v>
      </c>
      <c r="B50">
        <v>3</v>
      </c>
      <c r="C50">
        <v>0.62</v>
      </c>
      <c r="D50">
        <v>0.38941999999999999</v>
      </c>
      <c r="E50">
        <v>0.61</v>
      </c>
      <c r="F50">
        <v>1</v>
      </c>
    </row>
    <row r="51" spans="1:6" x14ac:dyDescent="0.25">
      <c r="A51" t="s">
        <v>126</v>
      </c>
      <c r="B51">
        <v>10</v>
      </c>
      <c r="C51">
        <v>0.53</v>
      </c>
      <c r="D51">
        <v>0.27817999999999998</v>
      </c>
      <c r="E51">
        <v>0.72</v>
      </c>
      <c r="F51">
        <v>1</v>
      </c>
    </row>
    <row r="52" spans="1:6" x14ac:dyDescent="0.25">
      <c r="A52" s="1" t="s">
        <v>127</v>
      </c>
      <c r="B52">
        <v>12</v>
      </c>
      <c r="C52">
        <v>0.42</v>
      </c>
      <c r="D52">
        <v>0.17373</v>
      </c>
      <c r="E52">
        <v>0.83</v>
      </c>
      <c r="F52">
        <v>1</v>
      </c>
    </row>
    <row r="53" spans="1:6" x14ac:dyDescent="0.25">
      <c r="A53" s="1" t="s">
        <v>107</v>
      </c>
      <c r="B53">
        <v>11</v>
      </c>
      <c r="C53">
        <v>0.36</v>
      </c>
      <c r="D53">
        <v>0.12873000000000001</v>
      </c>
      <c r="E53">
        <v>0.87</v>
      </c>
      <c r="F53">
        <v>1</v>
      </c>
    </row>
    <row r="54" spans="1:6" x14ac:dyDescent="0.25">
      <c r="A54" s="1" t="s">
        <v>122</v>
      </c>
      <c r="B54">
        <v>4</v>
      </c>
      <c r="C54">
        <v>0.35</v>
      </c>
      <c r="D54">
        <v>0.12250999999999999</v>
      </c>
      <c r="E54">
        <v>0.88</v>
      </c>
      <c r="F54">
        <v>1</v>
      </c>
    </row>
    <row r="55" spans="1:6" x14ac:dyDescent="0.25">
      <c r="A55" s="1" t="s">
        <v>108</v>
      </c>
      <c r="B55">
        <v>7</v>
      </c>
      <c r="C55">
        <v>0.18</v>
      </c>
      <c r="D55">
        <v>3.2649999999999998E-2</v>
      </c>
      <c r="E55">
        <v>0.97</v>
      </c>
      <c r="F55">
        <v>1</v>
      </c>
    </row>
    <row r="56" spans="1:6" x14ac:dyDescent="0.25">
      <c r="A56" s="1" t="s">
        <v>96</v>
      </c>
      <c r="B56">
        <v>1</v>
      </c>
      <c r="C56">
        <v>0.1</v>
      </c>
      <c r="D56">
        <v>9.0399999999999994E-3</v>
      </c>
      <c r="E56">
        <v>0.99</v>
      </c>
      <c r="F56">
        <v>1</v>
      </c>
    </row>
    <row r="57" spans="1:6" x14ac:dyDescent="0.25">
      <c r="A57" s="1" t="s">
        <v>98</v>
      </c>
      <c r="B57">
        <v>6</v>
      </c>
      <c r="C57">
        <v>0.08</v>
      </c>
      <c r="D57">
        <v>7.1700000000000002E-3</v>
      </c>
      <c r="E57">
        <v>0.99</v>
      </c>
      <c r="F57">
        <v>1</v>
      </c>
    </row>
    <row r="58" spans="1:6" x14ac:dyDescent="0.25">
      <c r="A58" s="1" t="s">
        <v>105</v>
      </c>
      <c r="B58">
        <v>8</v>
      </c>
      <c r="C58">
        <v>0.05</v>
      </c>
      <c r="D58">
        <v>2.97E-3</v>
      </c>
      <c r="E58">
        <v>1</v>
      </c>
      <c r="F58">
        <v>1</v>
      </c>
    </row>
    <row r="59" spans="1:6" x14ac:dyDescent="0.25">
      <c r="A59" s="1" t="s">
        <v>102</v>
      </c>
      <c r="B59">
        <v>2</v>
      </c>
      <c r="C59">
        <v>-0.02</v>
      </c>
      <c r="D59">
        <v>2.7999999999999998E-4</v>
      </c>
      <c r="E59">
        <v>1</v>
      </c>
      <c r="F59">
        <v>1</v>
      </c>
    </row>
    <row r="62" spans="1:6" x14ac:dyDescent="0.25">
      <c r="B62" t="s">
        <v>191</v>
      </c>
      <c r="C62" t="s">
        <v>63</v>
      </c>
      <c r="D62" t="s">
        <v>66</v>
      </c>
      <c r="E62" t="s">
        <v>67</v>
      </c>
      <c r="F62" t="s">
        <v>68</v>
      </c>
    </row>
    <row r="63" spans="1:6" x14ac:dyDescent="0.25">
      <c r="A63" t="s">
        <v>111</v>
      </c>
      <c r="B63">
        <v>8</v>
      </c>
      <c r="C63">
        <v>0.84</v>
      </c>
      <c r="D63">
        <v>0.69899999999999995</v>
      </c>
      <c r="E63">
        <v>0.3</v>
      </c>
      <c r="F63">
        <v>1</v>
      </c>
    </row>
    <row r="64" spans="1:6" x14ac:dyDescent="0.25">
      <c r="A64" t="s">
        <v>113</v>
      </c>
      <c r="B64">
        <v>11</v>
      </c>
      <c r="C64">
        <v>0.71</v>
      </c>
      <c r="D64">
        <v>0.50800000000000001</v>
      </c>
      <c r="E64">
        <v>0.49</v>
      </c>
      <c r="F64">
        <v>1</v>
      </c>
    </row>
    <row r="65" spans="1:6" x14ac:dyDescent="0.25">
      <c r="A65" t="s">
        <v>110</v>
      </c>
      <c r="B65">
        <v>7</v>
      </c>
      <c r="C65">
        <v>0.65</v>
      </c>
      <c r="D65">
        <v>0.42399999999999999</v>
      </c>
      <c r="E65">
        <v>0.57999999999999996</v>
      </c>
      <c r="F65">
        <v>1</v>
      </c>
    </row>
    <row r="66" spans="1:6" x14ac:dyDescent="0.25">
      <c r="A66" t="s">
        <v>119</v>
      </c>
      <c r="B66">
        <v>9</v>
      </c>
      <c r="C66">
        <v>0.62</v>
      </c>
      <c r="D66">
        <v>0.38600000000000001</v>
      </c>
      <c r="E66">
        <v>0.61</v>
      </c>
      <c r="F66">
        <v>1</v>
      </c>
    </row>
    <row r="67" spans="1:6" x14ac:dyDescent="0.25">
      <c r="A67" t="s">
        <v>114</v>
      </c>
      <c r="B67">
        <v>1</v>
      </c>
      <c r="C67">
        <v>0.54</v>
      </c>
      <c r="D67">
        <v>0.29699999999999999</v>
      </c>
      <c r="E67">
        <v>0.7</v>
      </c>
      <c r="F67">
        <v>1</v>
      </c>
    </row>
    <row r="68" spans="1:6" x14ac:dyDescent="0.25">
      <c r="A68" t="s">
        <v>109</v>
      </c>
      <c r="B68">
        <v>5</v>
      </c>
      <c r="C68">
        <v>0.54</v>
      </c>
      <c r="D68">
        <v>0.29299999999999998</v>
      </c>
      <c r="E68">
        <v>0.71</v>
      </c>
      <c r="F68">
        <v>1</v>
      </c>
    </row>
    <row r="69" spans="1:6" x14ac:dyDescent="0.25">
      <c r="A69" t="s">
        <v>116</v>
      </c>
      <c r="B69">
        <v>2</v>
      </c>
      <c r="C69">
        <v>0.49</v>
      </c>
      <c r="D69">
        <v>0.24199999999999999</v>
      </c>
      <c r="E69">
        <v>0.76</v>
      </c>
      <c r="F69">
        <v>1</v>
      </c>
    </row>
    <row r="70" spans="1:6" x14ac:dyDescent="0.25">
      <c r="A70" t="s">
        <v>112</v>
      </c>
      <c r="B70">
        <v>4</v>
      </c>
      <c r="C70">
        <v>0.49</v>
      </c>
      <c r="D70">
        <v>0.24199999999999999</v>
      </c>
      <c r="E70">
        <v>0.76</v>
      </c>
      <c r="F70">
        <v>1</v>
      </c>
    </row>
    <row r="71" spans="1:6" x14ac:dyDescent="0.25">
      <c r="A71" s="1" t="s">
        <v>104</v>
      </c>
      <c r="B71">
        <v>3</v>
      </c>
      <c r="C71">
        <v>0.4</v>
      </c>
      <c r="D71">
        <v>0.161</v>
      </c>
      <c r="E71">
        <v>0.84</v>
      </c>
      <c r="F71">
        <v>1</v>
      </c>
    </row>
    <row r="72" spans="1:6" x14ac:dyDescent="0.25">
      <c r="A72" s="1" t="s">
        <v>115</v>
      </c>
      <c r="B72">
        <v>6</v>
      </c>
      <c r="C72">
        <v>0.38</v>
      </c>
      <c r="D72">
        <v>0.14299999999999999</v>
      </c>
      <c r="E72">
        <v>0.86</v>
      </c>
      <c r="F72">
        <v>1</v>
      </c>
    </row>
    <row r="73" spans="1:6" x14ac:dyDescent="0.25">
      <c r="A73" s="1" t="s">
        <v>118</v>
      </c>
      <c r="B73">
        <v>10</v>
      </c>
      <c r="C73">
        <v>0.38</v>
      </c>
      <c r="D73">
        <v>0.14199999999999999</v>
      </c>
      <c r="E73">
        <v>0.86</v>
      </c>
      <c r="F73">
        <v>1</v>
      </c>
    </row>
    <row r="74" spans="1:6" x14ac:dyDescent="0.25">
      <c r="A74" s="1" t="s">
        <v>99</v>
      </c>
      <c r="B74">
        <v>12</v>
      </c>
      <c r="C74">
        <v>0.28999999999999998</v>
      </c>
      <c r="D74">
        <v>8.4000000000000005E-2</v>
      </c>
      <c r="E74">
        <v>0.92</v>
      </c>
      <c r="F74">
        <v>1</v>
      </c>
    </row>
  </sheetData>
  <conditionalFormatting sqref="D3:D14 D18:D29 D33:D44 D48:D59 D63:D7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C14 C18:C29 C33:C44 C48:C59 C63:C74">
    <cfRule type="colorScale" priority="1">
      <colorScale>
        <cfvo type="num" val="0"/>
        <cfvo type="num" val="0.5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CC55-2D01-4A13-B448-9D03A974FA9C}">
  <dimension ref="A1:T90"/>
  <sheetViews>
    <sheetView zoomScale="85" zoomScaleNormal="85" workbookViewId="0">
      <selection activeCell="K14" sqref="K14"/>
    </sheetView>
  </sheetViews>
  <sheetFormatPr defaultRowHeight="15" x14ac:dyDescent="0.25"/>
  <sheetData>
    <row r="1" spans="2:20" x14ac:dyDescent="0.25">
      <c r="B1" s="21" t="s">
        <v>185</v>
      </c>
      <c r="C1" s="21"/>
      <c r="D1" s="21"/>
      <c r="E1" s="21"/>
      <c r="F1" s="21"/>
      <c r="G1" s="21"/>
      <c r="H1" s="21"/>
      <c r="I1" s="21"/>
      <c r="J1" s="21"/>
      <c r="L1" s="21" t="s">
        <v>185</v>
      </c>
      <c r="M1" s="21"/>
      <c r="N1" s="21"/>
      <c r="O1" s="21"/>
      <c r="P1" s="21"/>
      <c r="Q1" s="21"/>
      <c r="R1" s="21"/>
      <c r="S1" s="21"/>
      <c r="T1" s="21"/>
    </row>
    <row r="2" spans="2:20" x14ac:dyDescent="0.25">
      <c r="B2" s="3" t="s">
        <v>161</v>
      </c>
      <c r="D2" t="s">
        <v>162</v>
      </c>
      <c r="E2" t="s">
        <v>163</v>
      </c>
      <c r="G2">
        <v>0.93</v>
      </c>
      <c r="L2" s="3" t="s">
        <v>186</v>
      </c>
      <c r="N2" t="s">
        <v>162</v>
      </c>
      <c r="O2" t="s">
        <v>163</v>
      </c>
      <c r="Q2">
        <v>0.93</v>
      </c>
    </row>
    <row r="3" spans="2:20" x14ac:dyDescent="0.25">
      <c r="E3" t="s">
        <v>164</v>
      </c>
      <c r="F3">
        <v>0.89</v>
      </c>
      <c r="O3" t="s">
        <v>164</v>
      </c>
      <c r="P3">
        <v>0.89</v>
      </c>
    </row>
    <row r="4" spans="2:20" x14ac:dyDescent="0.25">
      <c r="B4" s="2" t="s">
        <v>173</v>
      </c>
      <c r="L4" s="2" t="s">
        <v>173</v>
      </c>
    </row>
    <row r="5" spans="2:20" x14ac:dyDescent="0.25">
      <c r="C5" t="s">
        <v>165</v>
      </c>
      <c r="D5" t="s">
        <v>166</v>
      </c>
      <c r="E5" t="s">
        <v>167</v>
      </c>
      <c r="F5" t="s">
        <v>168</v>
      </c>
      <c r="G5" t="s">
        <v>169</v>
      </c>
      <c r="H5" t="s">
        <v>174</v>
      </c>
      <c r="I5" t="s">
        <v>171</v>
      </c>
      <c r="J5" t="s">
        <v>172</v>
      </c>
      <c r="M5" t="s">
        <v>165</v>
      </c>
      <c r="N5" t="s">
        <v>166</v>
      </c>
      <c r="O5" t="s">
        <v>167</v>
      </c>
      <c r="P5" t="s">
        <v>168</v>
      </c>
      <c r="Q5" t="s">
        <v>169</v>
      </c>
      <c r="R5" t="s">
        <v>174</v>
      </c>
      <c r="S5" t="s">
        <v>171</v>
      </c>
      <c r="T5" t="s">
        <v>172</v>
      </c>
    </row>
    <row r="6" spans="2:20" x14ac:dyDescent="0.25">
      <c r="B6" t="s">
        <v>79</v>
      </c>
      <c r="C6">
        <v>0.88</v>
      </c>
      <c r="D6">
        <v>0.89</v>
      </c>
      <c r="E6">
        <v>0.89</v>
      </c>
      <c r="F6">
        <v>0.41</v>
      </c>
      <c r="G6">
        <v>7.8</v>
      </c>
      <c r="H6">
        <v>1.4999999999999999E-2</v>
      </c>
      <c r="I6">
        <v>1.4999999999999999E-2</v>
      </c>
      <c r="J6">
        <v>0.42</v>
      </c>
      <c r="L6" t="s">
        <v>79</v>
      </c>
      <c r="M6">
        <v>0.88</v>
      </c>
      <c r="N6">
        <v>0.89</v>
      </c>
      <c r="O6">
        <v>0.89</v>
      </c>
      <c r="P6">
        <v>0.44</v>
      </c>
      <c r="Q6">
        <v>7.8</v>
      </c>
      <c r="R6">
        <v>1.4999999999999999E-2</v>
      </c>
      <c r="S6">
        <v>1.2999999999999999E-2</v>
      </c>
      <c r="T6">
        <v>0.43</v>
      </c>
    </row>
    <row r="7" spans="2:20" x14ac:dyDescent="0.25">
      <c r="B7" t="s">
        <v>81</v>
      </c>
      <c r="C7">
        <v>0.88</v>
      </c>
      <c r="D7">
        <v>0.88</v>
      </c>
      <c r="E7">
        <v>0.89</v>
      </c>
      <c r="F7">
        <v>0.41</v>
      </c>
      <c r="G7">
        <v>7.7</v>
      </c>
      <c r="H7">
        <v>1.4999999999999999E-2</v>
      </c>
      <c r="I7">
        <v>1.6E-2</v>
      </c>
      <c r="J7">
        <v>0.42</v>
      </c>
      <c r="L7" t="s">
        <v>81</v>
      </c>
      <c r="M7">
        <v>0.89</v>
      </c>
      <c r="N7">
        <v>0.89</v>
      </c>
      <c r="O7">
        <v>0.89</v>
      </c>
      <c r="P7">
        <v>0.44</v>
      </c>
      <c r="Q7">
        <v>7.9</v>
      </c>
      <c r="R7">
        <v>1.4999999999999999E-2</v>
      </c>
      <c r="S7">
        <v>1.2E-2</v>
      </c>
      <c r="T7">
        <v>0.44</v>
      </c>
    </row>
    <row r="8" spans="2:20" x14ac:dyDescent="0.25">
      <c r="B8" t="s">
        <v>74</v>
      </c>
      <c r="C8">
        <v>0.88</v>
      </c>
      <c r="D8">
        <v>0.88</v>
      </c>
      <c r="E8">
        <v>0.89</v>
      </c>
      <c r="F8">
        <v>0.4</v>
      </c>
      <c r="G8">
        <v>7.5</v>
      </c>
      <c r="H8">
        <v>1.6E-2</v>
      </c>
      <c r="I8">
        <v>1.7000000000000001E-2</v>
      </c>
      <c r="J8">
        <v>0.41</v>
      </c>
      <c r="L8" t="s">
        <v>74</v>
      </c>
      <c r="M8">
        <v>0.88</v>
      </c>
      <c r="N8">
        <v>0.88</v>
      </c>
      <c r="O8">
        <v>0.89</v>
      </c>
      <c r="P8">
        <v>0.43</v>
      </c>
      <c r="Q8">
        <v>7.6</v>
      </c>
      <c r="R8">
        <v>1.4999999999999999E-2</v>
      </c>
      <c r="S8">
        <v>1.2999999999999999E-2</v>
      </c>
      <c r="T8">
        <v>0.43</v>
      </c>
    </row>
    <row r="9" spans="2:20" x14ac:dyDescent="0.25">
      <c r="B9" t="s">
        <v>75</v>
      </c>
      <c r="C9">
        <v>0.88</v>
      </c>
      <c r="D9">
        <v>0.88</v>
      </c>
      <c r="E9">
        <v>0.89</v>
      </c>
      <c r="F9">
        <v>0.4</v>
      </c>
      <c r="G9">
        <v>7.3</v>
      </c>
      <c r="H9">
        <v>1.6E-2</v>
      </c>
      <c r="I9">
        <v>1.7999999999999999E-2</v>
      </c>
      <c r="J9">
        <v>0.4</v>
      </c>
      <c r="L9" t="s">
        <v>75</v>
      </c>
      <c r="M9">
        <v>0.88</v>
      </c>
      <c r="N9">
        <v>0.88</v>
      </c>
      <c r="O9">
        <v>0.89</v>
      </c>
      <c r="P9">
        <v>0.43</v>
      </c>
      <c r="Q9">
        <v>7.5</v>
      </c>
      <c r="R9">
        <v>1.4999999999999999E-2</v>
      </c>
      <c r="S9">
        <v>1.4999999999999999E-2</v>
      </c>
      <c r="T9">
        <v>0.42</v>
      </c>
    </row>
    <row r="10" spans="2:20" x14ac:dyDescent="0.25">
      <c r="B10" t="s">
        <v>69</v>
      </c>
      <c r="C10">
        <v>0.87</v>
      </c>
      <c r="D10">
        <v>0.87</v>
      </c>
      <c r="E10">
        <v>0.88</v>
      </c>
      <c r="F10">
        <v>0.38</v>
      </c>
      <c r="G10">
        <v>6.9</v>
      </c>
      <c r="H10">
        <v>1.7000000000000001E-2</v>
      </c>
      <c r="I10">
        <v>1.2999999999999999E-2</v>
      </c>
      <c r="J10">
        <v>0.39</v>
      </c>
      <c r="L10" t="s">
        <v>69</v>
      </c>
      <c r="M10">
        <v>0.87</v>
      </c>
      <c r="N10">
        <v>0.87</v>
      </c>
      <c r="O10">
        <v>0.88</v>
      </c>
      <c r="P10">
        <v>0.41</v>
      </c>
      <c r="Q10">
        <v>6.8</v>
      </c>
      <c r="R10">
        <v>1.7000000000000001E-2</v>
      </c>
      <c r="S10">
        <v>0.01</v>
      </c>
      <c r="T10">
        <v>0.41</v>
      </c>
    </row>
    <row r="11" spans="2:20" x14ac:dyDescent="0.25">
      <c r="B11" t="s">
        <v>71</v>
      </c>
      <c r="C11">
        <v>0.87</v>
      </c>
      <c r="D11">
        <v>0.87</v>
      </c>
      <c r="E11">
        <v>0.89</v>
      </c>
      <c r="F11">
        <v>0.39</v>
      </c>
      <c r="G11">
        <v>7</v>
      </c>
      <c r="H11">
        <v>1.7000000000000001E-2</v>
      </c>
      <c r="I11">
        <v>1.4999999999999999E-2</v>
      </c>
      <c r="J11">
        <v>0.39</v>
      </c>
      <c r="L11" t="s">
        <v>71</v>
      </c>
      <c r="M11">
        <v>0.87</v>
      </c>
      <c r="N11">
        <v>0.87</v>
      </c>
      <c r="O11">
        <v>0.88</v>
      </c>
      <c r="P11">
        <v>0.41</v>
      </c>
      <c r="Q11">
        <v>7</v>
      </c>
      <c r="R11">
        <v>1.7000000000000001E-2</v>
      </c>
      <c r="S11">
        <v>1.2E-2</v>
      </c>
      <c r="T11">
        <v>0.41</v>
      </c>
    </row>
    <row r="12" spans="2:20" x14ac:dyDescent="0.25">
      <c r="B12" t="s">
        <v>70</v>
      </c>
      <c r="C12">
        <v>0.87</v>
      </c>
      <c r="D12">
        <v>0.88</v>
      </c>
      <c r="E12">
        <v>0.89</v>
      </c>
      <c r="F12">
        <v>0.39</v>
      </c>
      <c r="G12">
        <v>7.1</v>
      </c>
      <c r="H12">
        <v>1.6E-2</v>
      </c>
      <c r="I12">
        <v>1.6E-2</v>
      </c>
      <c r="J12">
        <v>0.39</v>
      </c>
      <c r="L12" t="s">
        <v>70</v>
      </c>
      <c r="M12">
        <v>0.88</v>
      </c>
      <c r="N12">
        <v>0.88</v>
      </c>
      <c r="O12">
        <v>0.88</v>
      </c>
      <c r="P12">
        <v>0.42</v>
      </c>
      <c r="Q12">
        <v>7.2</v>
      </c>
      <c r="R12">
        <v>1.6E-2</v>
      </c>
      <c r="S12">
        <v>1.2999999999999999E-2</v>
      </c>
      <c r="T12">
        <v>0.41</v>
      </c>
    </row>
    <row r="13" spans="2:20" x14ac:dyDescent="0.25">
      <c r="B13" t="s">
        <v>80</v>
      </c>
      <c r="C13">
        <v>0.88</v>
      </c>
      <c r="D13">
        <v>0.88</v>
      </c>
      <c r="E13">
        <v>0.9</v>
      </c>
      <c r="F13">
        <v>0.41</v>
      </c>
      <c r="G13">
        <v>7.7</v>
      </c>
      <c r="H13">
        <v>1.4999999999999999E-2</v>
      </c>
      <c r="I13">
        <v>1.6E-2</v>
      </c>
      <c r="J13">
        <v>0.42</v>
      </c>
      <c r="L13" t="s">
        <v>80</v>
      </c>
      <c r="M13">
        <v>0.88</v>
      </c>
      <c r="N13">
        <v>0.89</v>
      </c>
      <c r="O13">
        <v>0.89</v>
      </c>
      <c r="P13">
        <v>0.44</v>
      </c>
      <c r="Q13">
        <v>7.8</v>
      </c>
      <c r="R13">
        <v>1.4999999999999999E-2</v>
      </c>
      <c r="S13">
        <v>1.2E-2</v>
      </c>
      <c r="T13">
        <v>0.44</v>
      </c>
    </row>
    <row r="14" spans="2:20" x14ac:dyDescent="0.25">
      <c r="B14" t="s">
        <v>73</v>
      </c>
      <c r="C14">
        <v>0.87</v>
      </c>
      <c r="D14">
        <v>0.87</v>
      </c>
      <c r="E14">
        <v>0.89</v>
      </c>
      <c r="F14">
        <v>0.39</v>
      </c>
      <c r="G14">
        <v>6.9</v>
      </c>
      <c r="H14">
        <v>1.7000000000000001E-2</v>
      </c>
      <c r="I14">
        <v>1.4999999999999999E-2</v>
      </c>
      <c r="J14">
        <v>0.39</v>
      </c>
      <c r="L14" t="s">
        <v>73</v>
      </c>
      <c r="M14">
        <v>0.87</v>
      </c>
      <c r="N14">
        <v>0.87</v>
      </c>
      <c r="O14">
        <v>0.88</v>
      </c>
      <c r="P14">
        <v>0.41</v>
      </c>
      <c r="Q14">
        <v>6.9</v>
      </c>
      <c r="R14">
        <v>1.6E-2</v>
      </c>
      <c r="S14">
        <v>1.2E-2</v>
      </c>
      <c r="T14">
        <v>0.41</v>
      </c>
    </row>
    <row r="15" spans="2:20" x14ac:dyDescent="0.25">
      <c r="B15" t="s">
        <v>82</v>
      </c>
      <c r="C15">
        <v>0.89</v>
      </c>
      <c r="D15">
        <v>0.89</v>
      </c>
      <c r="E15">
        <v>0.9</v>
      </c>
      <c r="F15">
        <v>0.42</v>
      </c>
      <c r="G15">
        <v>8.1</v>
      </c>
      <c r="H15">
        <v>1.4E-2</v>
      </c>
      <c r="I15">
        <v>1.2E-2</v>
      </c>
      <c r="J15">
        <v>0.42</v>
      </c>
      <c r="L15" t="s">
        <v>72</v>
      </c>
      <c r="M15">
        <v>0.87</v>
      </c>
      <c r="N15">
        <v>0.87</v>
      </c>
      <c r="O15">
        <v>0.88</v>
      </c>
      <c r="P15">
        <v>0.41</v>
      </c>
      <c r="Q15">
        <v>6.9</v>
      </c>
      <c r="R15">
        <v>1.6E-2</v>
      </c>
      <c r="S15">
        <v>1.0999999999999999E-2</v>
      </c>
      <c r="T15">
        <v>0.41</v>
      </c>
    </row>
    <row r="16" spans="2:20" x14ac:dyDescent="0.25">
      <c r="B16" t="s">
        <v>72</v>
      </c>
      <c r="C16">
        <v>0.87</v>
      </c>
      <c r="D16">
        <v>0.87</v>
      </c>
      <c r="E16">
        <v>0.89</v>
      </c>
      <c r="F16">
        <v>0.39</v>
      </c>
      <c r="G16">
        <v>6.9</v>
      </c>
      <c r="H16">
        <v>1.6E-2</v>
      </c>
      <c r="I16">
        <v>1.4E-2</v>
      </c>
      <c r="J16">
        <v>0.39</v>
      </c>
      <c r="L16" t="s">
        <v>77</v>
      </c>
      <c r="M16">
        <v>0.89</v>
      </c>
      <c r="N16">
        <v>0.89</v>
      </c>
      <c r="O16">
        <v>0.89</v>
      </c>
      <c r="P16">
        <v>0.44</v>
      </c>
      <c r="Q16">
        <v>8</v>
      </c>
      <c r="R16">
        <v>1.4999999999999999E-2</v>
      </c>
      <c r="S16">
        <v>1.0999999999999999E-2</v>
      </c>
      <c r="T16">
        <v>0.44</v>
      </c>
    </row>
    <row r="17" spans="2:20" x14ac:dyDescent="0.25">
      <c r="B17" t="s">
        <v>77</v>
      </c>
      <c r="C17">
        <v>0.89</v>
      </c>
      <c r="D17">
        <v>0.89</v>
      </c>
      <c r="E17">
        <v>0.9</v>
      </c>
      <c r="F17">
        <v>0.42</v>
      </c>
      <c r="G17">
        <v>7.9</v>
      </c>
      <c r="H17">
        <v>1.4999999999999999E-2</v>
      </c>
      <c r="I17">
        <v>1.4E-2</v>
      </c>
      <c r="J17">
        <v>0.42</v>
      </c>
    </row>
    <row r="19" spans="2:20" x14ac:dyDescent="0.25">
      <c r="L19" s="3" t="s">
        <v>187</v>
      </c>
      <c r="N19" t="s">
        <v>162</v>
      </c>
      <c r="O19" t="s">
        <v>163</v>
      </c>
      <c r="Q19">
        <v>0.91</v>
      </c>
    </row>
    <row r="20" spans="2:20" x14ac:dyDescent="0.25">
      <c r="B20" s="3" t="s">
        <v>175</v>
      </c>
      <c r="D20" t="s">
        <v>162</v>
      </c>
      <c r="E20" t="s">
        <v>163</v>
      </c>
      <c r="G20">
        <v>0.91</v>
      </c>
      <c r="O20" t="s">
        <v>164</v>
      </c>
      <c r="P20">
        <v>0.87</v>
      </c>
    </row>
    <row r="21" spans="2:20" x14ac:dyDescent="0.25">
      <c r="E21" t="s">
        <v>164</v>
      </c>
      <c r="F21">
        <v>0.88</v>
      </c>
      <c r="M21" t="s">
        <v>165</v>
      </c>
      <c r="N21" t="s">
        <v>166</v>
      </c>
      <c r="O21" t="s">
        <v>167</v>
      </c>
      <c r="P21" t="s">
        <v>168</v>
      </c>
      <c r="Q21" t="s">
        <v>169</v>
      </c>
      <c r="R21" t="s">
        <v>174</v>
      </c>
      <c r="S21" t="s">
        <v>171</v>
      </c>
      <c r="T21" t="s">
        <v>172</v>
      </c>
    </row>
    <row r="22" spans="2:20" x14ac:dyDescent="0.25">
      <c r="B22" s="2" t="s">
        <v>173</v>
      </c>
      <c r="L22" t="s">
        <v>88</v>
      </c>
      <c r="M22">
        <v>0.87</v>
      </c>
      <c r="N22">
        <v>0.88</v>
      </c>
      <c r="O22">
        <v>0.89</v>
      </c>
      <c r="P22">
        <v>0.45</v>
      </c>
      <c r="Q22">
        <v>7.4</v>
      </c>
      <c r="R22">
        <v>1.7000000000000001E-2</v>
      </c>
      <c r="S22">
        <v>1.2699999999999999E-2</v>
      </c>
      <c r="T22">
        <v>0.44</v>
      </c>
    </row>
    <row r="23" spans="2:20" x14ac:dyDescent="0.25">
      <c r="C23" t="s">
        <v>165</v>
      </c>
      <c r="D23" t="s">
        <v>166</v>
      </c>
      <c r="E23" t="s">
        <v>167</v>
      </c>
      <c r="F23" t="s">
        <v>168</v>
      </c>
      <c r="G23" t="s">
        <v>169</v>
      </c>
      <c r="H23" t="s">
        <v>174</v>
      </c>
      <c r="I23" t="s">
        <v>171</v>
      </c>
      <c r="J23" t="s">
        <v>172</v>
      </c>
      <c r="L23" t="s">
        <v>93</v>
      </c>
      <c r="M23">
        <v>0.87</v>
      </c>
      <c r="N23">
        <v>0.88</v>
      </c>
      <c r="O23">
        <v>0.89</v>
      </c>
      <c r="P23">
        <v>0.44</v>
      </c>
      <c r="Q23">
        <v>7.1</v>
      </c>
      <c r="R23">
        <v>1.7000000000000001E-2</v>
      </c>
      <c r="S23">
        <v>1.4E-2</v>
      </c>
      <c r="T23">
        <v>0.43</v>
      </c>
    </row>
    <row r="24" spans="2:20" x14ac:dyDescent="0.25">
      <c r="B24" t="s">
        <v>88</v>
      </c>
      <c r="C24">
        <v>0.86</v>
      </c>
      <c r="D24">
        <v>0.87</v>
      </c>
      <c r="E24">
        <v>0.89</v>
      </c>
      <c r="F24">
        <v>0.39</v>
      </c>
      <c r="G24">
        <v>7</v>
      </c>
      <c r="H24">
        <v>1.7999999999999999E-2</v>
      </c>
      <c r="I24">
        <v>0.02</v>
      </c>
      <c r="J24">
        <v>0.36</v>
      </c>
      <c r="L24" t="s">
        <v>92</v>
      </c>
      <c r="M24">
        <v>0.88</v>
      </c>
      <c r="N24">
        <v>0.89</v>
      </c>
      <c r="O24">
        <v>0.89</v>
      </c>
      <c r="P24">
        <v>0.47</v>
      </c>
      <c r="Q24">
        <v>7.9</v>
      </c>
      <c r="R24">
        <v>1.6E-2</v>
      </c>
      <c r="S24">
        <v>1.15E-2</v>
      </c>
      <c r="T24">
        <v>0.46</v>
      </c>
    </row>
    <row r="25" spans="2:20" x14ac:dyDescent="0.25">
      <c r="B25" t="s">
        <v>93</v>
      </c>
      <c r="C25">
        <v>0.85</v>
      </c>
      <c r="D25">
        <v>0.87</v>
      </c>
      <c r="E25">
        <v>0.88</v>
      </c>
      <c r="F25">
        <v>0.37</v>
      </c>
      <c r="G25">
        <v>6.5</v>
      </c>
      <c r="H25">
        <v>0.02</v>
      </c>
      <c r="I25">
        <v>2.1000000000000001E-2</v>
      </c>
      <c r="J25">
        <v>0.35</v>
      </c>
      <c r="L25" t="s">
        <v>94</v>
      </c>
      <c r="M25">
        <v>0.87</v>
      </c>
      <c r="N25">
        <v>0.88</v>
      </c>
      <c r="O25">
        <v>0.89</v>
      </c>
      <c r="P25">
        <v>0.44</v>
      </c>
      <c r="Q25">
        <v>7.1</v>
      </c>
      <c r="R25">
        <v>1.7000000000000001E-2</v>
      </c>
      <c r="S25">
        <v>1.4500000000000001E-2</v>
      </c>
      <c r="T25">
        <v>0.44</v>
      </c>
    </row>
    <row r="26" spans="2:20" x14ac:dyDescent="0.25">
      <c r="B26" t="s">
        <v>92</v>
      </c>
      <c r="C26">
        <v>0.87</v>
      </c>
      <c r="D26">
        <v>0.88</v>
      </c>
      <c r="E26">
        <v>0.9</v>
      </c>
      <c r="F26">
        <v>0.4</v>
      </c>
      <c r="G26">
        <v>7.3</v>
      </c>
      <c r="H26">
        <v>1.7000000000000001E-2</v>
      </c>
      <c r="I26">
        <v>0.02</v>
      </c>
      <c r="J26">
        <v>0.38</v>
      </c>
      <c r="L26" t="s">
        <v>97</v>
      </c>
      <c r="M26">
        <v>0.88</v>
      </c>
      <c r="N26">
        <v>0.89</v>
      </c>
      <c r="O26">
        <v>0.89</v>
      </c>
      <c r="P26">
        <v>0.46</v>
      </c>
      <c r="Q26">
        <v>7.7</v>
      </c>
      <c r="R26">
        <v>1.6E-2</v>
      </c>
      <c r="S26">
        <v>1.26E-2</v>
      </c>
      <c r="T26">
        <v>0.45</v>
      </c>
    </row>
    <row r="27" spans="2:20" x14ac:dyDescent="0.25">
      <c r="B27" t="s">
        <v>94</v>
      </c>
      <c r="C27">
        <v>0.86</v>
      </c>
      <c r="D27">
        <v>0.87</v>
      </c>
      <c r="E27">
        <v>0.89</v>
      </c>
      <c r="F27">
        <v>0.38</v>
      </c>
      <c r="G27">
        <v>6.8</v>
      </c>
      <c r="H27">
        <v>1.7999999999999999E-2</v>
      </c>
      <c r="I27">
        <v>2.1000000000000001E-2</v>
      </c>
      <c r="J27">
        <v>0.35</v>
      </c>
    </row>
    <row r="28" spans="2:20" x14ac:dyDescent="0.25">
      <c r="B28" t="s">
        <v>97</v>
      </c>
      <c r="C28">
        <v>0.86</v>
      </c>
      <c r="D28">
        <v>0.88</v>
      </c>
      <c r="E28">
        <v>0.9</v>
      </c>
      <c r="F28">
        <v>0.39</v>
      </c>
      <c r="G28">
        <v>7.1</v>
      </c>
      <c r="H28">
        <v>1.7999999999999999E-2</v>
      </c>
      <c r="I28">
        <v>2.1999999999999999E-2</v>
      </c>
      <c r="J28">
        <v>0.38</v>
      </c>
    </row>
    <row r="29" spans="2:20" x14ac:dyDescent="0.25">
      <c r="B29" t="s">
        <v>100</v>
      </c>
      <c r="C29">
        <v>0.87</v>
      </c>
      <c r="D29">
        <v>0.88</v>
      </c>
      <c r="E29">
        <v>0.89</v>
      </c>
      <c r="F29">
        <v>0.4</v>
      </c>
      <c r="G29">
        <v>7.4</v>
      </c>
      <c r="H29">
        <v>1.7000000000000001E-2</v>
      </c>
      <c r="I29">
        <v>0.02</v>
      </c>
      <c r="J29">
        <v>0.4</v>
      </c>
      <c r="L29" s="3" t="s">
        <v>188</v>
      </c>
      <c r="N29" t="s">
        <v>162</v>
      </c>
      <c r="O29" t="s">
        <v>163</v>
      </c>
      <c r="Q29">
        <v>0.89</v>
      </c>
    </row>
    <row r="30" spans="2:20" x14ac:dyDescent="0.25">
      <c r="B30" t="s">
        <v>91</v>
      </c>
      <c r="C30">
        <v>0.85</v>
      </c>
      <c r="D30">
        <v>0.87</v>
      </c>
      <c r="E30">
        <v>0.88</v>
      </c>
      <c r="F30">
        <v>0.37</v>
      </c>
      <c r="G30">
        <v>6.4</v>
      </c>
      <c r="H30">
        <v>1.9E-2</v>
      </c>
      <c r="I30">
        <v>1.7999999999999999E-2</v>
      </c>
      <c r="J30">
        <v>0.35</v>
      </c>
      <c r="O30" t="s">
        <v>164</v>
      </c>
      <c r="P30">
        <v>0.82</v>
      </c>
    </row>
    <row r="31" spans="2:20" x14ac:dyDescent="0.25">
      <c r="B31" t="s">
        <v>95</v>
      </c>
      <c r="C31">
        <v>0.86</v>
      </c>
      <c r="D31">
        <v>0.87</v>
      </c>
      <c r="E31">
        <v>0.89</v>
      </c>
      <c r="F31">
        <v>0.38</v>
      </c>
      <c r="G31">
        <v>6.7</v>
      </c>
      <c r="H31">
        <v>1.9E-2</v>
      </c>
      <c r="I31">
        <v>2.1000000000000001E-2</v>
      </c>
      <c r="J31">
        <v>0.37</v>
      </c>
      <c r="M31" t="s">
        <v>165</v>
      </c>
      <c r="N31" t="s">
        <v>166</v>
      </c>
      <c r="O31" t="s">
        <v>167</v>
      </c>
      <c r="P31" t="s">
        <v>168</v>
      </c>
      <c r="Q31" t="s">
        <v>169</v>
      </c>
      <c r="R31" t="s">
        <v>174</v>
      </c>
      <c r="S31" t="s">
        <v>171</v>
      </c>
      <c r="T31" t="s">
        <v>172</v>
      </c>
    </row>
    <row r="32" spans="2:20" x14ac:dyDescent="0.25">
      <c r="B32" t="s">
        <v>83</v>
      </c>
      <c r="C32">
        <v>0.88</v>
      </c>
      <c r="D32">
        <v>0.89</v>
      </c>
      <c r="E32">
        <v>0.9</v>
      </c>
      <c r="F32">
        <v>0.42</v>
      </c>
      <c r="G32">
        <v>7.9</v>
      </c>
      <c r="H32">
        <v>1.6E-2</v>
      </c>
      <c r="I32">
        <v>1.4999999999999999E-2</v>
      </c>
      <c r="J32">
        <v>0.4</v>
      </c>
      <c r="L32" t="s">
        <v>103</v>
      </c>
      <c r="M32">
        <v>0.78</v>
      </c>
      <c r="N32">
        <v>0.79</v>
      </c>
      <c r="O32">
        <v>0.79</v>
      </c>
      <c r="P32">
        <v>0.35</v>
      </c>
      <c r="Q32">
        <v>3.8</v>
      </c>
      <c r="R32">
        <v>0.03</v>
      </c>
      <c r="S32">
        <v>1.2999999999999999E-2</v>
      </c>
      <c r="T32">
        <v>0.35</v>
      </c>
    </row>
    <row r="33" spans="2:20" x14ac:dyDescent="0.25">
      <c r="B33" t="s">
        <v>90</v>
      </c>
      <c r="C33">
        <v>0.85</v>
      </c>
      <c r="D33">
        <v>0.86</v>
      </c>
      <c r="E33">
        <v>0.88</v>
      </c>
      <c r="F33">
        <v>0.36</v>
      </c>
      <c r="G33">
        <v>6.3</v>
      </c>
      <c r="H33">
        <v>0.02</v>
      </c>
      <c r="I33">
        <v>1.7999999999999999E-2</v>
      </c>
      <c r="J33">
        <v>0.35</v>
      </c>
      <c r="L33" t="s">
        <v>76</v>
      </c>
      <c r="M33">
        <v>0.77</v>
      </c>
      <c r="N33">
        <v>0.79</v>
      </c>
      <c r="O33">
        <v>0.8</v>
      </c>
      <c r="P33">
        <v>0.34</v>
      </c>
      <c r="Q33">
        <v>3.7</v>
      </c>
      <c r="R33">
        <v>3.1E-2</v>
      </c>
      <c r="S33">
        <v>1.6E-2</v>
      </c>
      <c r="T33">
        <v>0.34</v>
      </c>
    </row>
    <row r="34" spans="2:20" x14ac:dyDescent="0.25">
      <c r="B34" t="s">
        <v>87</v>
      </c>
      <c r="C34">
        <v>0.86</v>
      </c>
      <c r="D34">
        <v>0.87</v>
      </c>
      <c r="E34">
        <v>0.89</v>
      </c>
      <c r="F34">
        <v>0.38</v>
      </c>
      <c r="G34">
        <v>6.9</v>
      </c>
      <c r="H34">
        <v>1.7999999999999999E-2</v>
      </c>
      <c r="I34">
        <v>0.02</v>
      </c>
      <c r="J34">
        <v>0.36</v>
      </c>
      <c r="L34" t="s">
        <v>106</v>
      </c>
      <c r="M34">
        <v>0.79</v>
      </c>
      <c r="N34">
        <v>0.81</v>
      </c>
      <c r="O34">
        <v>0.82</v>
      </c>
      <c r="P34">
        <v>0.37</v>
      </c>
      <c r="Q34">
        <v>4.2</v>
      </c>
      <c r="R34">
        <v>2.9000000000000001E-2</v>
      </c>
      <c r="S34">
        <v>1.9E-2</v>
      </c>
      <c r="T34">
        <v>0.35</v>
      </c>
    </row>
    <row r="35" spans="2:20" x14ac:dyDescent="0.25">
      <c r="B35" t="s">
        <v>89</v>
      </c>
      <c r="C35">
        <v>0.85</v>
      </c>
      <c r="D35">
        <v>0.86</v>
      </c>
      <c r="E35">
        <v>0.88</v>
      </c>
      <c r="F35">
        <v>0.37</v>
      </c>
      <c r="G35">
        <v>6.3</v>
      </c>
      <c r="H35">
        <v>1.9E-2</v>
      </c>
      <c r="I35">
        <v>1.7999999999999999E-2</v>
      </c>
      <c r="J35">
        <v>0.35</v>
      </c>
      <c r="L35" t="s">
        <v>78</v>
      </c>
      <c r="M35">
        <v>0.79</v>
      </c>
      <c r="N35">
        <v>0.81</v>
      </c>
      <c r="O35">
        <v>0.82</v>
      </c>
      <c r="P35">
        <v>0.38</v>
      </c>
      <c r="Q35">
        <v>4.4000000000000004</v>
      </c>
      <c r="R35">
        <v>2.8000000000000001E-2</v>
      </c>
      <c r="S35">
        <v>1.4999999999999999E-2</v>
      </c>
      <c r="T35">
        <v>0.37</v>
      </c>
    </row>
    <row r="36" spans="2:20" x14ac:dyDescent="0.25">
      <c r="L36" t="s">
        <v>117</v>
      </c>
      <c r="M36">
        <v>0.77</v>
      </c>
      <c r="N36">
        <v>0.79</v>
      </c>
      <c r="O36">
        <v>0.8</v>
      </c>
      <c r="P36">
        <v>0.34</v>
      </c>
      <c r="Q36">
        <v>3.7</v>
      </c>
      <c r="R36">
        <v>0.03</v>
      </c>
      <c r="S36">
        <v>1.4E-2</v>
      </c>
      <c r="T36">
        <v>0.34</v>
      </c>
    </row>
    <row r="37" spans="2:20" x14ac:dyDescent="0.25">
      <c r="L37" t="s">
        <v>121</v>
      </c>
      <c r="M37">
        <v>0.77</v>
      </c>
      <c r="N37">
        <v>0.79</v>
      </c>
      <c r="O37">
        <v>0.8</v>
      </c>
      <c r="P37">
        <v>0.35</v>
      </c>
      <c r="Q37">
        <v>3.8</v>
      </c>
      <c r="R37">
        <v>3.1E-2</v>
      </c>
      <c r="S37">
        <v>1.7999999999999999E-2</v>
      </c>
      <c r="T37">
        <v>0.34</v>
      </c>
    </row>
    <row r="38" spans="2:20" x14ac:dyDescent="0.25">
      <c r="B38" s="3" t="s">
        <v>176</v>
      </c>
      <c r="D38" t="s">
        <v>162</v>
      </c>
      <c r="E38" t="s">
        <v>163</v>
      </c>
      <c r="G38">
        <v>0.88</v>
      </c>
      <c r="L38" t="s">
        <v>85</v>
      </c>
      <c r="M38">
        <v>0.79</v>
      </c>
      <c r="N38">
        <v>0.81</v>
      </c>
      <c r="O38">
        <v>0.82</v>
      </c>
      <c r="P38">
        <v>0.38</v>
      </c>
      <c r="Q38">
        <v>4.2</v>
      </c>
      <c r="R38">
        <v>2.8000000000000001E-2</v>
      </c>
      <c r="S38">
        <v>1.9E-2</v>
      </c>
      <c r="T38">
        <v>0.39</v>
      </c>
    </row>
    <row r="39" spans="2:20" x14ac:dyDescent="0.25">
      <c r="E39" t="s">
        <v>164</v>
      </c>
      <c r="F39">
        <v>0.79</v>
      </c>
      <c r="L39" t="s">
        <v>120</v>
      </c>
      <c r="M39">
        <v>0.78</v>
      </c>
      <c r="N39">
        <v>0.79</v>
      </c>
      <c r="O39">
        <v>0.8</v>
      </c>
      <c r="P39">
        <v>0.36</v>
      </c>
      <c r="Q39">
        <v>3.9</v>
      </c>
      <c r="R39">
        <v>2.9000000000000001E-2</v>
      </c>
      <c r="S39">
        <v>0.01</v>
      </c>
      <c r="T39">
        <v>0.34</v>
      </c>
    </row>
    <row r="40" spans="2:20" x14ac:dyDescent="0.25">
      <c r="B40" s="2" t="s">
        <v>173</v>
      </c>
    </row>
    <row r="41" spans="2:20" x14ac:dyDescent="0.25">
      <c r="C41" t="s">
        <v>165</v>
      </c>
      <c r="D41" t="s">
        <v>166</v>
      </c>
      <c r="E41" t="s">
        <v>167</v>
      </c>
      <c r="F41" t="s">
        <v>168</v>
      </c>
      <c r="G41" t="s">
        <v>169</v>
      </c>
      <c r="H41" t="s">
        <v>174</v>
      </c>
      <c r="I41" t="s">
        <v>171</v>
      </c>
      <c r="J41" t="s">
        <v>172</v>
      </c>
      <c r="L41" s="3" t="s">
        <v>189</v>
      </c>
      <c r="N41" t="s">
        <v>162</v>
      </c>
      <c r="O41" t="s">
        <v>163</v>
      </c>
      <c r="Q41">
        <v>0.85</v>
      </c>
    </row>
    <row r="42" spans="2:20" x14ac:dyDescent="0.25">
      <c r="B42" t="s">
        <v>103</v>
      </c>
      <c r="C42">
        <v>0.75</v>
      </c>
      <c r="D42">
        <v>0.76</v>
      </c>
      <c r="E42">
        <v>0.8</v>
      </c>
      <c r="F42">
        <v>0.23</v>
      </c>
      <c r="G42">
        <v>3.3</v>
      </c>
      <c r="H42">
        <v>3.3000000000000002E-2</v>
      </c>
      <c r="I42">
        <v>2.1999999999999999E-2</v>
      </c>
      <c r="J42">
        <v>0.22</v>
      </c>
      <c r="O42" t="s">
        <v>164</v>
      </c>
      <c r="P42">
        <v>0.81</v>
      </c>
    </row>
    <row r="43" spans="2:20" x14ac:dyDescent="0.25">
      <c r="B43" t="s">
        <v>76</v>
      </c>
      <c r="C43">
        <v>0.73</v>
      </c>
      <c r="D43">
        <v>0.75</v>
      </c>
      <c r="E43">
        <v>0.79</v>
      </c>
      <c r="F43">
        <v>0.22</v>
      </c>
      <c r="G43">
        <v>3.1</v>
      </c>
      <c r="H43">
        <v>3.4000000000000002E-2</v>
      </c>
      <c r="I43">
        <v>2.4E-2</v>
      </c>
      <c r="J43">
        <v>0.21</v>
      </c>
      <c r="M43" t="s">
        <v>165</v>
      </c>
      <c r="N43" t="s">
        <v>166</v>
      </c>
      <c r="O43" t="s">
        <v>167</v>
      </c>
      <c r="P43" t="s">
        <v>168</v>
      </c>
      <c r="Q43" t="s">
        <v>169</v>
      </c>
      <c r="R43" t="s">
        <v>174</v>
      </c>
      <c r="S43" t="s">
        <v>171</v>
      </c>
      <c r="T43" t="s">
        <v>172</v>
      </c>
    </row>
    <row r="44" spans="2:20" x14ac:dyDescent="0.25">
      <c r="B44" t="s">
        <v>106</v>
      </c>
      <c r="C44">
        <v>0.75</v>
      </c>
      <c r="D44">
        <v>0.77</v>
      </c>
      <c r="E44">
        <v>0.81</v>
      </c>
      <c r="F44">
        <v>0.24</v>
      </c>
      <c r="G44">
        <v>3.4</v>
      </c>
      <c r="H44">
        <v>3.3000000000000002E-2</v>
      </c>
      <c r="I44">
        <v>2.7E-2</v>
      </c>
      <c r="J44">
        <v>0.22</v>
      </c>
      <c r="L44" t="s">
        <v>125</v>
      </c>
      <c r="M44">
        <v>0.77</v>
      </c>
      <c r="N44">
        <v>0.77</v>
      </c>
      <c r="O44">
        <v>0.74</v>
      </c>
      <c r="P44">
        <v>0.53</v>
      </c>
      <c r="Q44">
        <v>3.4</v>
      </c>
      <c r="R44">
        <v>3.5000000000000003E-2</v>
      </c>
      <c r="S44">
        <v>4.3299999999999998E-2</v>
      </c>
      <c r="T44">
        <v>0.43</v>
      </c>
    </row>
    <row r="45" spans="2:20" x14ac:dyDescent="0.25">
      <c r="B45" t="s">
        <v>128</v>
      </c>
      <c r="C45">
        <v>0.76</v>
      </c>
      <c r="D45">
        <v>0.78</v>
      </c>
      <c r="E45">
        <v>0.82</v>
      </c>
      <c r="F45">
        <v>0.25</v>
      </c>
      <c r="G45">
        <v>3.6</v>
      </c>
      <c r="H45">
        <v>3.1E-2</v>
      </c>
      <c r="I45">
        <v>2.9000000000000001E-2</v>
      </c>
      <c r="J45">
        <v>0.24</v>
      </c>
      <c r="L45" t="s">
        <v>124</v>
      </c>
      <c r="M45">
        <v>0.73</v>
      </c>
      <c r="N45">
        <v>0.73</v>
      </c>
      <c r="O45">
        <v>0.65</v>
      </c>
      <c r="P45">
        <v>0.47</v>
      </c>
      <c r="Q45">
        <v>2.7</v>
      </c>
      <c r="R45">
        <v>4.1000000000000002E-2</v>
      </c>
      <c r="S45">
        <v>7.1000000000000004E-3</v>
      </c>
      <c r="T45">
        <v>0.43</v>
      </c>
    </row>
    <row r="46" spans="2:20" x14ac:dyDescent="0.25">
      <c r="B46" t="s">
        <v>78</v>
      </c>
      <c r="C46">
        <v>0.74</v>
      </c>
      <c r="D46">
        <v>0.77</v>
      </c>
      <c r="E46">
        <v>0.81</v>
      </c>
      <c r="F46">
        <v>0.23</v>
      </c>
      <c r="G46">
        <v>3.4</v>
      </c>
      <c r="H46">
        <v>3.3000000000000002E-2</v>
      </c>
      <c r="I46">
        <v>2.7E-2</v>
      </c>
      <c r="J46">
        <v>0.22</v>
      </c>
      <c r="L46" t="s">
        <v>123</v>
      </c>
      <c r="M46">
        <v>0.69</v>
      </c>
      <c r="N46">
        <v>0.69</v>
      </c>
      <c r="O46">
        <v>0.6</v>
      </c>
      <c r="P46">
        <v>0.42</v>
      </c>
      <c r="Q46">
        <v>2.2000000000000002</v>
      </c>
      <c r="R46">
        <v>4.7E-2</v>
      </c>
      <c r="S46">
        <v>2.3999999999999998E-3</v>
      </c>
      <c r="T46">
        <v>0.41</v>
      </c>
    </row>
    <row r="47" spans="2:20" x14ac:dyDescent="0.25">
      <c r="B47" t="s">
        <v>101</v>
      </c>
      <c r="C47">
        <v>0.78</v>
      </c>
      <c r="D47">
        <v>0.8</v>
      </c>
      <c r="E47">
        <v>0.83</v>
      </c>
      <c r="F47">
        <v>0.27</v>
      </c>
      <c r="G47">
        <v>4</v>
      </c>
      <c r="H47">
        <v>2.9000000000000001E-2</v>
      </c>
      <c r="I47">
        <v>2.1000000000000001E-2</v>
      </c>
      <c r="J47">
        <v>0.25</v>
      </c>
      <c r="L47" t="s">
        <v>126</v>
      </c>
      <c r="M47">
        <v>0.82</v>
      </c>
      <c r="N47">
        <v>0.82</v>
      </c>
      <c r="O47">
        <v>0.78</v>
      </c>
      <c r="P47">
        <v>0.6</v>
      </c>
      <c r="Q47">
        <v>4.5</v>
      </c>
      <c r="R47">
        <v>2.8000000000000001E-2</v>
      </c>
      <c r="S47">
        <v>2.1999999999999999E-2</v>
      </c>
      <c r="T47">
        <v>0.56999999999999995</v>
      </c>
    </row>
    <row r="48" spans="2:20" x14ac:dyDescent="0.25">
      <c r="B48" t="s">
        <v>117</v>
      </c>
      <c r="C48">
        <v>0.75</v>
      </c>
      <c r="D48">
        <v>0.77</v>
      </c>
      <c r="E48">
        <v>0.8</v>
      </c>
      <c r="F48">
        <v>0.23</v>
      </c>
      <c r="G48">
        <v>3.3</v>
      </c>
      <c r="H48">
        <v>3.2000000000000001E-2</v>
      </c>
      <c r="I48">
        <v>0.02</v>
      </c>
      <c r="J48">
        <v>0.22</v>
      </c>
    </row>
    <row r="49" spans="1:20" x14ac:dyDescent="0.25">
      <c r="B49" t="s">
        <v>121</v>
      </c>
      <c r="C49">
        <v>0.74</v>
      </c>
      <c r="D49">
        <v>0.76</v>
      </c>
      <c r="E49">
        <v>0.8</v>
      </c>
      <c r="F49">
        <v>0.23</v>
      </c>
      <c r="G49">
        <v>3.2</v>
      </c>
      <c r="H49">
        <v>3.4000000000000002E-2</v>
      </c>
      <c r="I49">
        <v>2.5000000000000001E-2</v>
      </c>
      <c r="J49">
        <v>0.22</v>
      </c>
    </row>
    <row r="50" spans="1:20" x14ac:dyDescent="0.25">
      <c r="B50" t="s">
        <v>85</v>
      </c>
      <c r="C50">
        <v>0.74</v>
      </c>
      <c r="D50">
        <v>0.77</v>
      </c>
      <c r="E50">
        <v>0.81</v>
      </c>
      <c r="F50">
        <v>0.23</v>
      </c>
      <c r="G50">
        <v>3.3</v>
      </c>
      <c r="H50">
        <v>3.4000000000000002E-2</v>
      </c>
      <c r="I50">
        <v>2.9000000000000001E-2</v>
      </c>
      <c r="J50">
        <v>0.22</v>
      </c>
      <c r="L50" s="3" t="s">
        <v>190</v>
      </c>
      <c r="N50" t="s">
        <v>162</v>
      </c>
      <c r="O50" t="s">
        <v>163</v>
      </c>
      <c r="Q50">
        <v>0.87</v>
      </c>
    </row>
    <row r="51" spans="1:20" x14ac:dyDescent="0.25">
      <c r="B51" t="s">
        <v>120</v>
      </c>
      <c r="C51">
        <v>0.75</v>
      </c>
      <c r="D51">
        <v>0.77</v>
      </c>
      <c r="E51">
        <v>0.8</v>
      </c>
      <c r="F51">
        <v>0.23</v>
      </c>
      <c r="G51">
        <v>3.3</v>
      </c>
      <c r="H51">
        <v>3.2000000000000001E-2</v>
      </c>
      <c r="I51">
        <v>2.1000000000000001E-2</v>
      </c>
      <c r="J51">
        <v>0.23</v>
      </c>
      <c r="O51" t="s">
        <v>164</v>
      </c>
      <c r="P51">
        <v>0.83</v>
      </c>
    </row>
    <row r="52" spans="1:20" x14ac:dyDescent="0.25">
      <c r="B52" t="s">
        <v>86</v>
      </c>
      <c r="C52">
        <v>0.76</v>
      </c>
      <c r="D52">
        <v>0.79</v>
      </c>
      <c r="E52">
        <v>0.82</v>
      </c>
      <c r="F52">
        <v>0.25</v>
      </c>
      <c r="G52">
        <v>3.7</v>
      </c>
      <c r="H52">
        <v>3.1E-2</v>
      </c>
      <c r="I52">
        <v>2.8000000000000001E-2</v>
      </c>
      <c r="J52">
        <v>0.25</v>
      </c>
      <c r="M52" t="s">
        <v>165</v>
      </c>
      <c r="N52" t="s">
        <v>166</v>
      </c>
      <c r="O52" t="s">
        <v>167</v>
      </c>
      <c r="P52" t="s">
        <v>168</v>
      </c>
      <c r="Q52" t="s">
        <v>169</v>
      </c>
      <c r="R52" t="s">
        <v>174</v>
      </c>
      <c r="S52" t="s">
        <v>171</v>
      </c>
      <c r="T52" t="s">
        <v>172</v>
      </c>
    </row>
    <row r="53" spans="1:20" x14ac:dyDescent="0.25">
      <c r="B53" t="s">
        <v>84</v>
      </c>
      <c r="C53">
        <v>0.76</v>
      </c>
      <c r="D53">
        <v>0.79</v>
      </c>
      <c r="E53">
        <v>0.82</v>
      </c>
      <c r="F53">
        <v>0.25</v>
      </c>
      <c r="G53">
        <v>3.7</v>
      </c>
      <c r="H53">
        <v>3.1E-2</v>
      </c>
      <c r="I53">
        <v>2.5999999999999999E-2</v>
      </c>
      <c r="J53">
        <v>0.24</v>
      </c>
      <c r="L53" t="s">
        <v>197</v>
      </c>
      <c r="M53">
        <v>0.81</v>
      </c>
      <c r="N53">
        <v>0.81</v>
      </c>
      <c r="O53">
        <v>0.82</v>
      </c>
      <c r="P53">
        <v>0.38</v>
      </c>
      <c r="Q53">
        <v>4.3</v>
      </c>
      <c r="R53">
        <v>2.5000000000000001E-2</v>
      </c>
      <c r="S53">
        <v>1.3899999999999999E-2</v>
      </c>
      <c r="T53">
        <v>0.35</v>
      </c>
    </row>
    <row r="54" spans="1:20" x14ac:dyDescent="0.25">
      <c r="L54" t="s">
        <v>116</v>
      </c>
      <c r="M54">
        <v>0.82</v>
      </c>
      <c r="N54">
        <v>0.82</v>
      </c>
      <c r="O54">
        <v>0.83</v>
      </c>
      <c r="P54">
        <v>0.4</v>
      </c>
      <c r="Q54">
        <v>4.5999999999999996</v>
      </c>
      <c r="R54">
        <v>2.4E-2</v>
      </c>
      <c r="S54">
        <v>1.2699999999999999E-2</v>
      </c>
      <c r="T54">
        <v>0.37</v>
      </c>
    </row>
    <row r="55" spans="1:20" x14ac:dyDescent="0.25">
      <c r="L55" t="s">
        <v>112</v>
      </c>
      <c r="M55">
        <v>0.82</v>
      </c>
      <c r="N55">
        <v>0.82</v>
      </c>
      <c r="O55">
        <v>0.83</v>
      </c>
      <c r="P55">
        <v>0.4</v>
      </c>
      <c r="Q55">
        <v>4.5999999999999996</v>
      </c>
      <c r="R55">
        <v>2.4E-2</v>
      </c>
      <c r="S55">
        <v>1.43E-2</v>
      </c>
      <c r="T55">
        <v>0.38</v>
      </c>
    </row>
    <row r="56" spans="1:20" x14ac:dyDescent="0.25">
      <c r="B56" s="3" t="s">
        <v>177</v>
      </c>
      <c r="D56" t="s">
        <v>162</v>
      </c>
      <c r="E56" t="s">
        <v>163</v>
      </c>
      <c r="G56">
        <v>0.84</v>
      </c>
      <c r="L56" t="s">
        <v>109</v>
      </c>
      <c r="M56">
        <v>0.82</v>
      </c>
      <c r="N56">
        <v>0.82</v>
      </c>
      <c r="O56">
        <v>0.82</v>
      </c>
      <c r="P56">
        <v>0.39</v>
      </c>
      <c r="Q56">
        <v>4.5</v>
      </c>
      <c r="R56">
        <v>2.5000000000000001E-2</v>
      </c>
      <c r="S56">
        <v>1.14E-2</v>
      </c>
      <c r="T56">
        <v>0.37</v>
      </c>
    </row>
    <row r="57" spans="1:20" x14ac:dyDescent="0.25">
      <c r="E57" t="s">
        <v>164</v>
      </c>
      <c r="F57">
        <v>0.67</v>
      </c>
      <c r="L57" t="s">
        <v>110</v>
      </c>
      <c r="M57">
        <v>0.81</v>
      </c>
      <c r="N57">
        <v>0.81</v>
      </c>
      <c r="O57">
        <v>0.82</v>
      </c>
      <c r="P57">
        <v>0.38</v>
      </c>
      <c r="Q57">
        <v>4.3</v>
      </c>
      <c r="R57">
        <v>2.5999999999999999E-2</v>
      </c>
      <c r="S57">
        <v>1.29E-2</v>
      </c>
      <c r="T57">
        <v>0.35</v>
      </c>
    </row>
    <row r="58" spans="1:20" x14ac:dyDescent="0.25">
      <c r="B58" s="2" t="s">
        <v>173</v>
      </c>
      <c r="L58" t="s">
        <v>111</v>
      </c>
      <c r="M58">
        <v>0.79</v>
      </c>
      <c r="N58">
        <v>0.79</v>
      </c>
      <c r="O58">
        <v>0.78</v>
      </c>
      <c r="P58">
        <v>0.35</v>
      </c>
      <c r="Q58">
        <v>3.8</v>
      </c>
      <c r="R58">
        <v>2.8000000000000001E-2</v>
      </c>
      <c r="S58">
        <v>7.3000000000000001E-3</v>
      </c>
      <c r="T58">
        <v>0.35</v>
      </c>
    </row>
    <row r="59" spans="1:20" x14ac:dyDescent="0.25">
      <c r="C59" t="s">
        <v>165</v>
      </c>
      <c r="D59" t="s">
        <v>166</v>
      </c>
      <c r="E59" t="s">
        <v>167</v>
      </c>
      <c r="F59" t="s">
        <v>168</v>
      </c>
      <c r="G59" t="s">
        <v>169</v>
      </c>
      <c r="H59" t="s">
        <v>174</v>
      </c>
      <c r="I59" t="s">
        <v>171</v>
      </c>
      <c r="J59" t="s">
        <v>172</v>
      </c>
      <c r="L59" t="s">
        <v>119</v>
      </c>
      <c r="M59">
        <v>0.81</v>
      </c>
      <c r="N59">
        <v>0.81</v>
      </c>
      <c r="O59">
        <v>0.82</v>
      </c>
      <c r="P59">
        <v>0.39</v>
      </c>
      <c r="Q59">
        <v>4.4000000000000004</v>
      </c>
      <c r="R59">
        <v>2.5000000000000001E-2</v>
      </c>
      <c r="S59">
        <v>1.04E-2</v>
      </c>
      <c r="T59">
        <v>0.36</v>
      </c>
    </row>
    <row r="60" spans="1:20" x14ac:dyDescent="0.25">
      <c r="B60" t="s">
        <v>96</v>
      </c>
      <c r="C60">
        <v>0.7</v>
      </c>
      <c r="D60">
        <v>0.71</v>
      </c>
      <c r="E60">
        <v>0.76</v>
      </c>
      <c r="F60">
        <v>0.18</v>
      </c>
      <c r="G60">
        <v>2.4</v>
      </c>
      <c r="H60">
        <v>3.7999999999999999E-2</v>
      </c>
      <c r="I60">
        <v>3.3000000000000002E-2</v>
      </c>
      <c r="J60">
        <v>0.19</v>
      </c>
      <c r="L60" t="s">
        <v>113</v>
      </c>
      <c r="M60">
        <v>0.8</v>
      </c>
      <c r="N60">
        <v>0.8</v>
      </c>
      <c r="O60">
        <v>0.8</v>
      </c>
      <c r="P60">
        <v>0.37</v>
      </c>
      <c r="Q60">
        <v>4.0999999999999996</v>
      </c>
      <c r="R60">
        <v>2.7E-2</v>
      </c>
      <c r="S60">
        <v>1.0999999999999999E-2</v>
      </c>
      <c r="T60">
        <v>0.35</v>
      </c>
    </row>
    <row r="61" spans="1:20" x14ac:dyDescent="0.25">
      <c r="A61" t="s">
        <v>180</v>
      </c>
      <c r="B61" t="s">
        <v>178</v>
      </c>
      <c r="C61">
        <v>0.68</v>
      </c>
      <c r="D61">
        <v>0.7</v>
      </c>
      <c r="E61">
        <v>0.77</v>
      </c>
      <c r="F61">
        <v>0.17</v>
      </c>
      <c r="G61">
        <v>2.2999999999999998</v>
      </c>
      <c r="H61">
        <v>0.04</v>
      </c>
      <c r="I61">
        <v>3.5999999999999997E-2</v>
      </c>
      <c r="J61">
        <v>0.17</v>
      </c>
    </row>
    <row r="62" spans="1:20" x14ac:dyDescent="0.25">
      <c r="B62" t="s">
        <v>125</v>
      </c>
      <c r="C62">
        <v>0.6</v>
      </c>
      <c r="D62">
        <v>0.62</v>
      </c>
      <c r="E62">
        <v>0.71</v>
      </c>
      <c r="F62">
        <v>0.13</v>
      </c>
      <c r="G62">
        <v>1.6</v>
      </c>
      <c r="H62">
        <v>5.0999999999999997E-2</v>
      </c>
      <c r="I62">
        <v>3.5999999999999997E-2</v>
      </c>
      <c r="J62">
        <v>0.12</v>
      </c>
    </row>
    <row r="63" spans="1:20" x14ac:dyDescent="0.25">
      <c r="B63" t="s">
        <v>122</v>
      </c>
      <c r="C63">
        <v>0.64</v>
      </c>
      <c r="D63">
        <v>0.64</v>
      </c>
      <c r="E63">
        <v>0.73</v>
      </c>
      <c r="F63">
        <v>0.14000000000000001</v>
      </c>
      <c r="G63">
        <v>1.8</v>
      </c>
      <c r="H63">
        <v>4.4999999999999998E-2</v>
      </c>
      <c r="I63">
        <v>0.04</v>
      </c>
      <c r="J63">
        <v>0.12</v>
      </c>
    </row>
    <row r="64" spans="1:20" x14ac:dyDescent="0.25">
      <c r="B64" t="s">
        <v>124</v>
      </c>
      <c r="C64">
        <v>0.59</v>
      </c>
      <c r="D64">
        <v>0.61</v>
      </c>
      <c r="E64">
        <v>0.69</v>
      </c>
      <c r="F64">
        <v>0.13</v>
      </c>
      <c r="G64">
        <v>1.6</v>
      </c>
      <c r="H64">
        <v>5.1999999999999998E-2</v>
      </c>
      <c r="I64">
        <v>3.2000000000000001E-2</v>
      </c>
      <c r="J64">
        <v>0.14000000000000001</v>
      </c>
    </row>
    <row r="65" spans="2:10" x14ac:dyDescent="0.25">
      <c r="B65" t="s">
        <v>98</v>
      </c>
      <c r="C65">
        <v>0.68</v>
      </c>
      <c r="D65">
        <v>0.69</v>
      </c>
      <c r="E65">
        <v>0.76</v>
      </c>
      <c r="F65">
        <v>0.17</v>
      </c>
      <c r="G65">
        <v>2.2000000000000002</v>
      </c>
      <c r="H65">
        <v>0.04</v>
      </c>
      <c r="I65">
        <v>3.9E-2</v>
      </c>
      <c r="J65">
        <v>0.19</v>
      </c>
    </row>
    <row r="66" spans="2:10" x14ac:dyDescent="0.25">
      <c r="B66" t="s">
        <v>108</v>
      </c>
      <c r="C66">
        <v>0.66</v>
      </c>
      <c r="D66">
        <v>0.67</v>
      </c>
      <c r="E66">
        <v>0.75</v>
      </c>
      <c r="F66">
        <v>0.16</v>
      </c>
      <c r="G66">
        <v>2</v>
      </c>
      <c r="H66">
        <v>4.2999999999999997E-2</v>
      </c>
      <c r="I66">
        <v>4.1000000000000002E-2</v>
      </c>
      <c r="J66">
        <v>0.17</v>
      </c>
    </row>
    <row r="67" spans="2:10" x14ac:dyDescent="0.25">
      <c r="B67" t="s">
        <v>105</v>
      </c>
      <c r="C67">
        <v>0.68</v>
      </c>
      <c r="D67">
        <v>0.69</v>
      </c>
      <c r="E67">
        <v>0.76</v>
      </c>
      <c r="F67">
        <v>0.17</v>
      </c>
      <c r="G67">
        <v>2.2999999999999998</v>
      </c>
      <c r="H67">
        <v>0.04</v>
      </c>
      <c r="I67">
        <v>3.7999999999999999E-2</v>
      </c>
      <c r="J67">
        <v>0.19</v>
      </c>
    </row>
    <row r="68" spans="2:10" x14ac:dyDescent="0.25">
      <c r="B68" t="s">
        <v>123</v>
      </c>
      <c r="C68">
        <v>0.57999999999999996</v>
      </c>
      <c r="D68">
        <v>0.61</v>
      </c>
      <c r="E68">
        <v>0.68</v>
      </c>
      <c r="F68">
        <v>0.12</v>
      </c>
      <c r="G68">
        <v>1.6</v>
      </c>
      <c r="H68">
        <v>5.2999999999999999E-2</v>
      </c>
      <c r="I68">
        <v>2.9000000000000001E-2</v>
      </c>
      <c r="J68">
        <v>0.14000000000000001</v>
      </c>
    </row>
    <row r="69" spans="2:10" x14ac:dyDescent="0.25">
      <c r="B69" t="s">
        <v>126</v>
      </c>
      <c r="C69">
        <v>0.6</v>
      </c>
      <c r="D69">
        <v>0.62</v>
      </c>
      <c r="E69">
        <v>0.71</v>
      </c>
      <c r="F69">
        <v>0.13</v>
      </c>
      <c r="G69">
        <v>1.6</v>
      </c>
      <c r="H69">
        <v>5.0999999999999997E-2</v>
      </c>
      <c r="I69">
        <v>3.6999999999999998E-2</v>
      </c>
      <c r="J69">
        <v>0.12</v>
      </c>
    </row>
    <row r="70" spans="2:10" x14ac:dyDescent="0.25">
      <c r="B70" t="s">
        <v>107</v>
      </c>
      <c r="C70">
        <v>0.63</v>
      </c>
      <c r="D70">
        <v>0.63</v>
      </c>
      <c r="E70">
        <v>0.72</v>
      </c>
      <c r="F70">
        <v>0.14000000000000001</v>
      </c>
      <c r="G70">
        <v>1.7</v>
      </c>
      <c r="H70">
        <v>4.5999999999999999E-2</v>
      </c>
      <c r="I70">
        <v>3.9E-2</v>
      </c>
      <c r="J70">
        <v>0.12</v>
      </c>
    </row>
    <row r="71" spans="2:10" x14ac:dyDescent="0.25">
      <c r="B71" t="s">
        <v>127</v>
      </c>
      <c r="C71">
        <v>0.62</v>
      </c>
      <c r="D71">
        <v>0.64</v>
      </c>
      <c r="E71">
        <v>0.71</v>
      </c>
      <c r="F71">
        <v>0.14000000000000001</v>
      </c>
      <c r="G71">
        <v>1.8</v>
      </c>
      <c r="H71">
        <v>4.7E-2</v>
      </c>
      <c r="I71">
        <v>3.7999999999999999E-2</v>
      </c>
      <c r="J71">
        <v>0.12</v>
      </c>
    </row>
    <row r="75" spans="2:10" x14ac:dyDescent="0.25">
      <c r="B75" s="3" t="s">
        <v>179</v>
      </c>
      <c r="D75" t="s">
        <v>162</v>
      </c>
      <c r="E75" t="s">
        <v>163</v>
      </c>
      <c r="G75">
        <v>0.9</v>
      </c>
    </row>
    <row r="76" spans="2:10" x14ac:dyDescent="0.25">
      <c r="E76" t="s">
        <v>164</v>
      </c>
      <c r="F76">
        <v>0.82</v>
      </c>
    </row>
    <row r="77" spans="2:10" x14ac:dyDescent="0.25">
      <c r="B77" s="2" t="s">
        <v>173</v>
      </c>
    </row>
    <row r="78" spans="2:10" x14ac:dyDescent="0.25">
      <c r="C78" t="s">
        <v>165</v>
      </c>
      <c r="D78" t="s">
        <v>166</v>
      </c>
      <c r="E78" t="s">
        <v>167</v>
      </c>
      <c r="F78" t="s">
        <v>168</v>
      </c>
      <c r="G78" t="s">
        <v>169</v>
      </c>
      <c r="H78" t="s">
        <v>174</v>
      </c>
      <c r="I78" t="s">
        <v>171</v>
      </c>
      <c r="J78" t="s">
        <v>172</v>
      </c>
    </row>
    <row r="79" spans="2:10" x14ac:dyDescent="0.25">
      <c r="B79" t="s">
        <v>114</v>
      </c>
      <c r="C79">
        <v>0.8</v>
      </c>
      <c r="D79">
        <v>0.8</v>
      </c>
      <c r="E79">
        <v>0.83</v>
      </c>
      <c r="F79">
        <v>0.27</v>
      </c>
      <c r="G79">
        <v>4.0999999999999996</v>
      </c>
      <c r="H79">
        <v>2.5999999999999999E-2</v>
      </c>
      <c r="I79">
        <v>0.02</v>
      </c>
      <c r="J79">
        <v>0.27</v>
      </c>
    </row>
    <row r="80" spans="2:10" x14ac:dyDescent="0.25">
      <c r="B80" t="s">
        <v>116</v>
      </c>
      <c r="C80">
        <v>0.81</v>
      </c>
      <c r="D80">
        <v>0.81</v>
      </c>
      <c r="E80">
        <v>0.84</v>
      </c>
      <c r="F80">
        <v>0.28000000000000003</v>
      </c>
      <c r="G80">
        <v>4.3</v>
      </c>
      <c r="H80">
        <v>2.4E-2</v>
      </c>
      <c r="I80">
        <v>2.1000000000000001E-2</v>
      </c>
      <c r="J80">
        <v>0.28999999999999998</v>
      </c>
    </row>
    <row r="81" spans="2:10" x14ac:dyDescent="0.25">
      <c r="B81" t="s">
        <v>104</v>
      </c>
      <c r="C81">
        <v>0.82</v>
      </c>
      <c r="D81">
        <v>0.82</v>
      </c>
      <c r="E81">
        <v>0.84</v>
      </c>
      <c r="F81">
        <v>0.28999999999999998</v>
      </c>
      <c r="G81">
        <v>4.5999999999999996</v>
      </c>
      <c r="H81">
        <v>2.3E-2</v>
      </c>
      <c r="I81">
        <v>0.02</v>
      </c>
      <c r="J81">
        <v>0.3</v>
      </c>
    </row>
    <row r="82" spans="2:10" x14ac:dyDescent="0.25">
      <c r="B82" t="s">
        <v>112</v>
      </c>
      <c r="C82">
        <v>0.81</v>
      </c>
      <c r="D82">
        <v>0.81</v>
      </c>
      <c r="E82">
        <v>0.84</v>
      </c>
      <c r="F82">
        <v>0.28000000000000003</v>
      </c>
      <c r="G82">
        <v>4.3</v>
      </c>
      <c r="H82">
        <v>2.5000000000000001E-2</v>
      </c>
      <c r="I82">
        <v>2.1999999999999999E-2</v>
      </c>
      <c r="J82">
        <v>0.28000000000000003</v>
      </c>
    </row>
    <row r="83" spans="2:10" x14ac:dyDescent="0.25">
      <c r="B83" t="s">
        <v>109</v>
      </c>
      <c r="C83">
        <v>0.8</v>
      </c>
      <c r="D83">
        <v>0.8</v>
      </c>
      <c r="E83">
        <v>0.83</v>
      </c>
      <c r="F83">
        <v>0.27</v>
      </c>
      <c r="G83">
        <v>4.0999999999999996</v>
      </c>
      <c r="H83">
        <v>2.5999999999999999E-2</v>
      </c>
      <c r="I83">
        <v>2.1000000000000001E-2</v>
      </c>
      <c r="J83">
        <v>0.28000000000000003</v>
      </c>
    </row>
    <row r="84" spans="2:10" x14ac:dyDescent="0.25">
      <c r="B84" t="s">
        <v>115</v>
      </c>
      <c r="C84">
        <v>0.82</v>
      </c>
      <c r="D84">
        <v>0.82</v>
      </c>
      <c r="E84">
        <v>0.84</v>
      </c>
      <c r="F84">
        <v>0.28999999999999998</v>
      </c>
      <c r="G84">
        <v>4.5</v>
      </c>
      <c r="H84">
        <v>2.4E-2</v>
      </c>
      <c r="I84">
        <v>2.1000000000000001E-2</v>
      </c>
      <c r="J84">
        <v>0.3</v>
      </c>
    </row>
    <row r="85" spans="2:10" x14ac:dyDescent="0.25">
      <c r="B85" t="s">
        <v>110</v>
      </c>
      <c r="C85">
        <v>0.8</v>
      </c>
      <c r="D85">
        <v>0.8</v>
      </c>
      <c r="E85">
        <v>0.83</v>
      </c>
      <c r="F85">
        <v>0.27</v>
      </c>
      <c r="G85">
        <v>4</v>
      </c>
      <c r="H85">
        <v>2.5999999999999999E-2</v>
      </c>
      <c r="I85">
        <v>0.02</v>
      </c>
      <c r="J85">
        <v>0.27</v>
      </c>
    </row>
    <row r="86" spans="2:10" x14ac:dyDescent="0.25">
      <c r="B86" t="s">
        <v>111</v>
      </c>
      <c r="C86">
        <v>0.78</v>
      </c>
      <c r="D86">
        <v>0.79</v>
      </c>
      <c r="E86">
        <v>0.81</v>
      </c>
      <c r="F86">
        <v>0.25</v>
      </c>
      <c r="G86">
        <v>3.7</v>
      </c>
      <c r="H86">
        <v>2.8000000000000001E-2</v>
      </c>
      <c r="I86">
        <v>1.6E-2</v>
      </c>
      <c r="J86">
        <v>0.25</v>
      </c>
    </row>
    <row r="87" spans="2:10" x14ac:dyDescent="0.25">
      <c r="B87" t="s">
        <v>119</v>
      </c>
      <c r="C87">
        <v>0.81</v>
      </c>
      <c r="D87">
        <v>0.81</v>
      </c>
      <c r="E87">
        <v>0.83</v>
      </c>
      <c r="F87">
        <v>0.28000000000000003</v>
      </c>
      <c r="G87">
        <v>4.2</v>
      </c>
      <c r="H87">
        <v>2.5000000000000001E-2</v>
      </c>
      <c r="I87">
        <v>1.7000000000000001E-2</v>
      </c>
      <c r="J87">
        <v>0.28000000000000003</v>
      </c>
    </row>
    <row r="88" spans="2:10" x14ac:dyDescent="0.25">
      <c r="B88" t="s">
        <v>118</v>
      </c>
      <c r="C88">
        <v>0.82</v>
      </c>
      <c r="D88">
        <v>0.82</v>
      </c>
      <c r="E88">
        <v>0.84</v>
      </c>
      <c r="F88">
        <v>0.28999999999999998</v>
      </c>
      <c r="G88">
        <v>4.5</v>
      </c>
      <c r="H88">
        <v>2.4E-2</v>
      </c>
      <c r="I88">
        <v>0.02</v>
      </c>
      <c r="J88">
        <v>0.28999999999999998</v>
      </c>
    </row>
    <row r="89" spans="2:10" x14ac:dyDescent="0.25">
      <c r="B89" t="s">
        <v>113</v>
      </c>
      <c r="C89">
        <v>0.79</v>
      </c>
      <c r="D89">
        <v>0.79</v>
      </c>
      <c r="E89">
        <v>0.82</v>
      </c>
      <c r="F89">
        <v>0.26</v>
      </c>
      <c r="G89">
        <v>3.8</v>
      </c>
      <c r="H89">
        <v>2.7E-2</v>
      </c>
      <c r="I89">
        <v>1.9E-2</v>
      </c>
      <c r="J89">
        <v>0.25</v>
      </c>
    </row>
    <row r="90" spans="2:10" x14ac:dyDescent="0.25">
      <c r="B90" t="s">
        <v>99</v>
      </c>
      <c r="C90">
        <v>0.83</v>
      </c>
      <c r="D90">
        <v>0.83</v>
      </c>
      <c r="E90">
        <v>0.85</v>
      </c>
      <c r="F90">
        <v>0.3</v>
      </c>
      <c r="G90">
        <v>4.7</v>
      </c>
      <c r="H90">
        <v>2.1999999999999999E-2</v>
      </c>
      <c r="I90">
        <v>1.9E-2</v>
      </c>
      <c r="J90">
        <v>0.3</v>
      </c>
    </row>
  </sheetData>
  <mergeCells count="2">
    <mergeCell ref="B1:J1"/>
    <mergeCell ref="L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80A0-8859-4FF5-AE0A-F96F2085ED78}">
  <dimension ref="A1:W111"/>
  <sheetViews>
    <sheetView topLeftCell="A58" workbookViewId="0">
      <selection activeCell="G10" sqref="G10"/>
    </sheetView>
  </sheetViews>
  <sheetFormatPr defaultRowHeight="15" x14ac:dyDescent="0.25"/>
  <cols>
    <col min="6" max="6" width="10.42578125" bestFit="1" customWidth="1"/>
  </cols>
  <sheetData>
    <row r="1" spans="1:23" x14ac:dyDescent="0.25">
      <c r="B1" s="4" t="s">
        <v>360</v>
      </c>
      <c r="C1" s="4"/>
      <c r="D1" s="4"/>
      <c r="E1" s="4"/>
      <c r="K1" s="21" t="s">
        <v>184</v>
      </c>
      <c r="L1" s="21"/>
    </row>
    <row r="2" spans="1:23" x14ac:dyDescent="0.25">
      <c r="C2" s="3" t="s">
        <v>359</v>
      </c>
      <c r="D2" s="3" t="s">
        <v>358</v>
      </c>
      <c r="E2" s="3" t="s">
        <v>361</v>
      </c>
      <c r="F2" s="3" t="s">
        <v>362</v>
      </c>
      <c r="G2" s="3" t="s">
        <v>230</v>
      </c>
      <c r="L2" s="3" t="s">
        <v>183</v>
      </c>
    </row>
    <row r="3" spans="1:23" x14ac:dyDescent="0.25">
      <c r="B3" t="s">
        <v>175</v>
      </c>
      <c r="C3">
        <v>-0.45</v>
      </c>
      <c r="D3">
        <f>-1*C3</f>
        <v>0.45</v>
      </c>
      <c r="E3">
        <v>-5.68</v>
      </c>
      <c r="F3">
        <v>126</v>
      </c>
      <c r="G3" t="s">
        <v>248</v>
      </c>
      <c r="K3" t="s">
        <v>187</v>
      </c>
      <c r="L3">
        <v>0.47</v>
      </c>
      <c r="M3" s="2" t="s">
        <v>88</v>
      </c>
      <c r="N3" s="2" t="s">
        <v>93</v>
      </c>
      <c r="O3" s="2" t="s">
        <v>92</v>
      </c>
      <c r="P3" s="2" t="s">
        <v>94</v>
      </c>
      <c r="Q3" s="2" t="s">
        <v>97</v>
      </c>
      <c r="R3" s="2" t="s">
        <v>100</v>
      </c>
      <c r="S3" s="2" t="s">
        <v>91</v>
      </c>
      <c r="T3" s="2" t="s">
        <v>95</v>
      </c>
      <c r="U3" s="2" t="s">
        <v>90</v>
      </c>
      <c r="V3" s="2" t="s">
        <v>87</v>
      </c>
      <c r="W3" s="2" t="s">
        <v>89</v>
      </c>
    </row>
    <row r="4" spans="1:23" x14ac:dyDescent="0.25">
      <c r="B4" t="s">
        <v>161</v>
      </c>
      <c r="C4">
        <v>0.37</v>
      </c>
      <c r="D4">
        <f t="shared" ref="D4:D10" si="0">-1*C4</f>
        <v>-0.37</v>
      </c>
      <c r="E4">
        <v>4.6399999999999997</v>
      </c>
      <c r="F4">
        <v>128</v>
      </c>
      <c r="G4" t="s">
        <v>248</v>
      </c>
      <c r="K4" t="s">
        <v>186</v>
      </c>
      <c r="L4">
        <v>-0.38</v>
      </c>
      <c r="M4" s="2" t="s">
        <v>79</v>
      </c>
      <c r="N4" s="2" t="s">
        <v>81</v>
      </c>
      <c r="O4" s="2" t="s">
        <v>74</v>
      </c>
      <c r="P4" s="2" t="s">
        <v>75</v>
      </c>
      <c r="Q4" s="2" t="s">
        <v>69</v>
      </c>
      <c r="R4" s="2" t="s">
        <v>71</v>
      </c>
      <c r="S4" s="2" t="s">
        <v>70</v>
      </c>
      <c r="T4" s="2" t="s">
        <v>80</v>
      </c>
      <c r="U4" s="2" t="s">
        <v>73</v>
      </c>
      <c r="V4" s="2" t="s">
        <v>72</v>
      </c>
      <c r="W4" s="2" t="s">
        <v>77</v>
      </c>
    </row>
    <row r="5" spans="1:23" x14ac:dyDescent="0.25">
      <c r="B5" t="s">
        <v>176</v>
      </c>
      <c r="C5">
        <v>-0.28000000000000003</v>
      </c>
      <c r="D5">
        <f t="shared" si="0"/>
        <v>0.28000000000000003</v>
      </c>
      <c r="E5">
        <v>-3.28</v>
      </c>
      <c r="F5">
        <v>128</v>
      </c>
      <c r="G5">
        <v>1E-3</v>
      </c>
      <c r="K5" t="s">
        <v>188</v>
      </c>
      <c r="L5">
        <v>0.35</v>
      </c>
      <c r="M5" s="2" t="s">
        <v>103</v>
      </c>
      <c r="N5" s="2" t="s">
        <v>76</v>
      </c>
      <c r="O5" s="2" t="s">
        <v>106</v>
      </c>
      <c r="P5" s="2" t="s">
        <v>117</v>
      </c>
      <c r="Q5" s="2" t="s">
        <v>121</v>
      </c>
      <c r="R5" s="2" t="s">
        <v>85</v>
      </c>
      <c r="S5" s="2" t="s">
        <v>120</v>
      </c>
      <c r="T5" s="2"/>
      <c r="U5" s="2"/>
      <c r="V5" s="2"/>
    </row>
    <row r="6" spans="1:23" x14ac:dyDescent="0.25">
      <c r="B6" t="s">
        <v>177</v>
      </c>
      <c r="C6">
        <v>0.01</v>
      </c>
      <c r="D6">
        <f t="shared" si="0"/>
        <v>-0.01</v>
      </c>
      <c r="E6">
        <v>0.11</v>
      </c>
      <c r="F6">
        <v>124</v>
      </c>
      <c r="G6">
        <v>0.91</v>
      </c>
      <c r="K6" t="s">
        <v>189</v>
      </c>
      <c r="L6">
        <v>0.1</v>
      </c>
      <c r="M6" s="2" t="s">
        <v>125</v>
      </c>
      <c r="N6" s="2" t="s">
        <v>124</v>
      </c>
      <c r="O6" s="2" t="s">
        <v>123</v>
      </c>
      <c r="P6" s="2" t="s">
        <v>126</v>
      </c>
      <c r="Q6" s="2"/>
      <c r="R6" s="2"/>
      <c r="S6" s="2"/>
      <c r="T6" s="2"/>
      <c r="U6" s="2"/>
      <c r="V6" s="2"/>
    </row>
    <row r="7" spans="1:23" x14ac:dyDescent="0.25">
      <c r="B7" t="s">
        <v>179</v>
      </c>
      <c r="C7">
        <v>-0.34</v>
      </c>
      <c r="D7">
        <f t="shared" si="0"/>
        <v>0.34</v>
      </c>
      <c r="E7">
        <v>-4.0229999999999997</v>
      </c>
      <c r="F7">
        <v>128</v>
      </c>
      <c r="G7" t="s">
        <v>248</v>
      </c>
    </row>
    <row r="8" spans="1:23" x14ac:dyDescent="0.25">
      <c r="B8" t="s">
        <v>363</v>
      </c>
      <c r="C8">
        <v>-0.32</v>
      </c>
      <c r="D8">
        <f t="shared" si="0"/>
        <v>0.32</v>
      </c>
      <c r="E8">
        <v>-3.81</v>
      </c>
      <c r="F8">
        <v>128</v>
      </c>
      <c r="G8" t="s">
        <v>248</v>
      </c>
    </row>
    <row r="9" spans="1:23" x14ac:dyDescent="0.25">
      <c r="B9" t="s">
        <v>364</v>
      </c>
      <c r="C9">
        <v>-0.06</v>
      </c>
      <c r="D9">
        <f t="shared" si="0"/>
        <v>0.06</v>
      </c>
      <c r="E9">
        <v>-0.65</v>
      </c>
      <c r="F9">
        <v>128</v>
      </c>
      <c r="G9">
        <v>0.52</v>
      </c>
    </row>
    <row r="10" spans="1:23" s="5" customFormat="1" x14ac:dyDescent="0.25">
      <c r="B10" s="5" t="s">
        <v>365</v>
      </c>
      <c r="C10" s="5">
        <v>-0.33</v>
      </c>
      <c r="D10">
        <f t="shared" si="0"/>
        <v>0.33</v>
      </c>
      <c r="E10" s="5">
        <v>-3.96</v>
      </c>
      <c r="F10" s="5">
        <v>128</v>
      </c>
      <c r="G10" t="s">
        <v>248</v>
      </c>
      <c r="K10" s="5" t="s">
        <v>190</v>
      </c>
      <c r="L10" s="5">
        <v>0.35</v>
      </c>
      <c r="M10" s="6" t="s">
        <v>114</v>
      </c>
      <c r="N10" s="6" t="s">
        <v>116</v>
      </c>
      <c r="O10" s="6" t="s">
        <v>112</v>
      </c>
      <c r="P10" s="6" t="s">
        <v>109</v>
      </c>
      <c r="Q10" s="6" t="s">
        <v>110</v>
      </c>
      <c r="R10" s="6" t="s">
        <v>111</v>
      </c>
      <c r="S10" s="6" t="s">
        <v>118</v>
      </c>
      <c r="T10" s="6" t="s">
        <v>113</v>
      </c>
      <c r="U10" s="6"/>
      <c r="V10" s="6"/>
    </row>
    <row r="11" spans="1:23" x14ac:dyDescent="0.25">
      <c r="A11" s="22" t="s">
        <v>212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23" x14ac:dyDescent="0.25">
      <c r="B12" t="s">
        <v>79</v>
      </c>
      <c r="C12" t="s">
        <v>81</v>
      </c>
      <c r="D12" t="s">
        <v>74</v>
      </c>
      <c r="E12" t="s">
        <v>75</v>
      </c>
      <c r="F12" t="s">
        <v>69</v>
      </c>
      <c r="G12" t="s">
        <v>71</v>
      </c>
      <c r="H12" t="s">
        <v>70</v>
      </c>
      <c r="I12" t="s">
        <v>80</v>
      </c>
      <c r="J12" t="s">
        <v>73</v>
      </c>
      <c r="K12" t="s">
        <v>82</v>
      </c>
      <c r="L12" t="s">
        <v>72</v>
      </c>
      <c r="M12" t="s">
        <v>77</v>
      </c>
    </row>
    <row r="13" spans="1:23" x14ac:dyDescent="0.25">
      <c r="A13" t="s">
        <v>79</v>
      </c>
      <c r="B13">
        <v>1</v>
      </c>
      <c r="C13">
        <v>0.23318700000000001</v>
      </c>
      <c r="D13">
        <v>0.35283759999999997</v>
      </c>
      <c r="E13">
        <v>0.43629400000000002</v>
      </c>
      <c r="F13">
        <v>0.50811839999999997</v>
      </c>
      <c r="G13">
        <v>0.37457099999999999</v>
      </c>
      <c r="H13">
        <v>0.45249650000000002</v>
      </c>
      <c r="I13">
        <v>0.31839770000000001</v>
      </c>
      <c r="J13">
        <v>0.32189449999999997</v>
      </c>
      <c r="K13">
        <v>5.6221119999999999E-2</v>
      </c>
      <c r="L13">
        <v>0.40715970000000001</v>
      </c>
      <c r="M13">
        <v>0.29698479999999999</v>
      </c>
    </row>
    <row r="14" spans="1:23" x14ac:dyDescent="0.25">
      <c r="A14" t="s">
        <v>81</v>
      </c>
      <c r="B14">
        <v>0.23318699000000001</v>
      </c>
      <c r="C14">
        <v>1</v>
      </c>
      <c r="D14">
        <v>0.19527359999999999</v>
      </c>
      <c r="E14">
        <v>0.3759749</v>
      </c>
      <c r="F14">
        <v>0.33258379999999998</v>
      </c>
      <c r="G14">
        <v>0.50952779999999998</v>
      </c>
      <c r="H14">
        <v>0.2978497</v>
      </c>
      <c r="I14">
        <v>0.39279239999999999</v>
      </c>
      <c r="J14">
        <v>0.43047809999999997</v>
      </c>
      <c r="K14">
        <v>0.45442474999999999</v>
      </c>
      <c r="L14">
        <v>0.40380779999999999</v>
      </c>
      <c r="M14">
        <v>0.28641179999999999</v>
      </c>
    </row>
    <row r="15" spans="1:23" x14ac:dyDescent="0.25">
      <c r="A15" t="s">
        <v>74</v>
      </c>
      <c r="B15">
        <v>0.35283758999999998</v>
      </c>
      <c r="C15">
        <v>0.19527359999999999</v>
      </c>
      <c r="D15">
        <v>1</v>
      </c>
      <c r="E15">
        <v>0.38515830000000001</v>
      </c>
      <c r="F15">
        <v>0.47958200000000001</v>
      </c>
      <c r="G15">
        <v>0.48717450000000001</v>
      </c>
      <c r="H15">
        <v>0.41616110000000001</v>
      </c>
      <c r="I15">
        <v>0.35279870000000002</v>
      </c>
      <c r="J15">
        <v>0.49276019999999998</v>
      </c>
      <c r="K15">
        <v>0.25842207</v>
      </c>
      <c r="L15">
        <v>0.45367030000000003</v>
      </c>
      <c r="M15">
        <v>0.3935688</v>
      </c>
    </row>
    <row r="16" spans="1:23" x14ac:dyDescent="0.25">
      <c r="A16" t="s">
        <v>75</v>
      </c>
      <c r="B16">
        <v>0.43629394999999999</v>
      </c>
      <c r="C16">
        <v>0.3759749</v>
      </c>
      <c r="D16">
        <v>0.38515830000000001</v>
      </c>
      <c r="E16">
        <v>1</v>
      </c>
      <c r="F16">
        <v>0.4431002</v>
      </c>
      <c r="G16">
        <v>0.40085209999999999</v>
      </c>
      <c r="H16">
        <v>0.50023340000000005</v>
      </c>
      <c r="I16">
        <v>0.3762393</v>
      </c>
      <c r="J16">
        <v>0.45499499999999998</v>
      </c>
      <c r="K16">
        <v>0.44802388999999998</v>
      </c>
      <c r="L16">
        <v>0.44895269999999998</v>
      </c>
      <c r="M16">
        <v>0.31507810000000003</v>
      </c>
    </row>
    <row r="17" spans="1:13" x14ac:dyDescent="0.25">
      <c r="A17" t="s">
        <v>69</v>
      </c>
      <c r="B17">
        <v>0.50811841000000002</v>
      </c>
      <c r="C17">
        <v>0.33258379999999998</v>
      </c>
      <c r="D17">
        <v>0.47958200000000001</v>
      </c>
      <c r="E17">
        <v>0.4431002</v>
      </c>
      <c r="F17">
        <v>1</v>
      </c>
      <c r="G17">
        <v>0.60498479999999999</v>
      </c>
      <c r="H17">
        <v>0.61796340000000005</v>
      </c>
      <c r="I17">
        <v>0.41760039999999998</v>
      </c>
      <c r="J17">
        <v>0.60594009999999998</v>
      </c>
      <c r="K17">
        <v>0.26442217000000001</v>
      </c>
      <c r="L17">
        <v>0.69505090000000003</v>
      </c>
      <c r="M17">
        <v>0.39491969999999998</v>
      </c>
    </row>
    <row r="18" spans="1:13" x14ac:dyDescent="0.25">
      <c r="A18" t="s">
        <v>71</v>
      </c>
      <c r="B18">
        <v>0.37457098999999999</v>
      </c>
      <c r="C18">
        <v>0.50952779999999998</v>
      </c>
      <c r="D18">
        <v>0.48717450000000001</v>
      </c>
      <c r="E18">
        <v>0.40085209999999999</v>
      </c>
      <c r="F18">
        <v>0.60498479999999999</v>
      </c>
      <c r="G18">
        <v>1</v>
      </c>
      <c r="H18">
        <v>0.46310079999999998</v>
      </c>
      <c r="I18">
        <v>0.4077596</v>
      </c>
      <c r="J18">
        <v>0.63770950000000004</v>
      </c>
      <c r="K18">
        <v>0.32926548</v>
      </c>
      <c r="L18">
        <v>0.57494840000000003</v>
      </c>
      <c r="M18">
        <v>0.42582310000000001</v>
      </c>
    </row>
    <row r="19" spans="1:13" x14ac:dyDescent="0.25">
      <c r="A19" t="s">
        <v>70</v>
      </c>
      <c r="B19">
        <v>0.45249645999999999</v>
      </c>
      <c r="C19">
        <v>0.2978497</v>
      </c>
      <c r="D19">
        <v>0.41616110000000001</v>
      </c>
      <c r="E19">
        <v>0.50023340000000005</v>
      </c>
      <c r="F19">
        <v>0.61796340000000005</v>
      </c>
      <c r="G19">
        <v>0.46310079999999998</v>
      </c>
      <c r="H19">
        <v>1</v>
      </c>
      <c r="I19">
        <v>0.34503780000000001</v>
      </c>
      <c r="J19">
        <v>0.50571449999999996</v>
      </c>
      <c r="K19">
        <v>0.29200002000000003</v>
      </c>
      <c r="L19">
        <v>0.55151729999999999</v>
      </c>
      <c r="M19">
        <v>0.4385078</v>
      </c>
    </row>
    <row r="20" spans="1:13" x14ac:dyDescent="0.25">
      <c r="A20" t="s">
        <v>80</v>
      </c>
      <c r="B20">
        <v>0.31839773999999998</v>
      </c>
      <c r="C20">
        <v>0.39279239999999999</v>
      </c>
      <c r="D20">
        <v>0.35279870000000002</v>
      </c>
      <c r="E20">
        <v>0.3762393</v>
      </c>
      <c r="F20">
        <v>0.41760039999999998</v>
      </c>
      <c r="G20">
        <v>0.4077596</v>
      </c>
      <c r="H20">
        <v>0.34503780000000001</v>
      </c>
      <c r="I20">
        <v>1</v>
      </c>
      <c r="J20">
        <v>0.4808385</v>
      </c>
      <c r="K20">
        <v>0.26642479000000002</v>
      </c>
      <c r="L20">
        <v>0.45158870000000001</v>
      </c>
      <c r="M20">
        <v>0.1163502</v>
      </c>
    </row>
    <row r="21" spans="1:13" x14ac:dyDescent="0.25">
      <c r="A21" t="s">
        <v>73</v>
      </c>
      <c r="B21">
        <v>0.32189445999999999</v>
      </c>
      <c r="C21">
        <v>0.43047809999999997</v>
      </c>
      <c r="D21">
        <v>0.49276019999999998</v>
      </c>
      <c r="E21">
        <v>0.45499499999999998</v>
      </c>
      <c r="F21">
        <v>0.60594009999999998</v>
      </c>
      <c r="G21">
        <v>0.63770950000000004</v>
      </c>
      <c r="H21">
        <v>0.50571449999999996</v>
      </c>
      <c r="I21">
        <v>0.4808385</v>
      </c>
      <c r="J21">
        <v>1</v>
      </c>
      <c r="K21">
        <v>0.35103087999999999</v>
      </c>
      <c r="L21">
        <v>0.62648740000000003</v>
      </c>
      <c r="M21">
        <v>0.36322599999999999</v>
      </c>
    </row>
    <row r="22" spans="1:13" x14ac:dyDescent="0.25">
      <c r="A22" t="s">
        <v>82</v>
      </c>
      <c r="B22">
        <v>5.6221119999999999E-2</v>
      </c>
      <c r="C22">
        <v>0.45442470000000001</v>
      </c>
      <c r="D22">
        <v>0.25842209999999999</v>
      </c>
      <c r="E22">
        <v>0.44802389999999997</v>
      </c>
      <c r="F22">
        <v>0.2644222</v>
      </c>
      <c r="G22">
        <v>0.32926549999999999</v>
      </c>
      <c r="H22">
        <v>0.29199999999999998</v>
      </c>
      <c r="I22">
        <v>0.26642480000000002</v>
      </c>
      <c r="J22">
        <v>0.35103089999999998</v>
      </c>
      <c r="K22">
        <v>1</v>
      </c>
      <c r="L22">
        <v>0.31818849999999999</v>
      </c>
      <c r="M22">
        <v>0.1035093</v>
      </c>
    </row>
    <row r="23" spans="1:13" x14ac:dyDescent="0.25">
      <c r="A23" t="s">
        <v>72</v>
      </c>
      <c r="B23">
        <v>0.40715971000000001</v>
      </c>
      <c r="C23">
        <v>0.40380779999999999</v>
      </c>
      <c r="D23">
        <v>0.45367030000000003</v>
      </c>
      <c r="E23">
        <v>0.44895269999999998</v>
      </c>
      <c r="F23">
        <v>0.69505090000000003</v>
      </c>
      <c r="G23">
        <v>0.57494840000000003</v>
      </c>
      <c r="H23">
        <v>0.55151729999999999</v>
      </c>
      <c r="I23">
        <v>0.45158870000000001</v>
      </c>
      <c r="J23">
        <v>0.62648740000000003</v>
      </c>
      <c r="K23">
        <v>0.31818853000000002</v>
      </c>
      <c r="L23">
        <v>1</v>
      </c>
      <c r="M23">
        <v>0.31703579999999998</v>
      </c>
    </row>
    <row r="24" spans="1:13" x14ac:dyDescent="0.25">
      <c r="A24" t="s">
        <v>77</v>
      </c>
      <c r="B24">
        <v>0.29698476000000001</v>
      </c>
      <c r="C24">
        <v>0.28641179999999999</v>
      </c>
      <c r="D24">
        <v>0.3935688</v>
      </c>
      <c r="E24">
        <v>0.31507810000000003</v>
      </c>
      <c r="F24">
        <v>0.39491969999999998</v>
      </c>
      <c r="G24">
        <v>0.42582310000000001</v>
      </c>
      <c r="H24">
        <v>0.4385078</v>
      </c>
      <c r="I24">
        <v>0.1163502</v>
      </c>
      <c r="J24">
        <v>0.36322599999999999</v>
      </c>
      <c r="K24">
        <v>0.10350927</v>
      </c>
      <c r="L24">
        <v>0.31703579999999998</v>
      </c>
      <c r="M24">
        <v>1</v>
      </c>
    </row>
    <row r="27" spans="1:13" x14ac:dyDescent="0.25">
      <c r="B27" t="s">
        <v>88</v>
      </c>
      <c r="C27" t="s">
        <v>93</v>
      </c>
      <c r="D27" t="s">
        <v>92</v>
      </c>
      <c r="E27" t="s">
        <v>94</v>
      </c>
      <c r="F27" t="s">
        <v>97</v>
      </c>
      <c r="G27" t="s">
        <v>100</v>
      </c>
      <c r="H27" t="s">
        <v>91</v>
      </c>
      <c r="I27" t="s">
        <v>95</v>
      </c>
      <c r="J27" t="s">
        <v>83</v>
      </c>
      <c r="K27" t="s">
        <v>90</v>
      </c>
      <c r="L27" t="s">
        <v>87</v>
      </c>
      <c r="M27" t="s">
        <v>89</v>
      </c>
    </row>
    <row r="28" spans="1:13" x14ac:dyDescent="0.25">
      <c r="A28" t="s">
        <v>88</v>
      </c>
      <c r="B28">
        <v>1</v>
      </c>
      <c r="C28">
        <v>0.3776081</v>
      </c>
      <c r="D28">
        <v>0.27584008999999998</v>
      </c>
      <c r="E28">
        <v>0.47606209999999999</v>
      </c>
      <c r="F28">
        <v>0.27396979999999999</v>
      </c>
      <c r="G28">
        <v>0.14966389999999999</v>
      </c>
      <c r="H28">
        <v>0.39029740000000002</v>
      </c>
      <c r="I28">
        <v>0.37600539999999999</v>
      </c>
      <c r="J28">
        <v>0.15069954999999999</v>
      </c>
      <c r="K28">
        <v>0.42368670000000003</v>
      </c>
      <c r="L28">
        <v>0.59131500000000004</v>
      </c>
      <c r="M28">
        <v>0.50753689999999996</v>
      </c>
    </row>
    <row r="29" spans="1:13" x14ac:dyDescent="0.25">
      <c r="A29" t="s">
        <v>93</v>
      </c>
      <c r="B29">
        <v>0.3776081</v>
      </c>
      <c r="C29">
        <v>1</v>
      </c>
      <c r="D29">
        <v>0.33358482</v>
      </c>
      <c r="E29">
        <v>0.3432095</v>
      </c>
      <c r="F29">
        <v>0.4403434</v>
      </c>
      <c r="G29">
        <v>0.56374069999999998</v>
      </c>
      <c r="H29">
        <v>0.56968909999999995</v>
      </c>
      <c r="I29">
        <v>0.49900470000000002</v>
      </c>
      <c r="J29">
        <v>0.29461713</v>
      </c>
      <c r="K29">
        <v>0.52991189999999999</v>
      </c>
      <c r="L29">
        <v>0.47006510000000001</v>
      </c>
      <c r="M29">
        <v>0.45696120000000001</v>
      </c>
    </row>
    <row r="30" spans="1:13" x14ac:dyDescent="0.25">
      <c r="A30" t="s">
        <v>92</v>
      </c>
      <c r="B30">
        <v>0.27584009999999998</v>
      </c>
      <c r="C30">
        <v>0.33358480000000001</v>
      </c>
      <c r="D30">
        <v>1</v>
      </c>
      <c r="E30">
        <v>0.46022269999999998</v>
      </c>
      <c r="F30">
        <v>0.3136332</v>
      </c>
      <c r="G30">
        <v>0.19377459999999999</v>
      </c>
      <c r="H30">
        <v>0.30781350000000002</v>
      </c>
      <c r="I30">
        <v>0.28744189999999997</v>
      </c>
      <c r="J30">
        <v>6.685903E-2</v>
      </c>
      <c r="K30">
        <v>0.34419319999999998</v>
      </c>
      <c r="L30">
        <v>0.44639580000000001</v>
      </c>
      <c r="M30">
        <v>0.44451960000000001</v>
      </c>
    </row>
    <row r="31" spans="1:13" x14ac:dyDescent="0.25">
      <c r="A31" t="s">
        <v>94</v>
      </c>
      <c r="B31">
        <v>0.47606209999999999</v>
      </c>
      <c r="C31">
        <v>0.3432095</v>
      </c>
      <c r="D31">
        <v>0.46022271999999997</v>
      </c>
      <c r="E31">
        <v>1</v>
      </c>
      <c r="F31">
        <v>0.36657840000000003</v>
      </c>
      <c r="G31">
        <v>0.16888619999999999</v>
      </c>
      <c r="H31">
        <v>0.42686689999999999</v>
      </c>
      <c r="I31">
        <v>0.38919290000000001</v>
      </c>
      <c r="J31">
        <v>0.19480724999999999</v>
      </c>
      <c r="K31">
        <v>0.53407689999999997</v>
      </c>
      <c r="L31">
        <v>0.47457830000000001</v>
      </c>
      <c r="M31">
        <v>0.54014980000000001</v>
      </c>
    </row>
    <row r="32" spans="1:13" x14ac:dyDescent="0.25">
      <c r="A32" t="s">
        <v>97</v>
      </c>
      <c r="B32">
        <v>0.27396979999999999</v>
      </c>
      <c r="C32">
        <v>0.4403434</v>
      </c>
      <c r="D32">
        <v>0.31363321</v>
      </c>
      <c r="E32">
        <v>0.36657840000000003</v>
      </c>
      <c r="F32">
        <v>1</v>
      </c>
      <c r="G32">
        <v>0.33898080000000003</v>
      </c>
      <c r="H32">
        <v>0.34819559999999999</v>
      </c>
      <c r="I32">
        <v>0.32329530000000001</v>
      </c>
      <c r="J32">
        <v>0.14612232999999999</v>
      </c>
      <c r="K32">
        <v>0.45222079999999998</v>
      </c>
      <c r="L32">
        <v>0.2984349</v>
      </c>
      <c r="M32">
        <v>0.4584105</v>
      </c>
    </row>
    <row r="33" spans="1:13" x14ac:dyDescent="0.25">
      <c r="A33" t="s">
        <v>100</v>
      </c>
      <c r="B33">
        <v>0.14966389999999999</v>
      </c>
      <c r="C33">
        <v>0.56374069999999998</v>
      </c>
      <c r="D33">
        <v>0.19377461000000001</v>
      </c>
      <c r="E33">
        <v>0.16888619999999999</v>
      </c>
      <c r="F33">
        <v>0.33898080000000003</v>
      </c>
      <c r="G33">
        <v>1</v>
      </c>
      <c r="H33">
        <v>0.33236060000000001</v>
      </c>
      <c r="I33">
        <v>0.25186900000000001</v>
      </c>
      <c r="J33">
        <v>0.31050640000000002</v>
      </c>
      <c r="K33">
        <v>0.34332760000000001</v>
      </c>
      <c r="L33">
        <v>0.28623690000000002</v>
      </c>
      <c r="M33">
        <v>0.34751710000000002</v>
      </c>
    </row>
    <row r="34" spans="1:13" x14ac:dyDescent="0.25">
      <c r="A34" t="s">
        <v>91</v>
      </c>
      <c r="B34">
        <v>0.39029740000000002</v>
      </c>
      <c r="C34">
        <v>0.56968909999999995</v>
      </c>
      <c r="D34">
        <v>0.30781349000000002</v>
      </c>
      <c r="E34">
        <v>0.42686689999999999</v>
      </c>
      <c r="F34">
        <v>0.34819559999999999</v>
      </c>
      <c r="G34">
        <v>0.33236060000000001</v>
      </c>
      <c r="H34">
        <v>1</v>
      </c>
      <c r="I34">
        <v>0.56682500000000002</v>
      </c>
      <c r="J34">
        <v>0.31495758000000001</v>
      </c>
      <c r="K34">
        <v>0.71008680000000002</v>
      </c>
      <c r="L34">
        <v>0.36743920000000002</v>
      </c>
      <c r="M34">
        <v>0.69396460000000004</v>
      </c>
    </row>
    <row r="35" spans="1:13" x14ac:dyDescent="0.25">
      <c r="A35" t="s">
        <v>95</v>
      </c>
      <c r="B35">
        <v>0.37600539999999999</v>
      </c>
      <c r="C35">
        <v>0.49900470000000002</v>
      </c>
      <c r="D35">
        <v>0.28744187999999998</v>
      </c>
      <c r="E35">
        <v>0.38919290000000001</v>
      </c>
      <c r="F35">
        <v>0.32329530000000001</v>
      </c>
      <c r="G35">
        <v>0.25186900000000001</v>
      </c>
      <c r="H35">
        <v>0.56682500000000002</v>
      </c>
      <c r="I35">
        <v>1</v>
      </c>
      <c r="J35">
        <v>0.28785105999999999</v>
      </c>
      <c r="K35">
        <v>0.57398349999999998</v>
      </c>
      <c r="L35">
        <v>0.3323816</v>
      </c>
      <c r="M35">
        <v>0.55585180000000001</v>
      </c>
    </row>
    <row r="36" spans="1:13" x14ac:dyDescent="0.25">
      <c r="A36" t="s">
        <v>83</v>
      </c>
      <c r="B36">
        <v>0.15069959999999999</v>
      </c>
      <c r="C36">
        <v>0.29461710000000002</v>
      </c>
      <c r="D36">
        <v>6.685903E-2</v>
      </c>
      <c r="E36">
        <v>0.19480720000000001</v>
      </c>
      <c r="F36">
        <v>0.14612230000000001</v>
      </c>
      <c r="G36">
        <v>0.31050640000000002</v>
      </c>
      <c r="H36">
        <v>0.3149576</v>
      </c>
      <c r="I36">
        <v>0.28785110000000003</v>
      </c>
      <c r="J36">
        <v>1</v>
      </c>
      <c r="K36">
        <v>0.30142560000000002</v>
      </c>
      <c r="L36">
        <v>8.0257999999999996E-2</v>
      </c>
      <c r="M36">
        <v>0.23585130000000001</v>
      </c>
    </row>
    <row r="37" spans="1:13" x14ac:dyDescent="0.25">
      <c r="A37" t="s">
        <v>90</v>
      </c>
      <c r="B37">
        <v>0.42368670000000003</v>
      </c>
      <c r="C37">
        <v>0.52991189999999999</v>
      </c>
      <c r="D37">
        <v>0.34419317999999999</v>
      </c>
      <c r="E37">
        <v>0.53407689999999997</v>
      </c>
      <c r="F37">
        <v>0.45222079999999998</v>
      </c>
      <c r="G37">
        <v>0.34332760000000001</v>
      </c>
      <c r="H37">
        <v>0.71008680000000002</v>
      </c>
      <c r="I37">
        <v>0.57398349999999998</v>
      </c>
      <c r="J37">
        <v>0.30142555999999998</v>
      </c>
      <c r="K37">
        <v>1</v>
      </c>
      <c r="L37">
        <v>0.47188200000000002</v>
      </c>
      <c r="M37">
        <v>0.67917939999999999</v>
      </c>
    </row>
    <row r="38" spans="1:13" x14ac:dyDescent="0.25">
      <c r="A38" t="s">
        <v>87</v>
      </c>
      <c r="B38">
        <v>0.59131500000000004</v>
      </c>
      <c r="C38">
        <v>0.47006510000000001</v>
      </c>
      <c r="D38">
        <v>0.44639578000000002</v>
      </c>
      <c r="E38">
        <v>0.47457830000000001</v>
      </c>
      <c r="F38">
        <v>0.2984349</v>
      </c>
      <c r="G38">
        <v>0.28623690000000002</v>
      </c>
      <c r="H38">
        <v>0.36743920000000002</v>
      </c>
      <c r="I38">
        <v>0.3323816</v>
      </c>
      <c r="J38">
        <v>8.0257999999999996E-2</v>
      </c>
      <c r="K38">
        <v>0.47188200000000002</v>
      </c>
      <c r="L38">
        <v>1</v>
      </c>
      <c r="M38">
        <v>0.38544079999999997</v>
      </c>
    </row>
    <row r="39" spans="1:13" x14ac:dyDescent="0.25">
      <c r="A39" t="s">
        <v>89</v>
      </c>
      <c r="B39">
        <v>0.50753689999999996</v>
      </c>
      <c r="C39">
        <v>0.45696120000000001</v>
      </c>
      <c r="D39">
        <v>0.44451958000000003</v>
      </c>
      <c r="E39">
        <v>0.54014980000000001</v>
      </c>
      <c r="F39">
        <v>0.4584105</v>
      </c>
      <c r="G39">
        <v>0.34751710000000002</v>
      </c>
      <c r="H39">
        <v>0.69396460000000004</v>
      </c>
      <c r="I39">
        <v>0.55585180000000001</v>
      </c>
      <c r="J39">
        <v>0.23585133</v>
      </c>
      <c r="K39">
        <v>0.67917939999999999</v>
      </c>
      <c r="L39">
        <v>0.38544079999999997</v>
      </c>
      <c r="M39">
        <v>1</v>
      </c>
    </row>
    <row r="42" spans="1:13" x14ac:dyDescent="0.25">
      <c r="B42" t="s">
        <v>103</v>
      </c>
      <c r="C42" t="s">
        <v>76</v>
      </c>
      <c r="D42" t="s">
        <v>106</v>
      </c>
      <c r="E42" t="s">
        <v>78</v>
      </c>
      <c r="F42" t="s">
        <v>117</v>
      </c>
      <c r="G42" t="s">
        <v>121</v>
      </c>
      <c r="H42" t="s">
        <v>85</v>
      </c>
      <c r="I42" t="s">
        <v>120</v>
      </c>
    </row>
    <row r="43" spans="1:13" x14ac:dyDescent="0.25">
      <c r="A43" t="s">
        <v>103</v>
      </c>
      <c r="B43">
        <v>1</v>
      </c>
      <c r="C43">
        <v>0.50613889999999995</v>
      </c>
      <c r="D43">
        <v>0.28977999999999998</v>
      </c>
      <c r="E43">
        <v>0.27513090000000001</v>
      </c>
      <c r="F43">
        <v>0.55274060000000003</v>
      </c>
      <c r="G43">
        <v>0.29302889999999998</v>
      </c>
      <c r="H43">
        <v>0.21657199999999999</v>
      </c>
      <c r="I43">
        <v>0.61822889999999997</v>
      </c>
    </row>
    <row r="44" spans="1:13" x14ac:dyDescent="0.25">
      <c r="A44" t="s">
        <v>76</v>
      </c>
      <c r="B44">
        <v>0.50613889999999995</v>
      </c>
      <c r="C44">
        <v>1</v>
      </c>
      <c r="D44">
        <v>0.2385227</v>
      </c>
      <c r="E44">
        <v>0.38414710000000002</v>
      </c>
      <c r="F44">
        <v>0.44948519999999997</v>
      </c>
      <c r="G44">
        <v>0.56424549999999996</v>
      </c>
      <c r="H44">
        <v>0.30212499999999998</v>
      </c>
      <c r="I44">
        <v>0.40099790000000002</v>
      </c>
    </row>
    <row r="45" spans="1:13" x14ac:dyDescent="0.25">
      <c r="A45" t="s">
        <v>106</v>
      </c>
      <c r="B45">
        <v>0.28977999999999998</v>
      </c>
      <c r="C45">
        <v>0.2385227</v>
      </c>
      <c r="D45">
        <v>1</v>
      </c>
      <c r="E45">
        <v>0.39699509999999999</v>
      </c>
      <c r="F45">
        <v>0.40593509999999999</v>
      </c>
      <c r="G45">
        <v>0.31852950000000002</v>
      </c>
      <c r="H45">
        <v>0.36577150000000003</v>
      </c>
      <c r="I45">
        <v>0.218444</v>
      </c>
    </row>
    <row r="46" spans="1:13" x14ac:dyDescent="0.25">
      <c r="A46" t="s">
        <v>78</v>
      </c>
      <c r="B46">
        <v>0.27513090000000001</v>
      </c>
      <c r="C46">
        <v>0.38414710000000002</v>
      </c>
      <c r="D46">
        <v>0.39699509999999999</v>
      </c>
      <c r="E46">
        <v>1</v>
      </c>
      <c r="F46">
        <v>0.17906949999999999</v>
      </c>
      <c r="G46">
        <v>0.33996720000000002</v>
      </c>
      <c r="H46">
        <v>0.34463559999999999</v>
      </c>
      <c r="I46">
        <v>0.10692260000000001</v>
      </c>
    </row>
    <row r="47" spans="1:13" x14ac:dyDescent="0.25">
      <c r="A47" t="s">
        <v>117</v>
      </c>
      <c r="B47">
        <v>0.55274060000000003</v>
      </c>
      <c r="C47">
        <v>0.44948519999999997</v>
      </c>
      <c r="D47">
        <v>0.40593509999999999</v>
      </c>
      <c r="E47">
        <v>0.17906949999999999</v>
      </c>
      <c r="F47">
        <v>1</v>
      </c>
      <c r="G47">
        <v>0.4029798</v>
      </c>
      <c r="H47">
        <v>0.30000680000000002</v>
      </c>
      <c r="I47">
        <v>0.58838250000000003</v>
      </c>
    </row>
    <row r="48" spans="1:13" x14ac:dyDescent="0.25">
      <c r="A48" t="s">
        <v>121</v>
      </c>
      <c r="B48">
        <v>0.29302889999999998</v>
      </c>
      <c r="C48">
        <v>0.56424549999999996</v>
      </c>
      <c r="D48">
        <v>0.31852950000000002</v>
      </c>
      <c r="E48">
        <v>0.33996720000000002</v>
      </c>
      <c r="F48">
        <v>0.4029798</v>
      </c>
      <c r="G48">
        <v>1</v>
      </c>
      <c r="H48">
        <v>0.34774050000000001</v>
      </c>
      <c r="I48">
        <v>0.39044709999999999</v>
      </c>
    </row>
    <row r="49" spans="1:9" x14ac:dyDescent="0.25">
      <c r="A49" t="s">
        <v>85</v>
      </c>
      <c r="B49">
        <v>0.21657199999999999</v>
      </c>
      <c r="C49">
        <v>0.30212499999999998</v>
      </c>
      <c r="D49">
        <v>0.36577150000000003</v>
      </c>
      <c r="E49">
        <v>0.34463559999999999</v>
      </c>
      <c r="F49">
        <v>0.30000680000000002</v>
      </c>
      <c r="G49">
        <v>0.34774050000000001</v>
      </c>
      <c r="H49">
        <v>1</v>
      </c>
      <c r="I49">
        <v>0.28172900000000001</v>
      </c>
    </row>
    <row r="50" spans="1:9" x14ac:dyDescent="0.25">
      <c r="A50" t="s">
        <v>120</v>
      </c>
      <c r="B50">
        <v>0.61822889999999997</v>
      </c>
      <c r="C50">
        <v>0.40099790000000002</v>
      </c>
      <c r="D50">
        <v>0.218444</v>
      </c>
      <c r="E50">
        <v>0.10692260000000001</v>
      </c>
      <c r="F50">
        <v>0.58838250000000003</v>
      </c>
      <c r="G50">
        <v>0.39044709999999999</v>
      </c>
      <c r="H50">
        <v>0.28172900000000001</v>
      </c>
      <c r="I50">
        <v>1</v>
      </c>
    </row>
    <row r="53" spans="1:9" x14ac:dyDescent="0.25">
      <c r="B53" t="s">
        <v>125</v>
      </c>
      <c r="C53" t="s">
        <v>124</v>
      </c>
      <c r="D53" t="s">
        <v>123</v>
      </c>
      <c r="E53" t="s">
        <v>126</v>
      </c>
    </row>
    <row r="54" spans="1:9" x14ac:dyDescent="0.25">
      <c r="A54" t="s">
        <v>125</v>
      </c>
      <c r="B54">
        <v>1</v>
      </c>
      <c r="C54">
        <v>0.47651260000000001</v>
      </c>
      <c r="D54">
        <v>0.56513119999999994</v>
      </c>
      <c r="E54">
        <v>0.4081205</v>
      </c>
    </row>
    <row r="55" spans="1:9" x14ac:dyDescent="0.25">
      <c r="A55" t="s">
        <v>124</v>
      </c>
      <c r="B55">
        <v>0.47651260000000001</v>
      </c>
      <c r="C55">
        <v>1</v>
      </c>
      <c r="D55">
        <v>0.76602800000000004</v>
      </c>
      <c r="E55">
        <v>0.38232729999999998</v>
      </c>
    </row>
    <row r="56" spans="1:9" x14ac:dyDescent="0.25">
      <c r="A56" t="s">
        <v>123</v>
      </c>
      <c r="B56">
        <v>0.56513119999999994</v>
      </c>
      <c r="C56">
        <v>0.76602800000000004</v>
      </c>
      <c r="D56">
        <v>1</v>
      </c>
      <c r="E56">
        <v>0.43477260000000001</v>
      </c>
    </row>
    <row r="57" spans="1:9" x14ac:dyDescent="0.25">
      <c r="A57" t="s">
        <v>126</v>
      </c>
      <c r="B57">
        <v>0.4081205</v>
      </c>
      <c r="C57">
        <v>0.38232729999999998</v>
      </c>
      <c r="D57">
        <v>0.43477260000000001</v>
      </c>
      <c r="E57">
        <v>1</v>
      </c>
    </row>
    <row r="60" spans="1:9" x14ac:dyDescent="0.25">
      <c r="B60" t="s">
        <v>114</v>
      </c>
      <c r="C60" t="s">
        <v>116</v>
      </c>
      <c r="D60" t="s">
        <v>112</v>
      </c>
      <c r="E60" t="s">
        <v>109</v>
      </c>
      <c r="F60" t="s">
        <v>110</v>
      </c>
      <c r="G60" t="s">
        <v>111</v>
      </c>
      <c r="H60" t="s">
        <v>119</v>
      </c>
      <c r="I60" t="s">
        <v>113</v>
      </c>
    </row>
    <row r="61" spans="1:9" x14ac:dyDescent="0.25">
      <c r="A61" t="s">
        <v>114</v>
      </c>
      <c r="B61">
        <v>1</v>
      </c>
      <c r="C61">
        <v>0.45798270000000002</v>
      </c>
      <c r="D61">
        <v>0.32721319999999998</v>
      </c>
      <c r="E61">
        <v>0.48549419999999999</v>
      </c>
      <c r="F61">
        <v>0.36074479999999998</v>
      </c>
      <c r="G61">
        <v>0.36906109999999998</v>
      </c>
      <c r="H61">
        <v>0.2386886</v>
      </c>
      <c r="I61">
        <v>0.40059299999999998</v>
      </c>
    </row>
    <row r="62" spans="1:9" x14ac:dyDescent="0.25">
      <c r="A62" t="s">
        <v>116</v>
      </c>
      <c r="B62">
        <v>0.45798270000000002</v>
      </c>
      <c r="C62">
        <v>1</v>
      </c>
      <c r="D62">
        <v>0.32170789999999999</v>
      </c>
      <c r="E62">
        <v>0.26772289999999999</v>
      </c>
      <c r="F62">
        <v>0.25233680000000003</v>
      </c>
      <c r="G62">
        <v>0.44523740000000001</v>
      </c>
      <c r="H62">
        <v>0.29699150000000002</v>
      </c>
      <c r="I62">
        <v>0.28064289999999997</v>
      </c>
    </row>
    <row r="63" spans="1:9" x14ac:dyDescent="0.25">
      <c r="A63" t="s">
        <v>112</v>
      </c>
      <c r="B63">
        <v>0.32721319999999998</v>
      </c>
      <c r="C63">
        <v>0.32170789999999999</v>
      </c>
      <c r="D63">
        <v>1</v>
      </c>
      <c r="E63">
        <v>0.2735127</v>
      </c>
      <c r="F63">
        <v>0.3476129</v>
      </c>
      <c r="G63">
        <v>0.39559270000000002</v>
      </c>
      <c r="H63">
        <v>0.35203709999999999</v>
      </c>
      <c r="I63">
        <v>0.29267480000000001</v>
      </c>
    </row>
    <row r="64" spans="1:9" x14ac:dyDescent="0.25">
      <c r="A64" t="s">
        <v>109</v>
      </c>
      <c r="B64">
        <v>0.48549419999999999</v>
      </c>
      <c r="C64">
        <v>0.26772289999999999</v>
      </c>
      <c r="D64">
        <v>0.2735127</v>
      </c>
      <c r="E64">
        <v>1</v>
      </c>
      <c r="F64">
        <v>0.34980349999999999</v>
      </c>
      <c r="G64">
        <v>0.31280649999999999</v>
      </c>
      <c r="H64">
        <v>0.25249909999999998</v>
      </c>
      <c r="I64">
        <v>0.55846169999999995</v>
      </c>
    </row>
    <row r="65" spans="1:13" x14ac:dyDescent="0.25">
      <c r="A65" t="s">
        <v>110</v>
      </c>
      <c r="B65">
        <v>0.36074479999999998</v>
      </c>
      <c r="C65">
        <v>0.25233680000000003</v>
      </c>
      <c r="D65">
        <v>0.3476129</v>
      </c>
      <c r="E65">
        <v>0.34980349999999999</v>
      </c>
      <c r="F65">
        <v>1</v>
      </c>
      <c r="G65">
        <v>0.5720634</v>
      </c>
      <c r="H65">
        <v>0.4143231</v>
      </c>
      <c r="I65">
        <v>0.44588689999999997</v>
      </c>
    </row>
    <row r="66" spans="1:13" x14ac:dyDescent="0.25">
      <c r="A66" t="s">
        <v>111</v>
      </c>
      <c r="B66">
        <v>0.36906109999999998</v>
      </c>
      <c r="C66">
        <v>0.44523740000000001</v>
      </c>
      <c r="D66">
        <v>0.39559270000000002</v>
      </c>
      <c r="E66">
        <v>0.31280649999999999</v>
      </c>
      <c r="F66">
        <v>0.5720634</v>
      </c>
      <c r="G66">
        <v>1</v>
      </c>
      <c r="H66">
        <v>0.63772770000000001</v>
      </c>
      <c r="I66">
        <v>0.58444269999999998</v>
      </c>
    </row>
    <row r="67" spans="1:13" x14ac:dyDescent="0.25">
      <c r="A67" t="s">
        <v>119</v>
      </c>
      <c r="B67">
        <v>0.2386886</v>
      </c>
      <c r="C67">
        <v>0.29699150000000002</v>
      </c>
      <c r="D67">
        <v>0.35203709999999999</v>
      </c>
      <c r="E67">
        <v>0.25249909999999998</v>
      </c>
      <c r="F67">
        <v>0.4143231</v>
      </c>
      <c r="G67">
        <v>0.63772770000000001</v>
      </c>
      <c r="H67">
        <v>1</v>
      </c>
      <c r="I67">
        <v>0.3837161</v>
      </c>
    </row>
    <row r="68" spans="1:13" s="5" customFormat="1" x14ac:dyDescent="0.25">
      <c r="A68" s="5" t="s">
        <v>113</v>
      </c>
      <c r="B68" s="5">
        <v>0.40059299999999998</v>
      </c>
      <c r="C68" s="5">
        <v>0.28064289999999997</v>
      </c>
      <c r="D68" s="5">
        <v>0.29267480000000001</v>
      </c>
      <c r="E68" s="5">
        <v>0.55846169999999995</v>
      </c>
      <c r="F68" s="5">
        <v>0.44588689999999997</v>
      </c>
      <c r="G68" s="5">
        <v>0.58444269999999998</v>
      </c>
      <c r="H68" s="5">
        <v>0.3837161</v>
      </c>
      <c r="I68" s="5">
        <v>1</v>
      </c>
    </row>
    <row r="69" spans="1:13" x14ac:dyDescent="0.25">
      <c r="A69" s="22" t="s">
        <v>213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x14ac:dyDescent="0.25">
      <c r="B70" t="s">
        <v>103</v>
      </c>
      <c r="C70" t="s">
        <v>76</v>
      </c>
      <c r="D70" t="s">
        <v>106</v>
      </c>
      <c r="E70" t="s">
        <v>128</v>
      </c>
      <c r="F70" t="s">
        <v>78</v>
      </c>
      <c r="G70" t="s">
        <v>101</v>
      </c>
      <c r="H70" t="s">
        <v>117</v>
      </c>
      <c r="I70" t="s">
        <v>121</v>
      </c>
      <c r="J70" t="s">
        <v>85</v>
      </c>
      <c r="K70" t="s">
        <v>120</v>
      </c>
      <c r="L70" t="s">
        <v>86</v>
      </c>
      <c r="M70" t="s">
        <v>84</v>
      </c>
    </row>
    <row r="71" spans="1:13" x14ac:dyDescent="0.25">
      <c r="A71" t="s">
        <v>103</v>
      </c>
      <c r="B71">
        <v>1</v>
      </c>
      <c r="C71">
        <v>0.50613889999999995</v>
      </c>
      <c r="D71">
        <v>0.28977997</v>
      </c>
      <c r="E71">
        <v>0.10908804</v>
      </c>
      <c r="F71">
        <v>0.27513091000000001</v>
      </c>
      <c r="G71">
        <v>-2.255886E-2</v>
      </c>
      <c r="H71">
        <v>0.55274064999999994</v>
      </c>
      <c r="I71">
        <v>0.29302892000000003</v>
      </c>
      <c r="J71">
        <v>0.21657199999999999</v>
      </c>
      <c r="K71">
        <v>0.61822887000000004</v>
      </c>
      <c r="L71">
        <v>0.12850181999999999</v>
      </c>
      <c r="M71">
        <v>0.18446529</v>
      </c>
    </row>
    <row r="72" spans="1:13" x14ac:dyDescent="0.25">
      <c r="A72" t="s">
        <v>76</v>
      </c>
      <c r="B72">
        <v>0.50613892999999999</v>
      </c>
      <c r="C72">
        <v>1</v>
      </c>
      <c r="D72">
        <v>0.23852274000000001</v>
      </c>
      <c r="E72">
        <v>0.24323459</v>
      </c>
      <c r="F72">
        <v>0.38414714</v>
      </c>
      <c r="G72">
        <v>0.13660594000000001</v>
      </c>
      <c r="H72">
        <v>0.44948521000000002</v>
      </c>
      <c r="I72">
        <v>0.56424545999999998</v>
      </c>
      <c r="J72">
        <v>0.30212499999999998</v>
      </c>
      <c r="K72">
        <v>0.40099789000000002</v>
      </c>
      <c r="L72">
        <v>0.21671294999999999</v>
      </c>
      <c r="M72">
        <v>0.24946978</v>
      </c>
    </row>
    <row r="73" spans="1:13" x14ac:dyDescent="0.25">
      <c r="A73" t="s">
        <v>106</v>
      </c>
      <c r="B73">
        <v>0.28977997</v>
      </c>
      <c r="C73">
        <v>0.2385227</v>
      </c>
      <c r="D73">
        <v>1</v>
      </c>
      <c r="E73">
        <v>0.18464759</v>
      </c>
      <c r="F73">
        <v>0.39699505000000002</v>
      </c>
      <c r="G73">
        <v>-6.8934140000000005E-2</v>
      </c>
      <c r="H73">
        <v>0.40593515000000002</v>
      </c>
      <c r="I73">
        <v>0.31852951000000002</v>
      </c>
      <c r="J73">
        <v>0.36577150000000003</v>
      </c>
      <c r="K73">
        <v>0.21844398000000001</v>
      </c>
      <c r="L73">
        <v>0.16036449</v>
      </c>
      <c r="M73">
        <v>0.19301349000000001</v>
      </c>
    </row>
    <row r="74" spans="1:13" x14ac:dyDescent="0.25">
      <c r="A74" t="s">
        <v>128</v>
      </c>
      <c r="B74">
        <v>0.10908804</v>
      </c>
      <c r="C74">
        <v>0.2432346</v>
      </c>
      <c r="D74">
        <v>0.18464759</v>
      </c>
      <c r="E74">
        <v>1</v>
      </c>
      <c r="F74">
        <v>9.6359249999999994E-2</v>
      </c>
      <c r="G74">
        <v>0.27077516000000001</v>
      </c>
      <c r="H74">
        <v>0.10159225</v>
      </c>
      <c r="I74">
        <v>0.20801459999999999</v>
      </c>
      <c r="J74">
        <v>0.2978189</v>
      </c>
      <c r="K74">
        <v>0.19383676999999999</v>
      </c>
      <c r="L74">
        <v>0.25411609000000002</v>
      </c>
      <c r="M74">
        <v>0.20101173</v>
      </c>
    </row>
    <row r="75" spans="1:13" x14ac:dyDescent="0.25">
      <c r="A75" t="s">
        <v>78</v>
      </c>
      <c r="B75">
        <v>0.27513091000000001</v>
      </c>
      <c r="C75">
        <v>0.38414710000000002</v>
      </c>
      <c r="D75">
        <v>0.39699505000000002</v>
      </c>
      <c r="E75">
        <v>9.6359249999999994E-2</v>
      </c>
      <c r="F75">
        <v>1</v>
      </c>
      <c r="G75">
        <v>0.16094823999999999</v>
      </c>
      <c r="H75">
        <v>0.17906949</v>
      </c>
      <c r="I75">
        <v>0.33996720000000002</v>
      </c>
      <c r="J75">
        <v>0.34463559999999999</v>
      </c>
      <c r="K75">
        <v>0.10692259</v>
      </c>
      <c r="L75">
        <v>0.13083822000000001</v>
      </c>
      <c r="M75">
        <v>0.42441410000000002</v>
      </c>
    </row>
    <row r="76" spans="1:13" x14ac:dyDescent="0.25">
      <c r="A76" t="s">
        <v>101</v>
      </c>
      <c r="B76">
        <v>-2.255886E-2</v>
      </c>
      <c r="C76">
        <v>0.1366059</v>
      </c>
      <c r="D76">
        <v>-6.8934140000000005E-2</v>
      </c>
      <c r="E76">
        <v>0.27077516000000001</v>
      </c>
      <c r="F76">
        <v>0.16094823999999999</v>
      </c>
      <c r="G76">
        <v>1</v>
      </c>
      <c r="H76">
        <v>-0.14104832</v>
      </c>
      <c r="I76">
        <v>0.11403272</v>
      </c>
      <c r="J76">
        <v>0.1195198</v>
      </c>
      <c r="K76">
        <v>-6.4265359999999994E-2</v>
      </c>
      <c r="L76">
        <v>0.23268612999999999</v>
      </c>
      <c r="M76">
        <v>0.25087187999999999</v>
      </c>
    </row>
    <row r="77" spans="1:13" x14ac:dyDescent="0.25">
      <c r="A77" t="s">
        <v>117</v>
      </c>
      <c r="B77">
        <v>0.55274064999999994</v>
      </c>
      <c r="C77">
        <v>0.44948519999999997</v>
      </c>
      <c r="D77">
        <v>0.40593515000000002</v>
      </c>
      <c r="E77">
        <v>0.10159225</v>
      </c>
      <c r="F77">
        <v>0.17906949</v>
      </c>
      <c r="G77">
        <v>-0.14104832</v>
      </c>
      <c r="H77">
        <v>1</v>
      </c>
      <c r="I77">
        <v>0.40297983999999998</v>
      </c>
      <c r="J77">
        <v>0.30000680000000002</v>
      </c>
      <c r="K77">
        <v>0.58838250000000003</v>
      </c>
      <c r="L77">
        <v>0.10417108999999999</v>
      </c>
      <c r="M77">
        <v>2.356896E-2</v>
      </c>
    </row>
    <row r="78" spans="1:13" x14ac:dyDescent="0.25">
      <c r="A78" t="s">
        <v>121</v>
      </c>
      <c r="B78">
        <v>0.29302892000000003</v>
      </c>
      <c r="C78">
        <v>0.56424549999999996</v>
      </c>
      <c r="D78">
        <v>0.31852951000000002</v>
      </c>
      <c r="E78">
        <v>0.20801459999999999</v>
      </c>
      <c r="F78">
        <v>0.33996720000000002</v>
      </c>
      <c r="G78">
        <v>0.11403272</v>
      </c>
      <c r="H78">
        <v>0.40297983999999998</v>
      </c>
      <c r="I78">
        <v>1</v>
      </c>
      <c r="J78">
        <v>0.34774050000000001</v>
      </c>
      <c r="K78">
        <v>0.39044706000000001</v>
      </c>
      <c r="L78">
        <v>0.24946494999999999</v>
      </c>
      <c r="M78">
        <v>7.3201169999999996E-2</v>
      </c>
    </row>
    <row r="79" spans="1:13" x14ac:dyDescent="0.25">
      <c r="A79" t="s">
        <v>85</v>
      </c>
      <c r="B79">
        <v>0.21657198999999999</v>
      </c>
      <c r="C79">
        <v>0.30212499999999998</v>
      </c>
      <c r="D79">
        <v>0.36577145999999999</v>
      </c>
      <c r="E79">
        <v>0.29781886000000002</v>
      </c>
      <c r="F79">
        <v>0.34463559999999999</v>
      </c>
      <c r="G79">
        <v>0.11951982</v>
      </c>
      <c r="H79">
        <v>0.30000675999999998</v>
      </c>
      <c r="I79">
        <v>0.34774048000000002</v>
      </c>
      <c r="J79">
        <v>1</v>
      </c>
      <c r="K79">
        <v>0.28172901</v>
      </c>
      <c r="L79">
        <v>0.21333511999999999</v>
      </c>
      <c r="M79">
        <v>0.21610952</v>
      </c>
    </row>
    <row r="80" spans="1:13" x14ac:dyDescent="0.25">
      <c r="A80" t="s">
        <v>120</v>
      </c>
      <c r="B80">
        <v>0.61822887000000004</v>
      </c>
      <c r="C80">
        <v>0.40099790000000002</v>
      </c>
      <c r="D80">
        <v>0.21844398000000001</v>
      </c>
      <c r="E80">
        <v>0.19383676999999999</v>
      </c>
      <c r="F80">
        <v>0.10692259</v>
      </c>
      <c r="G80">
        <v>-6.4265359999999994E-2</v>
      </c>
      <c r="H80">
        <v>0.58838250000000003</v>
      </c>
      <c r="I80">
        <v>0.39044706000000001</v>
      </c>
      <c r="J80">
        <v>0.28172900000000001</v>
      </c>
      <c r="K80">
        <v>1</v>
      </c>
      <c r="L80">
        <v>0.14148321</v>
      </c>
      <c r="M80">
        <v>4.2708650000000001E-2</v>
      </c>
    </row>
    <row r="81" spans="1:13" x14ac:dyDescent="0.25">
      <c r="A81" t="s">
        <v>86</v>
      </c>
      <c r="B81">
        <v>0.12850181999999999</v>
      </c>
      <c r="C81">
        <v>0.21671299999999999</v>
      </c>
      <c r="D81">
        <v>0.16036449</v>
      </c>
      <c r="E81">
        <v>0.25411609000000002</v>
      </c>
      <c r="F81">
        <v>0.13083822000000001</v>
      </c>
      <c r="G81">
        <v>0.23268612999999999</v>
      </c>
      <c r="H81">
        <v>0.10417108999999999</v>
      </c>
      <c r="I81">
        <v>0.24946494999999999</v>
      </c>
      <c r="J81">
        <v>0.2133351</v>
      </c>
      <c r="K81">
        <v>0.14148321</v>
      </c>
      <c r="L81">
        <v>1</v>
      </c>
      <c r="M81">
        <v>-1.0390379999999999E-2</v>
      </c>
    </row>
    <row r="82" spans="1:13" x14ac:dyDescent="0.25">
      <c r="A82" t="s">
        <v>84</v>
      </c>
      <c r="B82">
        <v>0.18446529</v>
      </c>
      <c r="C82">
        <v>0.24946979999999999</v>
      </c>
      <c r="D82">
        <v>0.19301349000000001</v>
      </c>
      <c r="E82">
        <v>0.20101173</v>
      </c>
      <c r="F82">
        <v>0.42441410000000002</v>
      </c>
      <c r="G82">
        <v>0.25087187999999999</v>
      </c>
      <c r="H82">
        <v>2.356896E-2</v>
      </c>
      <c r="I82">
        <v>7.3201169999999996E-2</v>
      </c>
      <c r="J82">
        <v>0.21610950000000001</v>
      </c>
      <c r="K82">
        <v>4.2708650000000001E-2</v>
      </c>
      <c r="L82">
        <v>-1.0390379999999999E-2</v>
      </c>
      <c r="M82">
        <v>1</v>
      </c>
    </row>
    <row r="85" spans="1:13" x14ac:dyDescent="0.25">
      <c r="B85" t="s">
        <v>96</v>
      </c>
      <c r="C85" t="s">
        <v>102</v>
      </c>
      <c r="D85" t="s">
        <v>125</v>
      </c>
      <c r="E85" t="s">
        <v>122</v>
      </c>
      <c r="F85" t="s">
        <v>124</v>
      </c>
      <c r="G85" t="s">
        <v>98</v>
      </c>
      <c r="H85" t="s">
        <v>108</v>
      </c>
      <c r="I85" t="s">
        <v>105</v>
      </c>
      <c r="J85" t="s">
        <v>123</v>
      </c>
      <c r="K85" t="s">
        <v>126</v>
      </c>
      <c r="L85" t="s">
        <v>107</v>
      </c>
      <c r="M85" t="s">
        <v>127</v>
      </c>
    </row>
    <row r="86" spans="1:13" x14ac:dyDescent="0.25">
      <c r="A86" t="s">
        <v>96</v>
      </c>
      <c r="B86">
        <v>1</v>
      </c>
      <c r="C86">
        <v>0.24563415699999999</v>
      </c>
      <c r="D86">
        <v>1.055441E-2</v>
      </c>
      <c r="E86">
        <v>-1.4656219999999999E-2</v>
      </c>
      <c r="F86">
        <v>9.6349517999999995E-2</v>
      </c>
      <c r="G86">
        <v>-0.15104342000000001</v>
      </c>
      <c r="H86">
        <v>-0.17244855100000001</v>
      </c>
      <c r="I86">
        <v>0.236159705</v>
      </c>
      <c r="J86">
        <v>0.16745676000000001</v>
      </c>
      <c r="K86">
        <v>-4.0438019999999998E-2</v>
      </c>
      <c r="L86">
        <v>-0.10272428</v>
      </c>
      <c r="M86">
        <v>0.26947491000000001</v>
      </c>
    </row>
    <row r="87" spans="1:13" x14ac:dyDescent="0.25">
      <c r="A87" t="s">
        <v>102</v>
      </c>
      <c r="B87">
        <v>0.24563415999999999</v>
      </c>
      <c r="C87">
        <v>1</v>
      </c>
      <c r="D87">
        <v>-8.9951229999999993E-2</v>
      </c>
      <c r="E87">
        <v>-0.21633345000000001</v>
      </c>
      <c r="F87">
        <v>-3.8207879999999999E-3</v>
      </c>
      <c r="G87">
        <v>7.8494540000000002E-2</v>
      </c>
      <c r="H87">
        <v>-0.20488636499999999</v>
      </c>
      <c r="I87">
        <v>7.3242346999999999E-2</v>
      </c>
      <c r="J87">
        <v>3.4322720000000001E-2</v>
      </c>
      <c r="K87">
        <v>-0.11328164</v>
      </c>
      <c r="L87">
        <v>-0.19951488000000001</v>
      </c>
      <c r="M87">
        <v>0.12003935</v>
      </c>
    </row>
    <row r="88" spans="1:13" x14ac:dyDescent="0.25">
      <c r="A88" t="s">
        <v>125</v>
      </c>
      <c r="B88">
        <v>1.055441E-2</v>
      </c>
      <c r="C88">
        <v>-8.9951228999999994E-2</v>
      </c>
      <c r="D88">
        <v>1</v>
      </c>
      <c r="E88">
        <v>0.12101281</v>
      </c>
      <c r="F88">
        <v>0.44790717899999999</v>
      </c>
      <c r="G88">
        <v>1.5121280000000001E-2</v>
      </c>
      <c r="H88">
        <v>0.15648178099999999</v>
      </c>
      <c r="I88">
        <v>0.25340266500000003</v>
      </c>
      <c r="J88">
        <v>0.55093599999999998</v>
      </c>
      <c r="K88">
        <v>0.37895994999999999</v>
      </c>
      <c r="L88">
        <v>0.30927175000000001</v>
      </c>
      <c r="M88">
        <v>0.21233199999999999</v>
      </c>
    </row>
    <row r="89" spans="1:13" x14ac:dyDescent="0.25">
      <c r="A89" t="s">
        <v>122</v>
      </c>
      <c r="B89">
        <v>-1.4656219999999999E-2</v>
      </c>
      <c r="C89">
        <v>-0.21633344600000001</v>
      </c>
      <c r="D89">
        <v>0.12101281</v>
      </c>
      <c r="E89">
        <v>1</v>
      </c>
      <c r="F89">
        <v>0.27716254899999998</v>
      </c>
      <c r="G89">
        <v>3.7739450000000001E-2</v>
      </c>
      <c r="H89">
        <v>0.25965045599999997</v>
      </c>
      <c r="I89">
        <v>-0.14358099699999999</v>
      </c>
      <c r="J89">
        <v>0.23113650999999999</v>
      </c>
      <c r="K89">
        <v>0.20258462999999999</v>
      </c>
      <c r="L89">
        <v>0.41611804000000002</v>
      </c>
      <c r="M89">
        <v>0.20584361000000001</v>
      </c>
    </row>
    <row r="90" spans="1:13" x14ac:dyDescent="0.25">
      <c r="A90" t="s">
        <v>124</v>
      </c>
      <c r="B90">
        <v>9.6349519999999994E-2</v>
      </c>
      <c r="C90">
        <v>-3.8207879999999999E-3</v>
      </c>
      <c r="D90">
        <v>0.44790718000000002</v>
      </c>
      <c r="E90">
        <v>0.27716255000000001</v>
      </c>
      <c r="F90">
        <v>1</v>
      </c>
      <c r="G90">
        <v>6.7422419999999997E-2</v>
      </c>
      <c r="H90">
        <v>0.13394539999999999</v>
      </c>
      <c r="I90">
        <v>6.8468375999999997E-2</v>
      </c>
      <c r="J90">
        <v>0.76016598999999996</v>
      </c>
      <c r="K90">
        <v>0.35588573000000001</v>
      </c>
      <c r="L90">
        <v>0.29811494999999999</v>
      </c>
      <c r="M90">
        <v>0.23792640000000001</v>
      </c>
    </row>
    <row r="91" spans="1:13" x14ac:dyDescent="0.25">
      <c r="A91" t="s">
        <v>98</v>
      </c>
      <c r="B91">
        <v>-0.15104342000000001</v>
      </c>
      <c r="C91">
        <v>7.8494543E-2</v>
      </c>
      <c r="D91">
        <v>1.5121280000000001E-2</v>
      </c>
      <c r="E91">
        <v>3.7739450000000001E-2</v>
      </c>
      <c r="F91">
        <v>6.7422419999999997E-2</v>
      </c>
      <c r="G91">
        <v>1</v>
      </c>
      <c r="H91">
        <v>8.6939764000000003E-2</v>
      </c>
      <c r="I91">
        <v>-9.4615638000000002E-2</v>
      </c>
      <c r="J91">
        <v>-4.3760309999999997E-2</v>
      </c>
      <c r="K91">
        <v>0.17930494999999999</v>
      </c>
      <c r="L91">
        <v>8.5356269999999998E-2</v>
      </c>
      <c r="M91">
        <v>0.18943535</v>
      </c>
    </row>
    <row r="92" spans="1:13" x14ac:dyDescent="0.25">
      <c r="A92" t="s">
        <v>108</v>
      </c>
      <c r="B92">
        <v>-0.17244855000000001</v>
      </c>
      <c r="C92">
        <v>-0.20488636499999999</v>
      </c>
      <c r="D92">
        <v>0.15648177999999999</v>
      </c>
      <c r="E92">
        <v>0.25965046000000003</v>
      </c>
      <c r="F92">
        <v>0.13394539999999999</v>
      </c>
      <c r="G92">
        <v>8.6939760000000005E-2</v>
      </c>
      <c r="H92">
        <v>1</v>
      </c>
      <c r="I92">
        <v>-8.104979E-3</v>
      </c>
      <c r="J92">
        <v>0.11852685</v>
      </c>
      <c r="K92">
        <v>0.20446344</v>
      </c>
      <c r="L92">
        <v>0.15837909</v>
      </c>
      <c r="M92">
        <v>8.8856000000000004E-3</v>
      </c>
    </row>
    <row r="93" spans="1:13" x14ac:dyDescent="0.25">
      <c r="A93" t="s">
        <v>105</v>
      </c>
      <c r="B93">
        <v>0.2361597</v>
      </c>
      <c r="C93">
        <v>7.3242346999999999E-2</v>
      </c>
      <c r="D93">
        <v>0.25340266</v>
      </c>
      <c r="E93">
        <v>-0.14358099999999999</v>
      </c>
      <c r="F93">
        <v>6.8468375999999997E-2</v>
      </c>
      <c r="G93">
        <v>-9.4615640000000001E-2</v>
      </c>
      <c r="H93">
        <v>-8.104979E-3</v>
      </c>
      <c r="I93">
        <v>1</v>
      </c>
      <c r="J93">
        <v>3.3427270000000002E-2</v>
      </c>
      <c r="K93">
        <v>2.9314119999999999E-2</v>
      </c>
      <c r="L93">
        <v>0.12618702000000001</v>
      </c>
      <c r="M93">
        <v>-5.0870619999999998E-2</v>
      </c>
    </row>
    <row r="94" spans="1:13" x14ac:dyDescent="0.25">
      <c r="A94" t="s">
        <v>123</v>
      </c>
      <c r="B94">
        <v>0.16745676000000001</v>
      </c>
      <c r="C94">
        <v>3.4322722E-2</v>
      </c>
      <c r="D94">
        <v>0.55093599999999998</v>
      </c>
      <c r="E94">
        <v>0.23113650999999999</v>
      </c>
      <c r="F94">
        <v>0.76016598999999996</v>
      </c>
      <c r="G94">
        <v>-4.3760309999999997E-2</v>
      </c>
      <c r="H94">
        <v>0.118526852</v>
      </c>
      <c r="I94">
        <v>3.3427274E-2</v>
      </c>
      <c r="J94">
        <v>1</v>
      </c>
      <c r="K94">
        <v>0.41435391999999999</v>
      </c>
      <c r="L94">
        <v>0.23516846</v>
      </c>
      <c r="M94">
        <v>0.38456909</v>
      </c>
    </row>
    <row r="95" spans="1:13" x14ac:dyDescent="0.25">
      <c r="A95" t="s">
        <v>126</v>
      </c>
      <c r="B95">
        <v>-4.0438019999999998E-2</v>
      </c>
      <c r="C95">
        <v>-0.113281642</v>
      </c>
      <c r="D95">
        <v>0.37895994999999999</v>
      </c>
      <c r="E95">
        <v>0.20258462999999999</v>
      </c>
      <c r="F95">
        <v>0.35588572899999998</v>
      </c>
      <c r="G95">
        <v>0.17930494999999999</v>
      </c>
      <c r="H95">
        <v>0.204463436</v>
      </c>
      <c r="I95">
        <v>2.9314117000000001E-2</v>
      </c>
      <c r="J95">
        <v>0.41435391999999999</v>
      </c>
      <c r="K95">
        <v>1</v>
      </c>
      <c r="L95">
        <v>0.31406790000000001</v>
      </c>
      <c r="M95">
        <v>0.45771548000000001</v>
      </c>
    </row>
    <row r="96" spans="1:13" x14ac:dyDescent="0.25">
      <c r="A96" t="s">
        <v>107</v>
      </c>
      <c r="B96">
        <v>-0.10272428</v>
      </c>
      <c r="C96">
        <v>-0.199514885</v>
      </c>
      <c r="D96">
        <v>0.30927175000000001</v>
      </c>
      <c r="E96">
        <v>0.41611804000000002</v>
      </c>
      <c r="F96">
        <v>0.29811494900000002</v>
      </c>
      <c r="G96">
        <v>8.5356269999999998E-2</v>
      </c>
      <c r="H96">
        <v>0.158379091</v>
      </c>
      <c r="I96">
        <v>0.12618702200000001</v>
      </c>
      <c r="J96">
        <v>0.23516846</v>
      </c>
      <c r="K96">
        <v>0.31406790000000001</v>
      </c>
      <c r="L96">
        <v>1</v>
      </c>
      <c r="M96">
        <v>0.35965054000000002</v>
      </c>
    </row>
    <row r="99" spans="1:13" x14ac:dyDescent="0.25">
      <c r="B99" t="s">
        <v>114</v>
      </c>
      <c r="C99" t="s">
        <v>116</v>
      </c>
      <c r="D99" t="s">
        <v>104</v>
      </c>
      <c r="E99" t="s">
        <v>112</v>
      </c>
      <c r="F99" t="s">
        <v>109</v>
      </c>
      <c r="G99" t="s">
        <v>115</v>
      </c>
      <c r="H99" t="s">
        <v>110</v>
      </c>
      <c r="I99" t="s">
        <v>111</v>
      </c>
      <c r="J99" t="s">
        <v>119</v>
      </c>
      <c r="K99" t="s">
        <v>118</v>
      </c>
      <c r="L99" t="s">
        <v>113</v>
      </c>
      <c r="M99" t="s">
        <v>99</v>
      </c>
    </row>
    <row r="100" spans="1:13" x14ac:dyDescent="0.25">
      <c r="A100" t="s">
        <v>114</v>
      </c>
      <c r="B100">
        <v>1</v>
      </c>
      <c r="C100">
        <v>0.45798269000000003</v>
      </c>
      <c r="D100">
        <v>5.6473799999999998E-2</v>
      </c>
      <c r="E100">
        <v>0.32721323000000002</v>
      </c>
      <c r="F100">
        <v>0.48549419999999999</v>
      </c>
      <c r="G100">
        <v>0.41323217000000001</v>
      </c>
      <c r="H100">
        <v>0.36074479999999998</v>
      </c>
      <c r="I100">
        <v>0.36906109999999998</v>
      </c>
      <c r="J100">
        <v>0.23868861999999999</v>
      </c>
      <c r="K100">
        <v>0.24110285000000001</v>
      </c>
      <c r="L100">
        <v>0.40059299999999998</v>
      </c>
      <c r="M100">
        <v>9.3348089999999995E-2</v>
      </c>
    </row>
    <row r="101" spans="1:13" x14ac:dyDescent="0.25">
      <c r="A101" t="s">
        <v>116</v>
      </c>
      <c r="B101">
        <v>0.45798269000000003</v>
      </c>
      <c r="C101">
        <v>1</v>
      </c>
      <c r="D101">
        <v>0.11989274</v>
      </c>
      <c r="E101">
        <v>0.32170790999999999</v>
      </c>
      <c r="F101">
        <v>0.26772289999999999</v>
      </c>
      <c r="G101">
        <v>9.7839449999999994E-2</v>
      </c>
      <c r="H101">
        <v>0.25233680000000003</v>
      </c>
      <c r="I101">
        <v>0.44523740000000001</v>
      </c>
      <c r="J101">
        <v>0.29699146999999998</v>
      </c>
      <c r="K101">
        <v>0.14525778</v>
      </c>
      <c r="L101">
        <v>0.28064289999999997</v>
      </c>
      <c r="M101">
        <v>0.10291801</v>
      </c>
    </row>
    <row r="102" spans="1:13" x14ac:dyDescent="0.25">
      <c r="A102" t="s">
        <v>104</v>
      </c>
      <c r="B102">
        <v>5.6473799999999998E-2</v>
      </c>
      <c r="C102">
        <v>0.11989274</v>
      </c>
      <c r="D102">
        <v>1</v>
      </c>
      <c r="E102">
        <v>0.18069194</v>
      </c>
      <c r="F102">
        <v>0.1030616</v>
      </c>
      <c r="G102">
        <v>9.5647560000000006E-2</v>
      </c>
      <c r="H102">
        <v>0.20780380000000001</v>
      </c>
      <c r="I102">
        <v>0.43730669999999999</v>
      </c>
      <c r="J102">
        <v>0.38122275</v>
      </c>
      <c r="K102">
        <v>0.20763239</v>
      </c>
      <c r="L102">
        <v>0.22032740000000001</v>
      </c>
      <c r="M102">
        <v>0.15251549</v>
      </c>
    </row>
    <row r="103" spans="1:13" x14ac:dyDescent="0.25">
      <c r="A103" t="s">
        <v>112</v>
      </c>
      <c r="B103">
        <v>0.32721323000000002</v>
      </c>
      <c r="C103">
        <v>0.32170790999999999</v>
      </c>
      <c r="D103">
        <v>0.18069194</v>
      </c>
      <c r="E103">
        <v>1</v>
      </c>
      <c r="F103">
        <v>0.2735127</v>
      </c>
      <c r="G103">
        <v>0.21887380000000001</v>
      </c>
      <c r="H103">
        <v>0.3476129</v>
      </c>
      <c r="I103">
        <v>0.39559270000000002</v>
      </c>
      <c r="J103">
        <v>0.35203712999999998</v>
      </c>
      <c r="K103">
        <v>9.4113390000000005E-2</v>
      </c>
      <c r="L103">
        <v>0.29267480000000001</v>
      </c>
      <c r="M103">
        <v>7.3036439999999994E-2</v>
      </c>
    </row>
    <row r="104" spans="1:13" x14ac:dyDescent="0.25">
      <c r="A104" t="s">
        <v>109</v>
      </c>
      <c r="B104">
        <v>0.48549418</v>
      </c>
      <c r="C104">
        <v>0.26772290999999998</v>
      </c>
      <c r="D104">
        <v>0.10306163</v>
      </c>
      <c r="E104">
        <v>0.27351273999999998</v>
      </c>
      <c r="F104">
        <v>1</v>
      </c>
      <c r="G104">
        <v>0.33892828000000003</v>
      </c>
      <c r="H104">
        <v>0.34980349999999999</v>
      </c>
      <c r="I104">
        <v>0.31280649999999999</v>
      </c>
      <c r="J104">
        <v>0.25249907999999999</v>
      </c>
      <c r="K104">
        <v>0.30093440999999999</v>
      </c>
      <c r="L104">
        <v>0.55846169999999995</v>
      </c>
      <c r="M104">
        <v>0.23203514</v>
      </c>
    </row>
    <row r="105" spans="1:13" x14ac:dyDescent="0.25">
      <c r="A105" t="s">
        <v>115</v>
      </c>
      <c r="B105">
        <v>0.41323217000000001</v>
      </c>
      <c r="C105">
        <v>9.7839449999999994E-2</v>
      </c>
      <c r="D105">
        <v>9.5647560000000006E-2</v>
      </c>
      <c r="E105">
        <v>0.21887380000000001</v>
      </c>
      <c r="F105">
        <v>0.33892830000000002</v>
      </c>
      <c r="G105">
        <v>1</v>
      </c>
      <c r="H105">
        <v>0.19791919999999999</v>
      </c>
      <c r="I105">
        <v>0.28110760000000001</v>
      </c>
      <c r="J105">
        <v>0.12968582000000001</v>
      </c>
      <c r="K105">
        <v>0.17275165000000001</v>
      </c>
      <c r="L105">
        <v>0.2979504</v>
      </c>
      <c r="M105">
        <v>0.13096946000000001</v>
      </c>
    </row>
    <row r="106" spans="1:13" x14ac:dyDescent="0.25">
      <c r="A106" t="s">
        <v>110</v>
      </c>
      <c r="B106">
        <v>0.36074477999999999</v>
      </c>
      <c r="C106">
        <v>0.25233685</v>
      </c>
      <c r="D106">
        <v>0.20780378999999999</v>
      </c>
      <c r="E106">
        <v>0.34761293999999998</v>
      </c>
      <c r="F106">
        <v>0.34980349999999999</v>
      </c>
      <c r="G106">
        <v>0.19791914999999999</v>
      </c>
      <c r="H106">
        <v>1</v>
      </c>
      <c r="I106">
        <v>0.5720634</v>
      </c>
      <c r="J106">
        <v>0.41432314999999997</v>
      </c>
      <c r="K106">
        <v>0.30684114000000001</v>
      </c>
      <c r="L106">
        <v>0.44588689999999997</v>
      </c>
      <c r="M106">
        <v>0.14131518000000001</v>
      </c>
    </row>
    <row r="107" spans="1:13" x14ac:dyDescent="0.25">
      <c r="A107" t="s">
        <v>111</v>
      </c>
      <c r="B107">
        <v>0.36906111000000003</v>
      </c>
      <c r="C107">
        <v>0.44523741999999999</v>
      </c>
      <c r="D107">
        <v>0.43730670999999999</v>
      </c>
      <c r="E107">
        <v>0.39559272000000001</v>
      </c>
      <c r="F107">
        <v>0.31280649999999999</v>
      </c>
      <c r="G107">
        <v>0.28110763999999999</v>
      </c>
      <c r="H107">
        <v>0.5720634</v>
      </c>
      <c r="I107">
        <v>1</v>
      </c>
      <c r="J107">
        <v>0.63772770000000001</v>
      </c>
      <c r="K107">
        <v>0.30364856000000001</v>
      </c>
      <c r="L107">
        <v>0.58444269999999998</v>
      </c>
      <c r="M107">
        <v>0.24255362</v>
      </c>
    </row>
    <row r="108" spans="1:13" x14ac:dyDescent="0.25">
      <c r="A108" t="s">
        <v>119</v>
      </c>
      <c r="B108">
        <v>0.23868861999999999</v>
      </c>
      <c r="C108">
        <v>0.29699146999999998</v>
      </c>
      <c r="D108">
        <v>0.38122275</v>
      </c>
      <c r="E108">
        <v>0.35203712999999998</v>
      </c>
      <c r="F108">
        <v>0.25249909999999998</v>
      </c>
      <c r="G108">
        <v>0.12968582000000001</v>
      </c>
      <c r="H108">
        <v>0.4143231</v>
      </c>
      <c r="I108">
        <v>0.63772770000000001</v>
      </c>
      <c r="J108">
        <v>1</v>
      </c>
      <c r="K108">
        <v>-4.1466780000000002E-2</v>
      </c>
      <c r="L108">
        <v>0.3837161</v>
      </c>
      <c r="M108">
        <v>8.6981740000000002E-2</v>
      </c>
    </row>
    <row r="109" spans="1:13" x14ac:dyDescent="0.25">
      <c r="A109" t="s">
        <v>118</v>
      </c>
      <c r="B109">
        <v>0.24110285000000001</v>
      </c>
      <c r="C109">
        <v>0.14525778</v>
      </c>
      <c r="D109">
        <v>0.20763239</v>
      </c>
      <c r="E109">
        <v>9.4113390000000005E-2</v>
      </c>
      <c r="F109">
        <v>0.30093439999999999</v>
      </c>
      <c r="G109">
        <v>0.17275165000000001</v>
      </c>
      <c r="H109">
        <v>0.30684109999999998</v>
      </c>
      <c r="I109">
        <v>0.30364859999999999</v>
      </c>
      <c r="J109">
        <v>-4.1466780000000002E-2</v>
      </c>
      <c r="K109">
        <v>1</v>
      </c>
      <c r="L109">
        <v>0.37146859999999998</v>
      </c>
      <c r="M109">
        <v>0.23394317000000001</v>
      </c>
    </row>
    <row r="110" spans="1:13" x14ac:dyDescent="0.25">
      <c r="A110" t="s">
        <v>113</v>
      </c>
      <c r="B110">
        <v>0.40059296999999999</v>
      </c>
      <c r="C110">
        <v>0.28064294000000001</v>
      </c>
      <c r="D110">
        <v>0.22032739000000001</v>
      </c>
      <c r="E110">
        <v>0.29267475999999998</v>
      </c>
      <c r="F110">
        <v>0.55846169999999995</v>
      </c>
      <c r="G110">
        <v>0.29795038000000001</v>
      </c>
      <c r="H110">
        <v>0.44588689999999997</v>
      </c>
      <c r="I110">
        <v>0.58444269999999998</v>
      </c>
      <c r="J110">
        <v>0.38371604999999998</v>
      </c>
      <c r="K110">
        <v>0.37146856</v>
      </c>
      <c r="L110">
        <v>1</v>
      </c>
      <c r="M110">
        <v>0.29746630000000002</v>
      </c>
    </row>
    <row r="111" spans="1:13" x14ac:dyDescent="0.25">
      <c r="A111" t="s">
        <v>99</v>
      </c>
      <c r="B111">
        <v>9.3348089999999995E-2</v>
      </c>
      <c r="C111">
        <v>0.10291801</v>
      </c>
      <c r="D111">
        <v>0.15251549</v>
      </c>
      <c r="E111">
        <v>7.3036439999999994E-2</v>
      </c>
      <c r="F111">
        <v>0.23203509999999999</v>
      </c>
      <c r="G111">
        <v>0.13096946000000001</v>
      </c>
      <c r="H111">
        <v>0.1413152</v>
      </c>
      <c r="I111">
        <v>0.24255360000000001</v>
      </c>
      <c r="J111">
        <v>8.6981740000000002E-2</v>
      </c>
      <c r="K111">
        <v>0.23394317000000001</v>
      </c>
      <c r="L111">
        <v>0.29746630000000002</v>
      </c>
      <c r="M111">
        <v>1</v>
      </c>
    </row>
  </sheetData>
  <mergeCells count="3">
    <mergeCell ref="K1:L1"/>
    <mergeCell ref="A11:M11"/>
    <mergeCell ref="A69:M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A99B-E87A-4133-AF32-A1D5B0A728BD}">
  <dimension ref="A1:AC109"/>
  <sheetViews>
    <sheetView workbookViewId="0">
      <selection activeCell="C8" sqref="C8:L10"/>
    </sheetView>
  </sheetViews>
  <sheetFormatPr defaultRowHeight="15" x14ac:dyDescent="0.25"/>
  <cols>
    <col min="1" max="1" width="15.28515625" bestFit="1" customWidth="1"/>
  </cols>
  <sheetData>
    <row r="1" spans="1:29" x14ac:dyDescent="0.25">
      <c r="A1" s="21" t="s">
        <v>215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P1" s="21" t="s">
        <v>279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x14ac:dyDescent="0.25"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 t="s">
        <v>205</v>
      </c>
      <c r="H2" t="s">
        <v>206</v>
      </c>
      <c r="I2" t="s">
        <v>207</v>
      </c>
      <c r="J2" t="s">
        <v>208</v>
      </c>
      <c r="K2" t="s">
        <v>209</v>
      </c>
      <c r="L2" t="s">
        <v>170</v>
      </c>
      <c r="Q2" t="s">
        <v>198</v>
      </c>
      <c r="R2" t="s">
        <v>199</v>
      </c>
      <c r="T2" t="s">
        <v>201</v>
      </c>
      <c r="U2" t="s">
        <v>202</v>
      </c>
      <c r="V2" t="s">
        <v>203</v>
      </c>
      <c r="W2" t="s">
        <v>204</v>
      </c>
      <c r="X2" t="s">
        <v>205</v>
      </c>
      <c r="Y2" t="s">
        <v>206</v>
      </c>
      <c r="Z2" t="s">
        <v>207</v>
      </c>
      <c r="AA2" t="s">
        <v>208</v>
      </c>
      <c r="AB2" t="s">
        <v>209</v>
      </c>
      <c r="AC2" t="s">
        <v>170</v>
      </c>
    </row>
    <row r="3" spans="1:29" x14ac:dyDescent="0.25">
      <c r="A3" t="s">
        <v>279</v>
      </c>
      <c r="B3">
        <v>1</v>
      </c>
      <c r="C3">
        <v>130</v>
      </c>
      <c r="D3">
        <v>1.55</v>
      </c>
      <c r="E3">
        <v>0.7</v>
      </c>
      <c r="F3">
        <v>1.42</v>
      </c>
      <c r="G3">
        <v>0</v>
      </c>
      <c r="H3">
        <v>3.25</v>
      </c>
      <c r="I3">
        <v>3.25</v>
      </c>
      <c r="J3">
        <v>0.28000000000000003</v>
      </c>
      <c r="K3">
        <v>-0.45</v>
      </c>
      <c r="L3">
        <v>0.06</v>
      </c>
      <c r="P3" t="s">
        <v>280</v>
      </c>
      <c r="Q3">
        <v>1</v>
      </c>
      <c r="R3">
        <v>130</v>
      </c>
      <c r="S3">
        <v>2.11</v>
      </c>
      <c r="T3">
        <v>1.07</v>
      </c>
      <c r="U3">
        <v>2</v>
      </c>
      <c r="V3">
        <v>2.13</v>
      </c>
      <c r="W3">
        <v>1.48</v>
      </c>
      <c r="X3">
        <v>0</v>
      </c>
      <c r="Y3">
        <v>4</v>
      </c>
      <c r="Z3">
        <v>4</v>
      </c>
      <c r="AA3">
        <v>-0.21</v>
      </c>
      <c r="AB3">
        <v>-1.1299999999999999</v>
      </c>
      <c r="AC3">
        <v>0.09</v>
      </c>
    </row>
    <row r="4" spans="1:29" x14ac:dyDescent="0.25">
      <c r="A4" t="s">
        <v>292</v>
      </c>
      <c r="B4">
        <v>2</v>
      </c>
      <c r="C4">
        <v>128</v>
      </c>
      <c r="D4">
        <v>2.9</v>
      </c>
      <c r="E4">
        <v>0.6</v>
      </c>
      <c r="F4">
        <v>2.96</v>
      </c>
      <c r="G4">
        <v>1.42</v>
      </c>
      <c r="H4">
        <v>4</v>
      </c>
      <c r="I4">
        <v>2.58</v>
      </c>
      <c r="J4">
        <v>-0.23</v>
      </c>
      <c r="K4">
        <v>-0.56999999999999995</v>
      </c>
      <c r="L4">
        <v>0.05</v>
      </c>
      <c r="P4" t="s">
        <v>281</v>
      </c>
      <c r="Q4">
        <v>2</v>
      </c>
      <c r="R4">
        <v>130</v>
      </c>
      <c r="S4">
        <v>1.07</v>
      </c>
      <c r="T4">
        <v>0.9</v>
      </c>
      <c r="U4">
        <v>1</v>
      </c>
      <c r="V4">
        <v>1.02</v>
      </c>
      <c r="W4">
        <v>1.48</v>
      </c>
      <c r="X4">
        <v>0</v>
      </c>
      <c r="Y4">
        <v>3</v>
      </c>
      <c r="Z4">
        <v>3</v>
      </c>
      <c r="AA4">
        <v>0.31</v>
      </c>
      <c r="AB4">
        <v>-0.91</v>
      </c>
      <c r="AC4">
        <v>0.08</v>
      </c>
    </row>
    <row r="5" spans="1:29" x14ac:dyDescent="0.25">
      <c r="A5" t="s">
        <v>306</v>
      </c>
      <c r="B5">
        <v>3</v>
      </c>
      <c r="C5">
        <v>130</v>
      </c>
      <c r="D5">
        <v>2.73</v>
      </c>
      <c r="E5">
        <v>0.49</v>
      </c>
      <c r="F5">
        <v>2.79</v>
      </c>
      <c r="G5">
        <v>0.75</v>
      </c>
      <c r="H5">
        <v>3.67</v>
      </c>
      <c r="I5">
        <v>2.92</v>
      </c>
      <c r="J5">
        <v>-0.78</v>
      </c>
      <c r="K5">
        <v>1.45</v>
      </c>
      <c r="L5">
        <v>0.04</v>
      </c>
      <c r="P5" t="s">
        <v>282</v>
      </c>
      <c r="Q5">
        <v>3</v>
      </c>
      <c r="R5">
        <v>130</v>
      </c>
      <c r="S5">
        <v>1.79</v>
      </c>
      <c r="T5">
        <v>1.19</v>
      </c>
      <c r="U5">
        <v>2</v>
      </c>
      <c r="V5">
        <v>1.82</v>
      </c>
      <c r="W5">
        <v>1.48</v>
      </c>
      <c r="X5">
        <v>0</v>
      </c>
      <c r="Y5">
        <v>4</v>
      </c>
      <c r="Z5">
        <v>4</v>
      </c>
      <c r="AA5">
        <v>-0.04</v>
      </c>
      <c r="AB5">
        <v>-1.27</v>
      </c>
      <c r="AC5">
        <v>0.1</v>
      </c>
    </row>
    <row r="6" spans="1:29" x14ac:dyDescent="0.25">
      <c r="A6" t="s">
        <v>321</v>
      </c>
      <c r="B6">
        <v>4</v>
      </c>
      <c r="C6">
        <v>126</v>
      </c>
      <c r="D6">
        <v>2.52</v>
      </c>
      <c r="E6">
        <v>0.46</v>
      </c>
      <c r="F6">
        <v>2.5</v>
      </c>
      <c r="G6">
        <v>1.5</v>
      </c>
      <c r="H6">
        <v>3.67</v>
      </c>
      <c r="I6">
        <v>2.17</v>
      </c>
      <c r="J6">
        <v>0.11</v>
      </c>
      <c r="K6">
        <v>-0.37</v>
      </c>
      <c r="L6">
        <v>0.04</v>
      </c>
      <c r="P6" t="s">
        <v>283</v>
      </c>
      <c r="Q6">
        <v>4</v>
      </c>
      <c r="R6">
        <v>130</v>
      </c>
      <c r="S6">
        <v>1.82</v>
      </c>
      <c r="T6">
        <v>1.07</v>
      </c>
      <c r="U6">
        <v>2</v>
      </c>
      <c r="V6">
        <v>1.88</v>
      </c>
      <c r="W6">
        <v>1.48</v>
      </c>
      <c r="X6">
        <v>0</v>
      </c>
      <c r="Y6">
        <v>4</v>
      </c>
      <c r="Z6">
        <v>4</v>
      </c>
      <c r="AA6">
        <v>-0.05</v>
      </c>
      <c r="AB6">
        <v>-1.26</v>
      </c>
      <c r="AC6">
        <v>0.09</v>
      </c>
    </row>
    <row r="7" spans="1:29" x14ac:dyDescent="0.25">
      <c r="A7" t="s">
        <v>336</v>
      </c>
      <c r="B7">
        <v>5</v>
      </c>
      <c r="C7">
        <v>130</v>
      </c>
      <c r="D7">
        <v>2.75</v>
      </c>
      <c r="E7">
        <v>0.56000000000000005</v>
      </c>
      <c r="F7">
        <v>2.79</v>
      </c>
      <c r="G7">
        <v>0.83</v>
      </c>
      <c r="H7">
        <v>3.75</v>
      </c>
      <c r="I7">
        <v>2.92</v>
      </c>
      <c r="J7">
        <v>-0.56000000000000005</v>
      </c>
      <c r="K7">
        <v>0.11</v>
      </c>
      <c r="L7">
        <v>0.05</v>
      </c>
      <c r="P7" t="s">
        <v>284</v>
      </c>
      <c r="Q7">
        <v>5</v>
      </c>
      <c r="R7">
        <v>130</v>
      </c>
      <c r="S7">
        <v>1.22</v>
      </c>
      <c r="T7">
        <v>1.04</v>
      </c>
      <c r="U7">
        <v>1</v>
      </c>
      <c r="V7">
        <v>1.1200000000000001</v>
      </c>
      <c r="W7">
        <v>1.48</v>
      </c>
      <c r="X7">
        <v>0</v>
      </c>
      <c r="Y7">
        <v>4</v>
      </c>
      <c r="Z7">
        <v>4</v>
      </c>
      <c r="AA7">
        <v>0.75</v>
      </c>
      <c r="AB7">
        <v>-0.16</v>
      </c>
      <c r="AC7">
        <v>0.09</v>
      </c>
    </row>
    <row r="8" spans="1:29" x14ac:dyDescent="0.25">
      <c r="A8" t="s">
        <v>351</v>
      </c>
      <c r="B8">
        <v>6</v>
      </c>
      <c r="C8">
        <v>130</v>
      </c>
      <c r="D8">
        <v>2.99</v>
      </c>
      <c r="E8">
        <v>0.55000000000000004</v>
      </c>
      <c r="F8">
        <v>3</v>
      </c>
      <c r="G8">
        <v>1.1200000000000001</v>
      </c>
      <c r="H8">
        <v>3.88</v>
      </c>
      <c r="I8">
        <v>2.75</v>
      </c>
      <c r="J8">
        <v>-0.85</v>
      </c>
      <c r="K8">
        <v>1.22</v>
      </c>
      <c r="L8">
        <v>0.05</v>
      </c>
      <c r="P8" t="s">
        <v>285</v>
      </c>
      <c r="Q8">
        <v>6</v>
      </c>
      <c r="R8">
        <v>130</v>
      </c>
      <c r="S8">
        <v>1.35</v>
      </c>
      <c r="T8">
        <v>1.2</v>
      </c>
      <c r="U8">
        <v>1</v>
      </c>
      <c r="V8">
        <v>1.27</v>
      </c>
      <c r="W8">
        <v>1.48</v>
      </c>
      <c r="X8">
        <v>0</v>
      </c>
      <c r="Y8">
        <v>4</v>
      </c>
      <c r="Z8">
        <v>4</v>
      </c>
      <c r="AA8">
        <v>0.47</v>
      </c>
      <c r="AB8">
        <v>-1.02</v>
      </c>
      <c r="AC8">
        <v>0.11</v>
      </c>
    </row>
    <row r="9" spans="1:29" x14ac:dyDescent="0.25">
      <c r="A9" t="s">
        <v>352</v>
      </c>
      <c r="B9">
        <v>7</v>
      </c>
      <c r="C9">
        <v>130</v>
      </c>
      <c r="D9">
        <v>2.63</v>
      </c>
      <c r="E9">
        <v>0.86</v>
      </c>
      <c r="F9">
        <v>2.75</v>
      </c>
      <c r="G9">
        <v>0.25</v>
      </c>
      <c r="H9">
        <v>4</v>
      </c>
      <c r="I9">
        <v>3.75</v>
      </c>
      <c r="J9">
        <v>-0.49</v>
      </c>
      <c r="K9">
        <v>-0.32</v>
      </c>
      <c r="L9">
        <v>0.08</v>
      </c>
      <c r="P9" t="s">
        <v>286</v>
      </c>
      <c r="Q9">
        <v>7</v>
      </c>
      <c r="R9">
        <v>130</v>
      </c>
      <c r="S9">
        <v>1.83</v>
      </c>
      <c r="T9">
        <v>1.03</v>
      </c>
      <c r="U9">
        <v>2</v>
      </c>
      <c r="V9">
        <v>1.88</v>
      </c>
      <c r="W9">
        <v>1.48</v>
      </c>
      <c r="X9">
        <v>0</v>
      </c>
      <c r="Y9">
        <v>4</v>
      </c>
      <c r="Z9">
        <v>4</v>
      </c>
      <c r="AA9">
        <v>-0.04</v>
      </c>
      <c r="AB9">
        <v>-0.99</v>
      </c>
      <c r="AC9">
        <v>0.09</v>
      </c>
    </row>
    <row r="10" spans="1:29" x14ac:dyDescent="0.25">
      <c r="A10" t="s">
        <v>353</v>
      </c>
      <c r="B10">
        <v>8</v>
      </c>
      <c r="C10">
        <v>130</v>
      </c>
      <c r="D10">
        <v>2.9</v>
      </c>
      <c r="E10">
        <v>0.66</v>
      </c>
      <c r="F10">
        <v>3</v>
      </c>
      <c r="G10">
        <v>0.38</v>
      </c>
      <c r="H10">
        <v>4</v>
      </c>
      <c r="I10">
        <v>3.62</v>
      </c>
      <c r="J10">
        <v>-0.64</v>
      </c>
      <c r="K10">
        <v>0.57999999999999996</v>
      </c>
      <c r="L10">
        <v>0.06</v>
      </c>
      <c r="P10" t="s">
        <v>287</v>
      </c>
      <c r="Q10">
        <v>8</v>
      </c>
      <c r="R10">
        <v>130</v>
      </c>
      <c r="S10">
        <v>1.72</v>
      </c>
      <c r="T10">
        <v>1.04</v>
      </c>
      <c r="U10">
        <v>2</v>
      </c>
      <c r="V10">
        <v>1.72</v>
      </c>
      <c r="W10">
        <v>1.48</v>
      </c>
      <c r="X10">
        <v>0</v>
      </c>
      <c r="Y10">
        <v>4</v>
      </c>
      <c r="Z10">
        <v>4</v>
      </c>
      <c r="AA10">
        <v>0.26</v>
      </c>
      <c r="AB10">
        <v>-0.79</v>
      </c>
      <c r="AC10">
        <v>0.09</v>
      </c>
    </row>
    <row r="11" spans="1:29" x14ac:dyDescent="0.25">
      <c r="A11" t="s">
        <v>354</v>
      </c>
      <c r="B11" t="s">
        <v>355</v>
      </c>
      <c r="C11">
        <v>130</v>
      </c>
      <c r="D11">
        <v>3.88</v>
      </c>
      <c r="E11">
        <v>0.76</v>
      </c>
      <c r="F11">
        <v>4</v>
      </c>
      <c r="G11">
        <v>1</v>
      </c>
      <c r="H11">
        <v>5</v>
      </c>
      <c r="I11">
        <v>4</v>
      </c>
      <c r="J11">
        <v>-1.21</v>
      </c>
      <c r="K11">
        <v>1.85</v>
      </c>
      <c r="L11">
        <v>7.0000000000000007E-2</v>
      </c>
      <c r="P11" t="s">
        <v>288</v>
      </c>
      <c r="Q11">
        <v>9</v>
      </c>
      <c r="R11">
        <v>130</v>
      </c>
      <c r="S11">
        <v>1.31</v>
      </c>
      <c r="T11">
        <v>1.03</v>
      </c>
      <c r="U11">
        <v>1</v>
      </c>
      <c r="V11">
        <v>1.22</v>
      </c>
      <c r="W11">
        <v>1.48</v>
      </c>
      <c r="X11">
        <v>0</v>
      </c>
      <c r="Y11">
        <v>4</v>
      </c>
      <c r="Z11">
        <v>4</v>
      </c>
      <c r="AA11">
        <v>0.69</v>
      </c>
      <c r="AB11">
        <v>-0.09</v>
      </c>
      <c r="AC11">
        <v>0.09</v>
      </c>
    </row>
    <row r="12" spans="1:29" x14ac:dyDescent="0.25">
      <c r="A12" t="s">
        <v>357</v>
      </c>
      <c r="B12" t="s">
        <v>356</v>
      </c>
      <c r="C12">
        <v>130</v>
      </c>
      <c r="D12">
        <v>0.3</v>
      </c>
      <c r="E12">
        <v>0.15</v>
      </c>
      <c r="F12">
        <v>0.3</v>
      </c>
      <c r="G12">
        <v>0</v>
      </c>
      <c r="H12">
        <v>0.7</v>
      </c>
      <c r="I12">
        <v>0.7</v>
      </c>
      <c r="J12">
        <v>0.14000000000000001</v>
      </c>
      <c r="K12">
        <v>0.01</v>
      </c>
      <c r="L12">
        <v>0.01</v>
      </c>
      <c r="P12" t="s">
        <v>289</v>
      </c>
      <c r="Q12">
        <v>10</v>
      </c>
      <c r="R12">
        <v>130</v>
      </c>
      <c r="S12">
        <v>1.58</v>
      </c>
      <c r="T12">
        <v>1.1299999999999999</v>
      </c>
      <c r="U12">
        <v>1</v>
      </c>
      <c r="V12">
        <v>1.54</v>
      </c>
      <c r="W12">
        <v>1.48</v>
      </c>
      <c r="X12">
        <v>0</v>
      </c>
      <c r="Y12">
        <v>4</v>
      </c>
      <c r="Z12">
        <v>4</v>
      </c>
      <c r="AA12">
        <v>0.41</v>
      </c>
      <c r="AB12">
        <v>-0.77</v>
      </c>
      <c r="AC12">
        <v>0.1</v>
      </c>
    </row>
    <row r="13" spans="1:29" x14ac:dyDescent="0.25">
      <c r="P13" t="s">
        <v>290</v>
      </c>
      <c r="Q13">
        <v>11</v>
      </c>
      <c r="R13">
        <v>130</v>
      </c>
      <c r="S13">
        <v>1.1499999999999999</v>
      </c>
      <c r="T13">
        <v>0.87</v>
      </c>
      <c r="U13">
        <v>1</v>
      </c>
      <c r="V13">
        <v>1.07</v>
      </c>
      <c r="W13">
        <v>0</v>
      </c>
      <c r="X13">
        <v>0</v>
      </c>
      <c r="Y13">
        <v>3</v>
      </c>
      <c r="Z13">
        <v>3</v>
      </c>
      <c r="AA13">
        <v>0.69</v>
      </c>
      <c r="AB13">
        <v>-0.03</v>
      </c>
      <c r="AC13">
        <v>0.08</v>
      </c>
    </row>
    <row r="14" spans="1:29" x14ac:dyDescent="0.25">
      <c r="P14" t="s">
        <v>291</v>
      </c>
      <c r="Q14">
        <v>12</v>
      </c>
      <c r="R14">
        <v>130</v>
      </c>
      <c r="S14">
        <v>1.62</v>
      </c>
      <c r="T14">
        <v>1.01</v>
      </c>
      <c r="U14">
        <v>1</v>
      </c>
      <c r="V14">
        <v>1.62</v>
      </c>
      <c r="W14">
        <v>1.48</v>
      </c>
      <c r="X14">
        <v>0</v>
      </c>
      <c r="Y14">
        <v>4</v>
      </c>
      <c r="Z14">
        <v>4</v>
      </c>
      <c r="AA14">
        <v>0.32</v>
      </c>
      <c r="AB14">
        <v>-1.1100000000000001</v>
      </c>
      <c r="AC14">
        <v>0.09</v>
      </c>
    </row>
    <row r="15" spans="1:29" x14ac:dyDescent="0.25">
      <c r="A15" s="21" t="s">
        <v>214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29" x14ac:dyDescent="0.25">
      <c r="A16" s="21" t="s">
        <v>216</v>
      </c>
      <c r="B16" s="21"/>
      <c r="C16" s="21"/>
      <c r="D16" s="21"/>
      <c r="E16" s="21"/>
      <c r="F16" s="21"/>
      <c r="I16" s="21" t="s">
        <v>217</v>
      </c>
      <c r="J16" s="21"/>
      <c r="K16" s="21"/>
      <c r="L16" s="21"/>
      <c r="M16" s="21"/>
      <c r="N16" s="21"/>
    </row>
    <row r="17" spans="1:29" x14ac:dyDescent="0.25">
      <c r="B17" t="s">
        <v>279</v>
      </c>
      <c r="C17" t="s">
        <v>292</v>
      </c>
      <c r="D17" t="s">
        <v>306</v>
      </c>
      <c r="E17" t="s">
        <v>321</v>
      </c>
      <c r="F17" t="s">
        <v>336</v>
      </c>
      <c r="J17" t="s">
        <v>279</v>
      </c>
      <c r="K17" t="s">
        <v>292</v>
      </c>
      <c r="L17" t="s">
        <v>351</v>
      </c>
      <c r="M17" t="s">
        <v>352</v>
      </c>
      <c r="N17" t="s">
        <v>353</v>
      </c>
      <c r="P17" s="21" t="s">
        <v>293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x14ac:dyDescent="0.25">
      <c r="A18" t="s">
        <v>279</v>
      </c>
      <c r="B18">
        <v>1</v>
      </c>
      <c r="C18">
        <v>-0.58169329999999997</v>
      </c>
      <c r="D18">
        <v>-0.54766579999999998</v>
      </c>
      <c r="E18">
        <v>-0.17996476</v>
      </c>
      <c r="F18">
        <v>-0.39294234</v>
      </c>
      <c r="I18" t="s">
        <v>279</v>
      </c>
      <c r="J18">
        <v>1</v>
      </c>
      <c r="K18">
        <v>-0.60480409999999996</v>
      </c>
      <c r="L18">
        <v>-0.61424270000000003</v>
      </c>
      <c r="M18">
        <v>-0.21748120000000001</v>
      </c>
      <c r="N18">
        <v>-0.45996779999999998</v>
      </c>
      <c r="Q18" t="s">
        <v>198</v>
      </c>
      <c r="R18" t="s">
        <v>199</v>
      </c>
      <c r="T18" t="s">
        <v>201</v>
      </c>
      <c r="U18" t="s">
        <v>202</v>
      </c>
      <c r="V18" t="s">
        <v>203</v>
      </c>
      <c r="W18" t="s">
        <v>204</v>
      </c>
      <c r="X18" t="s">
        <v>205</v>
      </c>
      <c r="Y18" t="s">
        <v>206</v>
      </c>
      <c r="Z18" t="s">
        <v>207</v>
      </c>
      <c r="AA18" t="s">
        <v>208</v>
      </c>
      <c r="AB18" t="s">
        <v>209</v>
      </c>
      <c r="AC18" t="s">
        <v>170</v>
      </c>
    </row>
    <row r="19" spans="1:29" x14ac:dyDescent="0.25">
      <c r="A19" t="s">
        <v>292</v>
      </c>
      <c r="B19">
        <v>-0.58169329999999997</v>
      </c>
      <c r="C19">
        <v>1</v>
      </c>
      <c r="D19">
        <v>0.49982880000000002</v>
      </c>
      <c r="E19">
        <v>0.2317139</v>
      </c>
      <c r="F19">
        <v>0.4333207</v>
      </c>
      <c r="I19" t="s">
        <v>292</v>
      </c>
      <c r="J19">
        <v>-0.60480409999999996</v>
      </c>
      <c r="K19">
        <v>1</v>
      </c>
      <c r="L19">
        <v>0.62636130000000001</v>
      </c>
      <c r="M19">
        <v>0.36681659999999999</v>
      </c>
      <c r="N19">
        <v>0.43783689999999997</v>
      </c>
      <c r="P19" t="s">
        <v>294</v>
      </c>
      <c r="Q19">
        <v>1</v>
      </c>
      <c r="R19">
        <v>130</v>
      </c>
      <c r="S19">
        <v>2.95</v>
      </c>
      <c r="T19">
        <v>1.01</v>
      </c>
      <c r="U19">
        <v>3</v>
      </c>
      <c r="V19">
        <v>3.06</v>
      </c>
      <c r="W19">
        <v>1.48</v>
      </c>
      <c r="X19">
        <v>1</v>
      </c>
      <c r="Y19">
        <v>4</v>
      </c>
      <c r="Z19">
        <v>3</v>
      </c>
      <c r="AA19">
        <v>-0.71</v>
      </c>
      <c r="AB19">
        <v>-0.56999999999999995</v>
      </c>
      <c r="AC19">
        <v>0.09</v>
      </c>
    </row>
    <row r="20" spans="1:29" x14ac:dyDescent="0.25">
      <c r="A20" t="s">
        <v>306</v>
      </c>
      <c r="B20">
        <v>-0.54766579999999998</v>
      </c>
      <c r="C20">
        <v>0.49982880000000002</v>
      </c>
      <c r="D20">
        <v>1</v>
      </c>
      <c r="E20">
        <v>0.20616337000000001</v>
      </c>
      <c r="F20">
        <v>0.35665730000000001</v>
      </c>
      <c r="I20" t="s">
        <v>351</v>
      </c>
      <c r="J20">
        <v>-0.61424270000000003</v>
      </c>
      <c r="K20">
        <v>0.62636130000000001</v>
      </c>
      <c r="L20">
        <v>1</v>
      </c>
      <c r="M20">
        <v>0.349547</v>
      </c>
      <c r="N20">
        <v>0.50988860000000003</v>
      </c>
      <c r="P20" t="s">
        <v>295</v>
      </c>
      <c r="Q20">
        <v>2</v>
      </c>
      <c r="R20">
        <v>130</v>
      </c>
      <c r="S20">
        <v>2.59</v>
      </c>
      <c r="T20">
        <v>1.1000000000000001</v>
      </c>
      <c r="U20">
        <v>3</v>
      </c>
      <c r="V20">
        <v>2.63</v>
      </c>
      <c r="W20">
        <v>1.48</v>
      </c>
      <c r="X20">
        <v>0</v>
      </c>
      <c r="Y20">
        <v>4</v>
      </c>
      <c r="Z20">
        <v>4</v>
      </c>
      <c r="AA20">
        <v>-0.41</v>
      </c>
      <c r="AB20">
        <v>-0.96</v>
      </c>
      <c r="AC20">
        <v>0.1</v>
      </c>
    </row>
    <row r="21" spans="1:29" x14ac:dyDescent="0.25">
      <c r="A21" t="s">
        <v>321</v>
      </c>
      <c r="B21">
        <v>-0.17996480000000001</v>
      </c>
      <c r="C21">
        <v>0.2317139</v>
      </c>
      <c r="D21">
        <v>0.2061634</v>
      </c>
      <c r="E21">
        <v>1</v>
      </c>
      <c r="F21">
        <v>7.007845E-2</v>
      </c>
      <c r="I21" t="s">
        <v>352</v>
      </c>
      <c r="J21">
        <v>-0.21748120000000001</v>
      </c>
      <c r="K21">
        <v>0.36681659999999999</v>
      </c>
      <c r="L21">
        <v>0.349547</v>
      </c>
      <c r="M21">
        <v>1</v>
      </c>
      <c r="N21">
        <v>0.2301203</v>
      </c>
      <c r="P21" t="s">
        <v>296</v>
      </c>
      <c r="Q21">
        <v>3</v>
      </c>
      <c r="R21">
        <v>130</v>
      </c>
      <c r="S21">
        <v>2.4700000000000002</v>
      </c>
      <c r="T21">
        <v>0.86</v>
      </c>
      <c r="U21">
        <v>2</v>
      </c>
      <c r="V21">
        <v>2.4700000000000002</v>
      </c>
      <c r="W21">
        <v>1.48</v>
      </c>
      <c r="X21">
        <v>0</v>
      </c>
      <c r="Y21">
        <v>4</v>
      </c>
      <c r="Z21">
        <v>4</v>
      </c>
      <c r="AA21">
        <v>-0.02</v>
      </c>
      <c r="AB21">
        <v>-0.32</v>
      </c>
      <c r="AC21">
        <v>0.08</v>
      </c>
    </row>
    <row r="22" spans="1:29" x14ac:dyDescent="0.25">
      <c r="A22" t="s">
        <v>336</v>
      </c>
      <c r="B22">
        <v>-0.39294230000000002</v>
      </c>
      <c r="C22">
        <v>0.4333207</v>
      </c>
      <c r="D22">
        <v>0.35665730000000001</v>
      </c>
      <c r="E22">
        <v>7.007845E-2</v>
      </c>
      <c r="F22">
        <v>1</v>
      </c>
      <c r="I22" t="s">
        <v>353</v>
      </c>
      <c r="J22">
        <v>-0.45996779999999998</v>
      </c>
      <c r="K22">
        <v>0.43783689999999997</v>
      </c>
      <c r="L22">
        <v>0.50988860000000003</v>
      </c>
      <c r="M22">
        <v>0.2301203</v>
      </c>
      <c r="N22">
        <v>1</v>
      </c>
      <c r="P22" t="s">
        <v>297</v>
      </c>
      <c r="Q22">
        <v>4</v>
      </c>
      <c r="R22">
        <v>130</v>
      </c>
      <c r="S22">
        <v>3.25</v>
      </c>
      <c r="T22">
        <v>0.66</v>
      </c>
      <c r="U22">
        <v>3</v>
      </c>
      <c r="V22">
        <v>3.33</v>
      </c>
      <c r="W22">
        <v>0</v>
      </c>
      <c r="X22">
        <v>1</v>
      </c>
      <c r="Y22">
        <v>4</v>
      </c>
      <c r="Z22">
        <v>3</v>
      </c>
      <c r="AA22">
        <v>-0.48</v>
      </c>
      <c r="AB22">
        <v>-0.08</v>
      </c>
      <c r="AC22">
        <v>0.06</v>
      </c>
    </row>
    <row r="23" spans="1:29" x14ac:dyDescent="0.25">
      <c r="P23" t="s">
        <v>298</v>
      </c>
      <c r="Q23">
        <v>5</v>
      </c>
      <c r="R23">
        <v>130</v>
      </c>
      <c r="S23">
        <v>3.22</v>
      </c>
      <c r="T23">
        <v>1.05</v>
      </c>
      <c r="U23">
        <v>4</v>
      </c>
      <c r="V23">
        <v>3.26</v>
      </c>
      <c r="W23">
        <v>1.48</v>
      </c>
      <c r="X23">
        <v>1</v>
      </c>
      <c r="Y23">
        <v>5</v>
      </c>
      <c r="Z23">
        <v>4</v>
      </c>
      <c r="AA23">
        <v>-0.37</v>
      </c>
      <c r="AB23">
        <v>-0.96</v>
      </c>
      <c r="AC23">
        <v>0.09</v>
      </c>
    </row>
    <row r="24" spans="1:29" x14ac:dyDescent="0.25">
      <c r="P24" t="s">
        <v>299</v>
      </c>
      <c r="Q24">
        <v>6</v>
      </c>
      <c r="R24">
        <v>130</v>
      </c>
      <c r="S24">
        <v>2.2599999999999998</v>
      </c>
      <c r="T24">
        <v>1.21</v>
      </c>
      <c r="U24">
        <v>3</v>
      </c>
      <c r="V24">
        <v>2.3199999999999998</v>
      </c>
      <c r="W24">
        <v>1.48</v>
      </c>
      <c r="X24">
        <v>0</v>
      </c>
      <c r="Y24">
        <v>4</v>
      </c>
      <c r="Z24">
        <v>4</v>
      </c>
      <c r="AA24">
        <v>-0.38</v>
      </c>
      <c r="AB24">
        <v>-1</v>
      </c>
      <c r="AC24">
        <v>0.11</v>
      </c>
    </row>
    <row r="25" spans="1:29" x14ac:dyDescent="0.25">
      <c r="A25" s="3" t="s">
        <v>218</v>
      </c>
      <c r="B25" t="s">
        <v>279</v>
      </c>
      <c r="C25" t="s">
        <v>292</v>
      </c>
      <c r="D25" t="s">
        <v>306</v>
      </c>
      <c r="E25" t="s">
        <v>321</v>
      </c>
      <c r="F25" t="s">
        <v>336</v>
      </c>
      <c r="G25" t="s">
        <v>351</v>
      </c>
      <c r="H25" t="s">
        <v>352</v>
      </c>
      <c r="I25" t="s">
        <v>353</v>
      </c>
      <c r="P25" t="s">
        <v>300</v>
      </c>
      <c r="Q25">
        <v>7</v>
      </c>
      <c r="R25">
        <v>130</v>
      </c>
      <c r="S25">
        <v>3.3</v>
      </c>
      <c r="T25">
        <v>0.75</v>
      </c>
      <c r="U25">
        <v>3</v>
      </c>
      <c r="V25">
        <v>3.41</v>
      </c>
      <c r="W25">
        <v>1.48</v>
      </c>
      <c r="X25">
        <v>1</v>
      </c>
      <c r="Y25">
        <v>4</v>
      </c>
      <c r="Z25">
        <v>3</v>
      </c>
      <c r="AA25">
        <v>-0.98</v>
      </c>
      <c r="AB25">
        <v>0.76</v>
      </c>
      <c r="AC25">
        <v>7.0000000000000007E-2</v>
      </c>
    </row>
    <row r="26" spans="1:29" x14ac:dyDescent="0.25">
      <c r="A26" t="s">
        <v>279</v>
      </c>
      <c r="P26" t="s">
        <v>301</v>
      </c>
      <c r="Q26">
        <v>8</v>
      </c>
      <c r="R26">
        <v>130</v>
      </c>
      <c r="S26">
        <v>3.28</v>
      </c>
      <c r="T26">
        <v>0.76</v>
      </c>
      <c r="U26">
        <v>3</v>
      </c>
      <c r="V26">
        <v>3.36</v>
      </c>
      <c r="W26">
        <v>1.48</v>
      </c>
      <c r="X26">
        <v>1</v>
      </c>
      <c r="Y26">
        <v>4</v>
      </c>
      <c r="Z26">
        <v>3</v>
      </c>
      <c r="AA26">
        <v>-0.61</v>
      </c>
      <c r="AB26">
        <v>-0.68</v>
      </c>
      <c r="AC26">
        <v>7.0000000000000007E-2</v>
      </c>
    </row>
    <row r="27" spans="1:29" x14ac:dyDescent="0.25">
      <c r="A27" t="s">
        <v>292</v>
      </c>
      <c r="B27" t="s">
        <v>219</v>
      </c>
      <c r="P27" t="s">
        <v>302</v>
      </c>
      <c r="Q27">
        <v>9</v>
      </c>
      <c r="R27">
        <v>130</v>
      </c>
      <c r="S27">
        <v>2.42</v>
      </c>
      <c r="T27">
        <v>1.1200000000000001</v>
      </c>
      <c r="U27">
        <v>3</v>
      </c>
      <c r="V27">
        <v>2.4300000000000002</v>
      </c>
      <c r="W27">
        <v>1.48</v>
      </c>
      <c r="X27">
        <v>0</v>
      </c>
      <c r="Y27">
        <v>4</v>
      </c>
      <c r="Z27">
        <v>4</v>
      </c>
      <c r="AA27">
        <v>-0.3</v>
      </c>
      <c r="AB27">
        <v>-1.02</v>
      </c>
      <c r="AC27">
        <v>0.1</v>
      </c>
    </row>
    <row r="28" spans="1:29" x14ac:dyDescent="0.25">
      <c r="A28" t="s">
        <v>306</v>
      </c>
      <c r="B28" s="7" t="s">
        <v>219</v>
      </c>
      <c r="C28" s="7" t="s">
        <v>219</v>
      </c>
      <c r="D28" s="7"/>
      <c r="P28" t="s">
        <v>303</v>
      </c>
      <c r="Q28">
        <v>10</v>
      </c>
      <c r="R28">
        <v>128</v>
      </c>
      <c r="S28">
        <v>3.07</v>
      </c>
      <c r="T28">
        <v>0.84</v>
      </c>
      <c r="U28">
        <v>3</v>
      </c>
      <c r="V28">
        <v>3.16</v>
      </c>
      <c r="W28">
        <v>0</v>
      </c>
      <c r="X28">
        <v>0</v>
      </c>
      <c r="Y28">
        <v>4</v>
      </c>
      <c r="Z28">
        <v>4</v>
      </c>
      <c r="AA28">
        <v>-1.07</v>
      </c>
      <c r="AB28">
        <v>1.68</v>
      </c>
      <c r="AC28">
        <v>7.0000000000000007E-2</v>
      </c>
    </row>
    <row r="29" spans="1:29" x14ac:dyDescent="0.25">
      <c r="A29" t="s">
        <v>321</v>
      </c>
      <c r="B29" s="7">
        <v>4.1000000000000002E-2</v>
      </c>
      <c r="C29" s="7">
        <v>0.01</v>
      </c>
      <c r="D29" s="7">
        <v>2.1000000000000001E-2</v>
      </c>
      <c r="E29" s="7"/>
      <c r="F29" s="7"/>
      <c r="P29" t="s">
        <v>304</v>
      </c>
      <c r="Q29">
        <v>11</v>
      </c>
      <c r="R29">
        <v>130</v>
      </c>
      <c r="S29">
        <v>3.05</v>
      </c>
      <c r="T29">
        <v>0.91</v>
      </c>
      <c r="U29">
        <v>3</v>
      </c>
      <c r="V29">
        <v>3.17</v>
      </c>
      <c r="W29">
        <v>1.48</v>
      </c>
      <c r="X29">
        <v>0</v>
      </c>
      <c r="Y29">
        <v>4</v>
      </c>
      <c r="Z29">
        <v>4</v>
      </c>
      <c r="AA29">
        <v>-1.0900000000000001</v>
      </c>
      <c r="AB29">
        <v>1.17</v>
      </c>
      <c r="AC29">
        <v>0.08</v>
      </c>
    </row>
    <row r="30" spans="1:29" x14ac:dyDescent="0.25">
      <c r="A30" t="s">
        <v>336</v>
      </c>
      <c r="B30" s="7" t="s">
        <v>219</v>
      </c>
      <c r="C30" s="7" t="s">
        <v>219</v>
      </c>
      <c r="D30" s="7" t="s">
        <v>219</v>
      </c>
      <c r="E30" s="7">
        <v>0.43</v>
      </c>
      <c r="F30" s="7"/>
      <c r="P30" t="s">
        <v>305</v>
      </c>
      <c r="Q30">
        <v>12</v>
      </c>
      <c r="R30">
        <v>130</v>
      </c>
      <c r="S30">
        <v>3.08</v>
      </c>
      <c r="T30">
        <v>0.82</v>
      </c>
      <c r="U30">
        <v>3</v>
      </c>
      <c r="V30">
        <v>3.12</v>
      </c>
      <c r="W30">
        <v>1.48</v>
      </c>
      <c r="X30">
        <v>0</v>
      </c>
      <c r="Y30">
        <v>4</v>
      </c>
      <c r="Z30">
        <v>4</v>
      </c>
      <c r="AA30">
        <v>-0.56000000000000005</v>
      </c>
      <c r="AB30">
        <v>0.05</v>
      </c>
      <c r="AC30">
        <v>7.0000000000000007E-2</v>
      </c>
    </row>
    <row r="31" spans="1:29" x14ac:dyDescent="0.25">
      <c r="A31" t="s">
        <v>351</v>
      </c>
      <c r="B31" t="s">
        <v>219</v>
      </c>
      <c r="C31" t="s">
        <v>219</v>
      </c>
      <c r="D31" s="7" t="s">
        <v>219</v>
      </c>
      <c r="E31" s="7">
        <v>0.03</v>
      </c>
      <c r="F31" s="7" t="s">
        <v>219</v>
      </c>
    </row>
    <row r="32" spans="1:29" x14ac:dyDescent="0.25">
      <c r="A32" t="s">
        <v>352</v>
      </c>
      <c r="B32">
        <v>1.4E-2</v>
      </c>
      <c r="C32" t="s">
        <v>219</v>
      </c>
      <c r="D32" s="7" t="s">
        <v>219</v>
      </c>
      <c r="E32" s="7" t="s">
        <v>219</v>
      </c>
      <c r="F32" s="7">
        <v>0.04</v>
      </c>
      <c r="G32" t="s">
        <v>219</v>
      </c>
    </row>
    <row r="33" spans="1:29" x14ac:dyDescent="0.25">
      <c r="A33" t="s">
        <v>353</v>
      </c>
      <c r="B33" t="s">
        <v>219</v>
      </c>
      <c r="C33" t="s">
        <v>219</v>
      </c>
      <c r="D33" s="7" t="s">
        <v>219</v>
      </c>
      <c r="E33" s="7">
        <v>0.18</v>
      </c>
      <c r="F33" s="7" t="s">
        <v>219</v>
      </c>
      <c r="G33" t="s">
        <v>219</v>
      </c>
      <c r="H33">
        <v>7.0000000000000001E-3</v>
      </c>
      <c r="P33" s="21" t="s">
        <v>307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x14ac:dyDescent="0.25">
      <c r="Q34" t="s">
        <v>198</v>
      </c>
      <c r="R34" t="s">
        <v>199</v>
      </c>
      <c r="T34" t="s">
        <v>201</v>
      </c>
      <c r="U34" t="s">
        <v>202</v>
      </c>
      <c r="V34" t="s">
        <v>203</v>
      </c>
      <c r="W34" t="s">
        <v>204</v>
      </c>
      <c r="X34" t="s">
        <v>205</v>
      </c>
      <c r="Y34" t="s">
        <v>206</v>
      </c>
      <c r="Z34" t="s">
        <v>207</v>
      </c>
      <c r="AA34" t="s">
        <v>208</v>
      </c>
      <c r="AB34" t="s">
        <v>209</v>
      </c>
      <c r="AC34" t="s">
        <v>170</v>
      </c>
    </row>
    <row r="35" spans="1:29" x14ac:dyDescent="0.25">
      <c r="P35" t="s">
        <v>308</v>
      </c>
      <c r="Q35">
        <v>1</v>
      </c>
      <c r="R35">
        <v>130</v>
      </c>
      <c r="S35">
        <v>3.49</v>
      </c>
      <c r="T35">
        <v>0.65</v>
      </c>
      <c r="U35">
        <v>4</v>
      </c>
      <c r="V35">
        <v>3.59</v>
      </c>
      <c r="W35">
        <v>0</v>
      </c>
      <c r="X35">
        <v>1</v>
      </c>
      <c r="Y35">
        <v>4</v>
      </c>
      <c r="Z35">
        <v>3</v>
      </c>
      <c r="AA35">
        <v>-1.06</v>
      </c>
      <c r="AB35">
        <v>0.7</v>
      </c>
      <c r="AC35">
        <v>0.06</v>
      </c>
    </row>
    <row r="36" spans="1:29" x14ac:dyDescent="0.25">
      <c r="P36" t="s">
        <v>309</v>
      </c>
      <c r="Q36">
        <v>2</v>
      </c>
      <c r="R36">
        <v>130</v>
      </c>
      <c r="S36">
        <v>3.21</v>
      </c>
      <c r="T36">
        <v>0.79</v>
      </c>
      <c r="U36">
        <v>3</v>
      </c>
      <c r="V36">
        <v>3.32</v>
      </c>
      <c r="W36">
        <v>1.48</v>
      </c>
      <c r="X36">
        <v>1</v>
      </c>
      <c r="Y36">
        <v>4</v>
      </c>
      <c r="Z36">
        <v>3</v>
      </c>
      <c r="AA36">
        <v>-0.93</v>
      </c>
      <c r="AB36">
        <v>0.64</v>
      </c>
      <c r="AC36">
        <v>7.0000000000000007E-2</v>
      </c>
    </row>
    <row r="37" spans="1:29" x14ac:dyDescent="0.25">
      <c r="P37" t="s">
        <v>310</v>
      </c>
      <c r="Q37">
        <v>3</v>
      </c>
      <c r="R37">
        <v>130</v>
      </c>
      <c r="S37">
        <v>2.98</v>
      </c>
      <c r="T37">
        <v>1.01</v>
      </c>
      <c r="U37">
        <v>3</v>
      </c>
      <c r="V37">
        <v>3.11</v>
      </c>
      <c r="W37">
        <v>1.48</v>
      </c>
      <c r="X37">
        <v>0</v>
      </c>
      <c r="Y37">
        <v>4</v>
      </c>
      <c r="Z37">
        <v>4</v>
      </c>
      <c r="AA37">
        <v>-0.77</v>
      </c>
      <c r="AB37">
        <v>-0.3</v>
      </c>
      <c r="AC37">
        <v>0.09</v>
      </c>
    </row>
    <row r="38" spans="1:29" x14ac:dyDescent="0.25">
      <c r="P38" t="s">
        <v>311</v>
      </c>
      <c r="Q38">
        <v>4</v>
      </c>
      <c r="R38">
        <v>130</v>
      </c>
      <c r="S38">
        <v>2.12</v>
      </c>
      <c r="T38">
        <v>0.94</v>
      </c>
      <c r="U38">
        <v>2</v>
      </c>
      <c r="V38">
        <v>2.12</v>
      </c>
      <c r="W38">
        <v>1.48</v>
      </c>
      <c r="X38">
        <v>0</v>
      </c>
      <c r="Y38">
        <v>4</v>
      </c>
      <c r="Z38">
        <v>4</v>
      </c>
      <c r="AA38">
        <v>-0.06</v>
      </c>
      <c r="AB38">
        <v>-0.84</v>
      </c>
      <c r="AC38">
        <v>0.08</v>
      </c>
    </row>
    <row r="39" spans="1:29" x14ac:dyDescent="0.25">
      <c r="P39" t="s">
        <v>312</v>
      </c>
      <c r="Q39">
        <v>5</v>
      </c>
      <c r="R39">
        <v>130</v>
      </c>
      <c r="S39">
        <v>3.24</v>
      </c>
      <c r="T39">
        <v>0.62</v>
      </c>
      <c r="U39">
        <v>3</v>
      </c>
      <c r="V39">
        <v>3.28</v>
      </c>
      <c r="W39">
        <v>0</v>
      </c>
      <c r="X39">
        <v>1</v>
      </c>
      <c r="Y39">
        <v>4</v>
      </c>
      <c r="Z39">
        <v>3</v>
      </c>
      <c r="AA39">
        <v>-0.59</v>
      </c>
      <c r="AB39">
        <v>1.22</v>
      </c>
      <c r="AC39">
        <v>0.05</v>
      </c>
    </row>
    <row r="40" spans="1:29" x14ac:dyDescent="0.25">
      <c r="P40" t="s">
        <v>313</v>
      </c>
      <c r="Q40">
        <v>6</v>
      </c>
      <c r="R40">
        <v>130</v>
      </c>
      <c r="S40">
        <v>3.29</v>
      </c>
      <c r="T40">
        <v>0.87</v>
      </c>
      <c r="U40">
        <v>3.5</v>
      </c>
      <c r="V40">
        <v>3.44</v>
      </c>
      <c r="W40">
        <v>0.74</v>
      </c>
      <c r="X40">
        <v>1</v>
      </c>
      <c r="Y40">
        <v>4</v>
      </c>
      <c r="Z40">
        <v>3</v>
      </c>
      <c r="AA40">
        <v>-1.1599999999999999</v>
      </c>
      <c r="AB40">
        <v>0.66</v>
      </c>
      <c r="AC40">
        <v>0.08</v>
      </c>
    </row>
    <row r="41" spans="1:29" x14ac:dyDescent="0.25">
      <c r="P41" t="s">
        <v>314</v>
      </c>
      <c r="Q41">
        <v>7</v>
      </c>
      <c r="R41">
        <v>130</v>
      </c>
      <c r="S41">
        <v>2.13</v>
      </c>
      <c r="T41">
        <v>1.08</v>
      </c>
      <c r="U41">
        <v>2</v>
      </c>
      <c r="V41">
        <v>2.1</v>
      </c>
      <c r="W41">
        <v>1.48</v>
      </c>
      <c r="X41">
        <v>0</v>
      </c>
      <c r="Y41">
        <v>4</v>
      </c>
      <c r="Z41">
        <v>4</v>
      </c>
      <c r="AA41">
        <v>0.03</v>
      </c>
      <c r="AB41">
        <v>-0.89</v>
      </c>
      <c r="AC41">
        <v>0.09</v>
      </c>
    </row>
    <row r="42" spans="1:29" x14ac:dyDescent="0.25">
      <c r="P42" t="s">
        <v>315</v>
      </c>
      <c r="Q42">
        <v>8</v>
      </c>
      <c r="R42">
        <v>130</v>
      </c>
      <c r="S42">
        <v>3.48</v>
      </c>
      <c r="T42">
        <v>0.68</v>
      </c>
      <c r="U42">
        <v>4</v>
      </c>
      <c r="V42">
        <v>3.57</v>
      </c>
      <c r="W42">
        <v>0</v>
      </c>
      <c r="X42">
        <v>1</v>
      </c>
      <c r="Y42">
        <v>4</v>
      </c>
      <c r="Z42">
        <v>3</v>
      </c>
      <c r="AA42">
        <v>-1.5</v>
      </c>
      <c r="AB42">
        <v>2.89</v>
      </c>
      <c r="AC42">
        <v>0.06</v>
      </c>
    </row>
    <row r="45" spans="1:29" x14ac:dyDescent="0.25">
      <c r="P45" s="21" t="s">
        <v>322</v>
      </c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x14ac:dyDescent="0.25">
      <c r="Q46" t="s">
        <v>198</v>
      </c>
      <c r="R46" t="s">
        <v>199</v>
      </c>
      <c r="T46" t="s">
        <v>201</v>
      </c>
      <c r="U46" t="s">
        <v>202</v>
      </c>
      <c r="V46" t="s">
        <v>203</v>
      </c>
      <c r="W46" t="s">
        <v>204</v>
      </c>
      <c r="X46" t="s">
        <v>205</v>
      </c>
      <c r="Y46" t="s">
        <v>206</v>
      </c>
      <c r="Z46" t="s">
        <v>207</v>
      </c>
      <c r="AA46" t="s">
        <v>208</v>
      </c>
      <c r="AB46" t="s">
        <v>209</v>
      </c>
      <c r="AC46" t="s">
        <v>170</v>
      </c>
    </row>
    <row r="47" spans="1:29" x14ac:dyDescent="0.25">
      <c r="P47" t="s">
        <v>323</v>
      </c>
      <c r="Q47">
        <v>1</v>
      </c>
      <c r="R47">
        <v>130</v>
      </c>
      <c r="S47">
        <v>2.78</v>
      </c>
      <c r="T47">
        <v>1.1000000000000001</v>
      </c>
      <c r="U47">
        <v>3</v>
      </c>
      <c r="V47">
        <v>2.91</v>
      </c>
      <c r="W47">
        <v>1.48</v>
      </c>
      <c r="X47">
        <v>0</v>
      </c>
      <c r="Y47">
        <v>4</v>
      </c>
      <c r="Z47">
        <v>4</v>
      </c>
      <c r="AA47">
        <v>-0.75</v>
      </c>
      <c r="AB47">
        <v>-0.06</v>
      </c>
      <c r="AC47">
        <v>0.1</v>
      </c>
    </row>
    <row r="48" spans="1:29" x14ac:dyDescent="0.25">
      <c r="P48" t="s">
        <v>324</v>
      </c>
      <c r="Q48">
        <v>2</v>
      </c>
      <c r="R48">
        <v>130</v>
      </c>
      <c r="S48">
        <v>2.68</v>
      </c>
      <c r="T48">
        <v>1.0900000000000001</v>
      </c>
      <c r="U48">
        <v>3</v>
      </c>
      <c r="V48">
        <v>2.78</v>
      </c>
      <c r="W48">
        <v>1.48</v>
      </c>
      <c r="X48">
        <v>0</v>
      </c>
      <c r="Y48">
        <v>4</v>
      </c>
      <c r="Z48">
        <v>4</v>
      </c>
      <c r="AA48">
        <v>-0.75</v>
      </c>
      <c r="AB48">
        <v>-0.16</v>
      </c>
      <c r="AC48">
        <v>0.1</v>
      </c>
    </row>
    <row r="49" spans="16:29" x14ac:dyDescent="0.25">
      <c r="P49" t="s">
        <v>325</v>
      </c>
      <c r="Q49">
        <v>3</v>
      </c>
      <c r="R49">
        <v>130</v>
      </c>
      <c r="S49">
        <v>2.44</v>
      </c>
      <c r="T49">
        <v>1.1100000000000001</v>
      </c>
      <c r="U49">
        <v>3</v>
      </c>
      <c r="V49">
        <v>2.4900000000000002</v>
      </c>
      <c r="W49">
        <v>1.48</v>
      </c>
      <c r="X49">
        <v>0</v>
      </c>
      <c r="Y49">
        <v>4</v>
      </c>
      <c r="Z49">
        <v>4</v>
      </c>
      <c r="AA49">
        <v>-0.51</v>
      </c>
      <c r="AB49">
        <v>-0.65</v>
      </c>
      <c r="AC49">
        <v>0.1</v>
      </c>
    </row>
    <row r="50" spans="16:29" x14ac:dyDescent="0.25">
      <c r="P50" t="s">
        <v>326</v>
      </c>
      <c r="Q50">
        <v>4</v>
      </c>
      <c r="R50">
        <v>130</v>
      </c>
      <c r="S50">
        <v>2.64</v>
      </c>
      <c r="T50">
        <v>1.03</v>
      </c>
      <c r="U50">
        <v>3</v>
      </c>
      <c r="V50">
        <v>2.68</v>
      </c>
      <c r="W50">
        <v>1.48</v>
      </c>
      <c r="X50">
        <v>0</v>
      </c>
      <c r="Y50">
        <v>4</v>
      </c>
      <c r="Z50">
        <v>4</v>
      </c>
      <c r="AA50">
        <v>-0.37</v>
      </c>
      <c r="AB50">
        <v>-0.88</v>
      </c>
      <c r="AC50">
        <v>0.09</v>
      </c>
    </row>
    <row r="53" spans="16:29" x14ac:dyDescent="0.25">
      <c r="P53" s="21" t="s">
        <v>337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6:29" x14ac:dyDescent="0.25">
      <c r="Q54" t="s">
        <v>198</v>
      </c>
      <c r="R54" t="s">
        <v>199</v>
      </c>
      <c r="T54" t="s">
        <v>201</v>
      </c>
      <c r="U54" t="s">
        <v>202</v>
      </c>
      <c r="V54" t="s">
        <v>203</v>
      </c>
      <c r="W54" t="s">
        <v>204</v>
      </c>
      <c r="X54" t="s">
        <v>205</v>
      </c>
      <c r="Y54" t="s">
        <v>206</v>
      </c>
      <c r="Z54" t="s">
        <v>207</v>
      </c>
      <c r="AA54" t="s">
        <v>208</v>
      </c>
      <c r="AB54" t="s">
        <v>209</v>
      </c>
      <c r="AC54" t="s">
        <v>170</v>
      </c>
    </row>
    <row r="55" spans="16:29" x14ac:dyDescent="0.25">
      <c r="P55" t="s">
        <v>338</v>
      </c>
      <c r="Q55">
        <v>1</v>
      </c>
      <c r="R55">
        <v>130</v>
      </c>
      <c r="S55">
        <v>2.63</v>
      </c>
      <c r="T55">
        <v>1</v>
      </c>
      <c r="U55">
        <v>3</v>
      </c>
      <c r="V55">
        <v>2.7</v>
      </c>
      <c r="W55">
        <v>1.48</v>
      </c>
      <c r="X55">
        <v>0</v>
      </c>
      <c r="Y55">
        <v>4</v>
      </c>
      <c r="Z55">
        <v>4</v>
      </c>
      <c r="AA55">
        <v>-0.38</v>
      </c>
      <c r="AB55">
        <v>-0.19</v>
      </c>
      <c r="AC55">
        <v>0.09</v>
      </c>
    </row>
    <row r="56" spans="16:29" x14ac:dyDescent="0.25">
      <c r="P56" t="s">
        <v>339</v>
      </c>
      <c r="Q56">
        <v>2</v>
      </c>
      <c r="R56">
        <v>130</v>
      </c>
      <c r="S56">
        <v>3.14</v>
      </c>
      <c r="T56">
        <v>0.98</v>
      </c>
      <c r="U56">
        <v>3</v>
      </c>
      <c r="V56">
        <v>3.33</v>
      </c>
      <c r="W56">
        <v>1.48</v>
      </c>
      <c r="X56">
        <v>0</v>
      </c>
      <c r="Y56">
        <v>4</v>
      </c>
      <c r="Z56">
        <v>4</v>
      </c>
      <c r="AA56">
        <v>-1.36</v>
      </c>
      <c r="AB56">
        <v>1.53</v>
      </c>
      <c r="AC56">
        <v>0.09</v>
      </c>
    </row>
    <row r="57" spans="16:29" x14ac:dyDescent="0.25">
      <c r="P57" t="s">
        <v>340</v>
      </c>
      <c r="Q57">
        <v>3</v>
      </c>
      <c r="R57">
        <v>130</v>
      </c>
      <c r="S57">
        <v>3.32</v>
      </c>
      <c r="T57">
        <v>0.89</v>
      </c>
      <c r="U57">
        <v>4</v>
      </c>
      <c r="V57">
        <v>3.48</v>
      </c>
      <c r="W57">
        <v>0</v>
      </c>
      <c r="X57">
        <v>0</v>
      </c>
      <c r="Y57">
        <v>4</v>
      </c>
      <c r="Z57">
        <v>4</v>
      </c>
      <c r="AA57">
        <v>-1.58</v>
      </c>
      <c r="AB57">
        <v>2.84</v>
      </c>
      <c r="AC57">
        <v>0.08</v>
      </c>
    </row>
    <row r="58" spans="16:29" x14ac:dyDescent="0.25">
      <c r="P58" t="s">
        <v>341</v>
      </c>
      <c r="Q58">
        <v>4</v>
      </c>
      <c r="R58">
        <v>130</v>
      </c>
      <c r="S58">
        <v>2.8</v>
      </c>
      <c r="T58">
        <v>0.94</v>
      </c>
      <c r="U58">
        <v>3</v>
      </c>
      <c r="V58">
        <v>2.89</v>
      </c>
      <c r="W58">
        <v>1.48</v>
      </c>
      <c r="X58">
        <v>0</v>
      </c>
      <c r="Y58">
        <v>4</v>
      </c>
      <c r="Z58">
        <v>4</v>
      </c>
      <c r="AA58">
        <v>-0.73</v>
      </c>
      <c r="AB58">
        <v>0.19</v>
      </c>
      <c r="AC58">
        <v>0.08</v>
      </c>
    </row>
    <row r="59" spans="16:29" x14ac:dyDescent="0.25">
      <c r="P59" t="s">
        <v>342</v>
      </c>
      <c r="Q59">
        <v>5</v>
      </c>
      <c r="R59">
        <v>130</v>
      </c>
      <c r="S59">
        <v>2.61</v>
      </c>
      <c r="T59">
        <v>1.04</v>
      </c>
      <c r="U59">
        <v>3</v>
      </c>
      <c r="V59">
        <v>2.66</v>
      </c>
      <c r="W59">
        <v>1.48</v>
      </c>
      <c r="X59">
        <v>0</v>
      </c>
      <c r="Y59">
        <v>4</v>
      </c>
      <c r="Z59">
        <v>4</v>
      </c>
      <c r="AA59">
        <v>-0.49</v>
      </c>
      <c r="AB59">
        <v>-0.54</v>
      </c>
      <c r="AC59">
        <v>0.09</v>
      </c>
    </row>
    <row r="60" spans="16:29" x14ac:dyDescent="0.25">
      <c r="P60" t="s">
        <v>343</v>
      </c>
      <c r="Q60">
        <v>6</v>
      </c>
      <c r="R60">
        <v>130</v>
      </c>
      <c r="S60">
        <v>2.95</v>
      </c>
      <c r="T60">
        <v>0.92</v>
      </c>
      <c r="U60">
        <v>3</v>
      </c>
      <c r="V60">
        <v>3.05</v>
      </c>
      <c r="W60">
        <v>1.48</v>
      </c>
      <c r="X60">
        <v>0</v>
      </c>
      <c r="Y60">
        <v>4</v>
      </c>
      <c r="Z60">
        <v>4</v>
      </c>
      <c r="AA60">
        <v>-0.67</v>
      </c>
      <c r="AB60">
        <v>-7.0000000000000007E-2</v>
      </c>
      <c r="AC60">
        <v>0.08</v>
      </c>
    </row>
    <row r="61" spans="16:29" x14ac:dyDescent="0.25">
      <c r="P61" t="s">
        <v>344</v>
      </c>
      <c r="Q61">
        <v>7</v>
      </c>
      <c r="R61">
        <v>130</v>
      </c>
      <c r="S61">
        <v>2.78</v>
      </c>
      <c r="T61">
        <v>1.06</v>
      </c>
      <c r="U61">
        <v>3</v>
      </c>
      <c r="V61">
        <v>2.88</v>
      </c>
      <c r="W61">
        <v>1.48</v>
      </c>
      <c r="X61">
        <v>0</v>
      </c>
      <c r="Y61">
        <v>4</v>
      </c>
      <c r="Z61">
        <v>4</v>
      </c>
      <c r="AA61">
        <v>-0.64</v>
      </c>
      <c r="AB61">
        <v>-0.4</v>
      </c>
      <c r="AC61">
        <v>0.09</v>
      </c>
    </row>
    <row r="62" spans="16:29" x14ac:dyDescent="0.25">
      <c r="P62" t="s">
        <v>345</v>
      </c>
      <c r="Q62">
        <v>8</v>
      </c>
      <c r="R62">
        <v>130</v>
      </c>
      <c r="S62">
        <v>2.95</v>
      </c>
      <c r="T62">
        <v>0.96</v>
      </c>
      <c r="U62">
        <v>3</v>
      </c>
      <c r="V62">
        <v>3.07</v>
      </c>
      <c r="W62">
        <v>1.48</v>
      </c>
      <c r="X62">
        <v>0</v>
      </c>
      <c r="Y62">
        <v>4</v>
      </c>
      <c r="Z62">
        <v>4</v>
      </c>
      <c r="AA62">
        <v>-0.94</v>
      </c>
      <c r="AB62">
        <v>0.69</v>
      </c>
      <c r="AC62">
        <v>0.08</v>
      </c>
    </row>
    <row r="65" spans="16:29" x14ac:dyDescent="0.25">
      <c r="P65" s="21" t="s">
        <v>316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6:29" x14ac:dyDescent="0.25">
      <c r="Q66" t="s">
        <v>198</v>
      </c>
      <c r="R66" t="s">
        <v>199</v>
      </c>
      <c r="T66" t="s">
        <v>201</v>
      </c>
      <c r="U66" t="s">
        <v>202</v>
      </c>
      <c r="V66" t="s">
        <v>203</v>
      </c>
      <c r="W66" t="s">
        <v>204</v>
      </c>
      <c r="X66" t="s">
        <v>205</v>
      </c>
      <c r="Y66" t="s">
        <v>206</v>
      </c>
      <c r="Z66" t="s">
        <v>207</v>
      </c>
      <c r="AA66" t="s">
        <v>208</v>
      </c>
      <c r="AB66" t="s">
        <v>209</v>
      </c>
      <c r="AC66" t="s">
        <v>170</v>
      </c>
    </row>
    <row r="67" spans="16:29" x14ac:dyDescent="0.25">
      <c r="P67" t="s">
        <v>308</v>
      </c>
      <c r="Q67">
        <v>1</v>
      </c>
      <c r="R67">
        <v>130</v>
      </c>
      <c r="S67">
        <v>3.49</v>
      </c>
      <c r="T67">
        <v>0.65</v>
      </c>
      <c r="U67">
        <v>4</v>
      </c>
      <c r="V67">
        <v>3.59</v>
      </c>
      <c r="W67">
        <v>0</v>
      </c>
      <c r="X67">
        <v>1</v>
      </c>
      <c r="Y67">
        <v>4</v>
      </c>
      <c r="Z67">
        <v>3</v>
      </c>
      <c r="AA67">
        <v>-1.06</v>
      </c>
      <c r="AB67">
        <v>0.7</v>
      </c>
      <c r="AC67">
        <v>0.06</v>
      </c>
    </row>
    <row r="68" spans="16:29" x14ac:dyDescent="0.25">
      <c r="P68" t="s">
        <v>309</v>
      </c>
      <c r="Q68">
        <v>2</v>
      </c>
      <c r="R68">
        <v>130</v>
      </c>
      <c r="S68">
        <v>3.21</v>
      </c>
      <c r="T68">
        <v>0.79</v>
      </c>
      <c r="U68">
        <v>3</v>
      </c>
      <c r="V68">
        <v>3.32</v>
      </c>
      <c r="W68">
        <v>1.48</v>
      </c>
      <c r="X68">
        <v>1</v>
      </c>
      <c r="Y68">
        <v>4</v>
      </c>
      <c r="Z68">
        <v>3</v>
      </c>
      <c r="AA68">
        <v>-0.93</v>
      </c>
      <c r="AB68">
        <v>0.64</v>
      </c>
      <c r="AC68">
        <v>7.0000000000000007E-2</v>
      </c>
    </row>
    <row r="69" spans="16:29" x14ac:dyDescent="0.25">
      <c r="P69" t="s">
        <v>310</v>
      </c>
      <c r="Q69">
        <v>3</v>
      </c>
      <c r="R69">
        <v>130</v>
      </c>
      <c r="S69">
        <v>2.98</v>
      </c>
      <c r="T69">
        <v>1.01</v>
      </c>
      <c r="U69">
        <v>3</v>
      </c>
      <c r="V69">
        <v>3.11</v>
      </c>
      <c r="W69">
        <v>1.48</v>
      </c>
      <c r="X69">
        <v>0</v>
      </c>
      <c r="Y69">
        <v>4</v>
      </c>
      <c r="Z69">
        <v>4</v>
      </c>
      <c r="AA69">
        <v>-0.77</v>
      </c>
      <c r="AB69">
        <v>-0.3</v>
      </c>
      <c r="AC69">
        <v>0.09</v>
      </c>
    </row>
    <row r="70" spans="16:29" x14ac:dyDescent="0.25">
      <c r="P70" t="s">
        <v>317</v>
      </c>
      <c r="Q70">
        <v>4</v>
      </c>
      <c r="R70">
        <v>130</v>
      </c>
      <c r="S70">
        <v>2.63</v>
      </c>
      <c r="T70">
        <v>1.1599999999999999</v>
      </c>
      <c r="U70">
        <v>3</v>
      </c>
      <c r="V70">
        <v>2.73</v>
      </c>
      <c r="W70">
        <v>1.48</v>
      </c>
      <c r="X70">
        <v>0</v>
      </c>
      <c r="Y70">
        <v>4</v>
      </c>
      <c r="Z70">
        <v>4</v>
      </c>
      <c r="AA70">
        <v>-0.7</v>
      </c>
      <c r="AB70">
        <v>-0.5</v>
      </c>
      <c r="AC70">
        <v>0.1</v>
      </c>
    </row>
    <row r="71" spans="16:29" x14ac:dyDescent="0.25">
      <c r="P71" t="s">
        <v>311</v>
      </c>
      <c r="Q71">
        <v>5</v>
      </c>
      <c r="R71">
        <v>130</v>
      </c>
      <c r="S71">
        <v>2.12</v>
      </c>
      <c r="T71">
        <v>0.94</v>
      </c>
      <c r="U71">
        <v>2</v>
      </c>
      <c r="V71">
        <v>2.12</v>
      </c>
      <c r="W71">
        <v>1.48</v>
      </c>
      <c r="X71">
        <v>0</v>
      </c>
      <c r="Y71">
        <v>4</v>
      </c>
      <c r="Z71">
        <v>4</v>
      </c>
      <c r="AA71">
        <v>-0.06</v>
      </c>
      <c r="AB71">
        <v>-0.84</v>
      </c>
      <c r="AC71">
        <v>0.08</v>
      </c>
    </row>
    <row r="72" spans="16:29" x14ac:dyDescent="0.25">
      <c r="P72" t="s">
        <v>318</v>
      </c>
      <c r="Q72">
        <v>6</v>
      </c>
      <c r="R72">
        <v>130</v>
      </c>
      <c r="S72">
        <v>1.48</v>
      </c>
      <c r="T72">
        <v>1.07</v>
      </c>
      <c r="U72">
        <v>1</v>
      </c>
      <c r="V72">
        <v>1.47</v>
      </c>
      <c r="W72">
        <v>1.48</v>
      </c>
      <c r="X72">
        <v>0</v>
      </c>
      <c r="Y72">
        <v>4</v>
      </c>
      <c r="Z72">
        <v>4</v>
      </c>
      <c r="AA72">
        <v>0.17</v>
      </c>
      <c r="AB72">
        <v>-1.1000000000000001</v>
      </c>
      <c r="AC72">
        <v>0.09</v>
      </c>
    </row>
    <row r="73" spans="16:29" x14ac:dyDescent="0.25">
      <c r="P73" t="s">
        <v>312</v>
      </c>
      <c r="Q73">
        <v>7</v>
      </c>
      <c r="R73">
        <v>130</v>
      </c>
      <c r="S73">
        <v>3.24</v>
      </c>
      <c r="T73">
        <v>0.62</v>
      </c>
      <c r="U73">
        <v>3</v>
      </c>
      <c r="V73">
        <v>3.28</v>
      </c>
      <c r="W73">
        <v>0</v>
      </c>
      <c r="X73">
        <v>1</v>
      </c>
      <c r="Y73">
        <v>4</v>
      </c>
      <c r="Z73">
        <v>3</v>
      </c>
      <c r="AA73">
        <v>-0.59</v>
      </c>
      <c r="AB73">
        <v>1.22</v>
      </c>
      <c r="AC73">
        <v>0.05</v>
      </c>
    </row>
    <row r="74" spans="16:29" x14ac:dyDescent="0.25">
      <c r="P74" t="s">
        <v>313</v>
      </c>
      <c r="Q74">
        <v>8</v>
      </c>
      <c r="R74">
        <v>130</v>
      </c>
      <c r="S74">
        <v>3.29</v>
      </c>
      <c r="T74">
        <v>0.87</v>
      </c>
      <c r="U74">
        <v>3.5</v>
      </c>
      <c r="V74">
        <v>3.44</v>
      </c>
      <c r="W74">
        <v>0.74</v>
      </c>
      <c r="X74">
        <v>1</v>
      </c>
      <c r="Y74">
        <v>4</v>
      </c>
      <c r="Z74">
        <v>3</v>
      </c>
      <c r="AA74">
        <v>-1.1599999999999999</v>
      </c>
      <c r="AB74">
        <v>0.66</v>
      </c>
      <c r="AC74">
        <v>0.08</v>
      </c>
    </row>
    <row r="75" spans="16:29" x14ac:dyDescent="0.25">
      <c r="P75" t="s">
        <v>314</v>
      </c>
      <c r="Q75">
        <v>9</v>
      </c>
      <c r="R75">
        <v>130</v>
      </c>
      <c r="S75">
        <v>2.13</v>
      </c>
      <c r="T75">
        <v>1.08</v>
      </c>
      <c r="U75">
        <v>2</v>
      </c>
      <c r="V75">
        <v>2.1</v>
      </c>
      <c r="W75">
        <v>1.48</v>
      </c>
      <c r="X75">
        <v>0</v>
      </c>
      <c r="Y75">
        <v>4</v>
      </c>
      <c r="Z75">
        <v>4</v>
      </c>
      <c r="AA75">
        <v>0.03</v>
      </c>
      <c r="AB75">
        <v>-0.89</v>
      </c>
      <c r="AC75">
        <v>0.09</v>
      </c>
    </row>
    <row r="76" spans="16:29" x14ac:dyDescent="0.25">
      <c r="P76" t="s">
        <v>315</v>
      </c>
      <c r="Q76">
        <v>10</v>
      </c>
      <c r="R76">
        <v>130</v>
      </c>
      <c r="S76">
        <v>3.48</v>
      </c>
      <c r="T76">
        <v>0.68</v>
      </c>
      <c r="U76">
        <v>4</v>
      </c>
      <c r="V76">
        <v>3.57</v>
      </c>
      <c r="W76">
        <v>0</v>
      </c>
      <c r="X76">
        <v>1</v>
      </c>
      <c r="Y76">
        <v>4</v>
      </c>
      <c r="Z76">
        <v>3</v>
      </c>
      <c r="AA76">
        <v>-1.5</v>
      </c>
      <c r="AB76">
        <v>2.89</v>
      </c>
      <c r="AC76">
        <v>0.06</v>
      </c>
    </row>
    <row r="77" spans="16:29" x14ac:dyDescent="0.25">
      <c r="P77" t="s">
        <v>319</v>
      </c>
      <c r="Q77">
        <v>11</v>
      </c>
      <c r="R77">
        <v>130</v>
      </c>
      <c r="S77">
        <v>2.3199999999999998</v>
      </c>
      <c r="T77">
        <v>0.96</v>
      </c>
      <c r="U77">
        <v>3</v>
      </c>
      <c r="V77">
        <v>2.38</v>
      </c>
      <c r="W77">
        <v>1.48</v>
      </c>
      <c r="X77">
        <v>0</v>
      </c>
      <c r="Y77">
        <v>4</v>
      </c>
      <c r="Z77">
        <v>4</v>
      </c>
      <c r="AA77">
        <v>-0.52</v>
      </c>
      <c r="AB77">
        <v>-0.36</v>
      </c>
      <c r="AC77">
        <v>0.08</v>
      </c>
    </row>
    <row r="78" spans="16:29" x14ac:dyDescent="0.25">
      <c r="P78" t="s">
        <v>320</v>
      </c>
      <c r="Q78">
        <v>12</v>
      </c>
      <c r="R78">
        <v>130</v>
      </c>
      <c r="S78">
        <v>2.42</v>
      </c>
      <c r="T78">
        <v>1.1299999999999999</v>
      </c>
      <c r="U78">
        <v>3</v>
      </c>
      <c r="V78">
        <v>2.46</v>
      </c>
      <c r="W78">
        <v>1.48</v>
      </c>
      <c r="X78">
        <v>0</v>
      </c>
      <c r="Y78">
        <v>4</v>
      </c>
      <c r="Z78">
        <v>4</v>
      </c>
      <c r="AA78">
        <v>-0.5</v>
      </c>
      <c r="AB78">
        <v>-0.76</v>
      </c>
      <c r="AC78">
        <v>0.1</v>
      </c>
    </row>
    <row r="80" spans="16:29" x14ac:dyDescent="0.25">
      <c r="P80" s="21" t="s">
        <v>327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6:29" x14ac:dyDescent="0.25">
      <c r="Q81" t="s">
        <v>198</v>
      </c>
      <c r="R81" t="s">
        <v>199</v>
      </c>
      <c r="T81" t="s">
        <v>201</v>
      </c>
      <c r="U81" t="s">
        <v>202</v>
      </c>
      <c r="V81" t="s">
        <v>203</v>
      </c>
      <c r="W81" t="s">
        <v>204</v>
      </c>
      <c r="X81" t="s">
        <v>205</v>
      </c>
      <c r="Y81" t="s">
        <v>206</v>
      </c>
      <c r="Z81" t="s">
        <v>207</v>
      </c>
      <c r="AA81" t="s">
        <v>208</v>
      </c>
      <c r="AB81" t="s">
        <v>209</v>
      </c>
      <c r="AC81" t="s">
        <v>170</v>
      </c>
    </row>
    <row r="82" spans="16:29" x14ac:dyDescent="0.25">
      <c r="P82" t="s">
        <v>328</v>
      </c>
      <c r="Q82">
        <v>1</v>
      </c>
      <c r="R82">
        <v>130</v>
      </c>
      <c r="S82">
        <v>1.78</v>
      </c>
      <c r="T82">
        <v>1.1299999999999999</v>
      </c>
      <c r="U82">
        <v>2</v>
      </c>
      <c r="V82">
        <v>1.81</v>
      </c>
      <c r="W82">
        <v>1.48</v>
      </c>
      <c r="X82">
        <v>0</v>
      </c>
      <c r="Y82">
        <v>4</v>
      </c>
      <c r="Z82">
        <v>4</v>
      </c>
      <c r="AA82">
        <v>-0.05</v>
      </c>
      <c r="AB82">
        <v>-1.06</v>
      </c>
      <c r="AC82">
        <v>0.1</v>
      </c>
    </row>
    <row r="83" spans="16:29" x14ac:dyDescent="0.25">
      <c r="P83" t="s">
        <v>329</v>
      </c>
      <c r="Q83">
        <v>2</v>
      </c>
      <c r="R83">
        <v>129</v>
      </c>
      <c r="S83">
        <v>1.1000000000000001</v>
      </c>
      <c r="T83">
        <v>0.91</v>
      </c>
      <c r="U83">
        <v>1</v>
      </c>
      <c r="V83">
        <v>1</v>
      </c>
      <c r="W83">
        <v>0</v>
      </c>
      <c r="X83">
        <v>0</v>
      </c>
      <c r="Y83">
        <v>4</v>
      </c>
      <c r="Z83">
        <v>4</v>
      </c>
      <c r="AA83">
        <v>0.92</v>
      </c>
      <c r="AB83">
        <v>0.46</v>
      </c>
      <c r="AC83">
        <v>0.08</v>
      </c>
    </row>
    <row r="84" spans="16:29" x14ac:dyDescent="0.25">
      <c r="P84" t="s">
        <v>323</v>
      </c>
      <c r="Q84">
        <v>3</v>
      </c>
      <c r="R84">
        <v>130</v>
      </c>
      <c r="S84">
        <v>2.78</v>
      </c>
      <c r="T84">
        <v>1.1000000000000001</v>
      </c>
      <c r="U84">
        <v>3</v>
      </c>
      <c r="V84">
        <v>2.91</v>
      </c>
      <c r="W84">
        <v>1.48</v>
      </c>
      <c r="X84">
        <v>0</v>
      </c>
      <c r="Y84">
        <v>4</v>
      </c>
      <c r="Z84">
        <v>4</v>
      </c>
      <c r="AA84">
        <v>-0.75</v>
      </c>
      <c r="AB84">
        <v>-0.06</v>
      </c>
      <c r="AC84">
        <v>0.1</v>
      </c>
    </row>
    <row r="85" spans="16:29" x14ac:dyDescent="0.25">
      <c r="P85" t="s">
        <v>330</v>
      </c>
      <c r="Q85">
        <v>4</v>
      </c>
      <c r="R85">
        <v>130</v>
      </c>
      <c r="S85">
        <v>3.29</v>
      </c>
      <c r="T85">
        <v>0.69</v>
      </c>
      <c r="U85">
        <v>3</v>
      </c>
      <c r="V85">
        <v>3.38</v>
      </c>
      <c r="W85">
        <v>1.48</v>
      </c>
      <c r="X85">
        <v>1</v>
      </c>
      <c r="Y85">
        <v>4</v>
      </c>
      <c r="Z85">
        <v>3</v>
      </c>
      <c r="AA85">
        <v>-0.73</v>
      </c>
      <c r="AB85">
        <v>0.44</v>
      </c>
      <c r="AC85">
        <v>0.06</v>
      </c>
    </row>
    <row r="86" spans="16:29" x14ac:dyDescent="0.25">
      <c r="P86" t="s">
        <v>324</v>
      </c>
      <c r="Q86">
        <v>5</v>
      </c>
      <c r="R86">
        <v>130</v>
      </c>
      <c r="S86">
        <v>2.68</v>
      </c>
      <c r="T86">
        <v>1.0900000000000001</v>
      </c>
      <c r="U86">
        <v>3</v>
      </c>
      <c r="V86">
        <v>2.78</v>
      </c>
      <c r="W86">
        <v>1.48</v>
      </c>
      <c r="X86">
        <v>0</v>
      </c>
      <c r="Y86">
        <v>4</v>
      </c>
      <c r="Z86">
        <v>4</v>
      </c>
      <c r="AA86">
        <v>-0.75</v>
      </c>
      <c r="AB86">
        <v>-0.16</v>
      </c>
      <c r="AC86">
        <v>0.1</v>
      </c>
    </row>
    <row r="87" spans="16:29" x14ac:dyDescent="0.25">
      <c r="P87" t="s">
        <v>331</v>
      </c>
      <c r="Q87">
        <v>6</v>
      </c>
      <c r="R87">
        <v>130</v>
      </c>
      <c r="S87">
        <v>2.65</v>
      </c>
      <c r="T87">
        <v>1.21</v>
      </c>
      <c r="U87">
        <v>3</v>
      </c>
      <c r="V87">
        <v>2.76</v>
      </c>
      <c r="W87">
        <v>1.48</v>
      </c>
      <c r="X87">
        <v>0</v>
      </c>
      <c r="Y87">
        <v>4</v>
      </c>
      <c r="Z87">
        <v>4</v>
      </c>
      <c r="AA87">
        <v>-0.69</v>
      </c>
      <c r="AB87">
        <v>-0.66</v>
      </c>
      <c r="AC87">
        <v>0.11</v>
      </c>
    </row>
    <row r="88" spans="16:29" x14ac:dyDescent="0.25">
      <c r="P88" t="s">
        <v>332</v>
      </c>
      <c r="Q88">
        <v>7</v>
      </c>
      <c r="R88">
        <v>130</v>
      </c>
      <c r="S88">
        <v>3.03</v>
      </c>
      <c r="T88">
        <v>0.92</v>
      </c>
      <c r="U88">
        <v>3</v>
      </c>
      <c r="V88">
        <v>3.18</v>
      </c>
      <c r="W88">
        <v>0</v>
      </c>
      <c r="X88">
        <v>0</v>
      </c>
      <c r="Y88">
        <v>4</v>
      </c>
      <c r="Z88">
        <v>4</v>
      </c>
      <c r="AA88">
        <v>-1.23</v>
      </c>
      <c r="AB88">
        <v>1.38</v>
      </c>
      <c r="AC88">
        <v>0.08</v>
      </c>
    </row>
    <row r="89" spans="16:29" x14ac:dyDescent="0.25">
      <c r="P89" t="s">
        <v>333</v>
      </c>
      <c r="Q89">
        <v>8</v>
      </c>
      <c r="R89">
        <v>130</v>
      </c>
      <c r="S89">
        <v>2</v>
      </c>
      <c r="T89">
        <v>1.08</v>
      </c>
      <c r="U89">
        <v>2</v>
      </c>
      <c r="V89">
        <v>2.0299999999999998</v>
      </c>
      <c r="W89">
        <v>1.48</v>
      </c>
      <c r="X89">
        <v>0</v>
      </c>
      <c r="Y89">
        <v>4</v>
      </c>
      <c r="Z89">
        <v>4</v>
      </c>
      <c r="AA89">
        <v>-0.11</v>
      </c>
      <c r="AB89">
        <v>-0.57999999999999996</v>
      </c>
      <c r="AC89">
        <v>0.09</v>
      </c>
    </row>
    <row r="90" spans="16:29" x14ac:dyDescent="0.25">
      <c r="P90" t="s">
        <v>325</v>
      </c>
      <c r="Q90">
        <v>9</v>
      </c>
      <c r="R90">
        <v>130</v>
      </c>
      <c r="S90">
        <v>2.44</v>
      </c>
      <c r="T90">
        <v>1.1100000000000001</v>
      </c>
      <c r="U90">
        <v>3</v>
      </c>
      <c r="V90">
        <v>2.4900000000000002</v>
      </c>
      <c r="W90">
        <v>1.48</v>
      </c>
      <c r="X90">
        <v>0</v>
      </c>
      <c r="Y90">
        <v>4</v>
      </c>
      <c r="Z90">
        <v>4</v>
      </c>
      <c r="AA90">
        <v>-0.51</v>
      </c>
      <c r="AB90">
        <v>-0.65</v>
      </c>
      <c r="AC90">
        <v>0.1</v>
      </c>
    </row>
    <row r="91" spans="16:29" x14ac:dyDescent="0.25">
      <c r="P91" t="s">
        <v>326</v>
      </c>
      <c r="Q91">
        <v>10</v>
      </c>
      <c r="R91">
        <v>130</v>
      </c>
      <c r="S91">
        <v>2.64</v>
      </c>
      <c r="T91">
        <v>1.03</v>
      </c>
      <c r="U91">
        <v>3</v>
      </c>
      <c r="V91">
        <v>2.68</v>
      </c>
      <c r="W91">
        <v>1.48</v>
      </c>
      <c r="X91">
        <v>0</v>
      </c>
      <c r="Y91">
        <v>4</v>
      </c>
      <c r="Z91">
        <v>4</v>
      </c>
      <c r="AA91">
        <v>-0.37</v>
      </c>
      <c r="AB91">
        <v>-0.88</v>
      </c>
      <c r="AC91">
        <v>0.09</v>
      </c>
    </row>
    <row r="92" spans="16:29" x14ac:dyDescent="0.25">
      <c r="P92" t="s">
        <v>334</v>
      </c>
      <c r="Q92">
        <v>11</v>
      </c>
      <c r="R92">
        <v>129</v>
      </c>
      <c r="S92">
        <v>3.19</v>
      </c>
      <c r="T92">
        <v>0.7</v>
      </c>
      <c r="U92">
        <v>3</v>
      </c>
      <c r="V92">
        <v>3.24</v>
      </c>
      <c r="W92">
        <v>1.48</v>
      </c>
      <c r="X92">
        <v>1</v>
      </c>
      <c r="Y92">
        <v>4</v>
      </c>
      <c r="Z92">
        <v>3</v>
      </c>
      <c r="AA92">
        <v>-0.41</v>
      </c>
      <c r="AB92">
        <v>-0.47</v>
      </c>
      <c r="AC92">
        <v>0.06</v>
      </c>
    </row>
    <row r="93" spans="16:29" x14ac:dyDescent="0.25">
      <c r="P93" t="s">
        <v>335</v>
      </c>
      <c r="Q93">
        <v>12</v>
      </c>
      <c r="R93">
        <v>128</v>
      </c>
      <c r="S93">
        <v>2.4900000000000002</v>
      </c>
      <c r="T93">
        <v>1.02</v>
      </c>
      <c r="U93">
        <v>3</v>
      </c>
      <c r="V93">
        <v>2.52</v>
      </c>
      <c r="W93">
        <v>1.48</v>
      </c>
      <c r="X93">
        <v>0</v>
      </c>
      <c r="Y93">
        <v>4</v>
      </c>
      <c r="Z93">
        <v>4</v>
      </c>
      <c r="AA93">
        <v>-0.38</v>
      </c>
      <c r="AB93">
        <v>-0.63</v>
      </c>
      <c r="AC93">
        <v>0.09</v>
      </c>
    </row>
    <row r="96" spans="16:29" x14ac:dyDescent="0.25">
      <c r="P96" s="21" t="s">
        <v>346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6:29" x14ac:dyDescent="0.25">
      <c r="Q97" t="s">
        <v>198</v>
      </c>
      <c r="R97" t="s">
        <v>199</v>
      </c>
      <c r="T97" t="s">
        <v>201</v>
      </c>
      <c r="U97" t="s">
        <v>202</v>
      </c>
      <c r="V97" t="s">
        <v>203</v>
      </c>
      <c r="W97" t="s">
        <v>204</v>
      </c>
      <c r="X97" t="s">
        <v>205</v>
      </c>
      <c r="Y97" t="s">
        <v>206</v>
      </c>
      <c r="Z97" t="s">
        <v>207</v>
      </c>
      <c r="AA97" t="s">
        <v>208</v>
      </c>
      <c r="AB97" t="s">
        <v>209</v>
      </c>
      <c r="AC97" t="s">
        <v>170</v>
      </c>
    </row>
    <row r="98" spans="16:29" x14ac:dyDescent="0.25">
      <c r="P98" t="s">
        <v>338</v>
      </c>
      <c r="Q98">
        <v>1</v>
      </c>
      <c r="R98">
        <v>130</v>
      </c>
      <c r="S98">
        <v>2.63</v>
      </c>
      <c r="T98">
        <v>1</v>
      </c>
      <c r="U98">
        <v>3</v>
      </c>
      <c r="V98">
        <v>2.7</v>
      </c>
      <c r="W98">
        <v>1.48</v>
      </c>
      <c r="X98">
        <v>0</v>
      </c>
      <c r="Y98">
        <v>4</v>
      </c>
      <c r="Z98">
        <v>4</v>
      </c>
      <c r="AA98">
        <v>-0.38</v>
      </c>
      <c r="AB98">
        <v>-0.19</v>
      </c>
      <c r="AC98">
        <v>0.09</v>
      </c>
    </row>
    <row r="99" spans="16:29" x14ac:dyDescent="0.25">
      <c r="P99" t="s">
        <v>339</v>
      </c>
      <c r="Q99">
        <v>2</v>
      </c>
      <c r="R99">
        <v>130</v>
      </c>
      <c r="S99">
        <v>3.14</v>
      </c>
      <c r="T99">
        <v>0.98</v>
      </c>
      <c r="U99">
        <v>3</v>
      </c>
      <c r="V99">
        <v>3.33</v>
      </c>
      <c r="W99">
        <v>1.48</v>
      </c>
      <c r="X99">
        <v>0</v>
      </c>
      <c r="Y99">
        <v>4</v>
      </c>
      <c r="Z99">
        <v>4</v>
      </c>
      <c r="AA99">
        <v>-1.36</v>
      </c>
      <c r="AB99">
        <v>1.53</v>
      </c>
      <c r="AC99">
        <v>0.09</v>
      </c>
    </row>
    <row r="100" spans="16:29" x14ac:dyDescent="0.25">
      <c r="P100" t="s">
        <v>347</v>
      </c>
      <c r="Q100">
        <v>3</v>
      </c>
      <c r="R100">
        <v>130</v>
      </c>
      <c r="S100">
        <v>2.2799999999999998</v>
      </c>
      <c r="T100">
        <v>0.92</v>
      </c>
      <c r="U100">
        <v>2</v>
      </c>
      <c r="V100">
        <v>2.2400000000000002</v>
      </c>
      <c r="W100">
        <v>1.48</v>
      </c>
      <c r="X100">
        <v>1</v>
      </c>
      <c r="Y100">
        <v>4</v>
      </c>
      <c r="Z100">
        <v>3</v>
      </c>
      <c r="AA100">
        <v>0.13</v>
      </c>
      <c r="AB100">
        <v>-0.89</v>
      </c>
      <c r="AC100">
        <v>0.08</v>
      </c>
    </row>
    <row r="101" spans="16:29" x14ac:dyDescent="0.25">
      <c r="P101" t="s">
        <v>340</v>
      </c>
      <c r="Q101">
        <v>4</v>
      </c>
      <c r="R101">
        <v>130</v>
      </c>
      <c r="S101">
        <v>3.32</v>
      </c>
      <c r="T101">
        <v>0.89</v>
      </c>
      <c r="U101">
        <v>4</v>
      </c>
      <c r="V101">
        <v>3.48</v>
      </c>
      <c r="W101">
        <v>0</v>
      </c>
      <c r="X101">
        <v>0</v>
      </c>
      <c r="Y101">
        <v>4</v>
      </c>
      <c r="Z101">
        <v>4</v>
      </c>
      <c r="AA101">
        <v>-1.58</v>
      </c>
      <c r="AB101">
        <v>2.84</v>
      </c>
      <c r="AC101">
        <v>0.08</v>
      </c>
    </row>
    <row r="102" spans="16:29" x14ac:dyDescent="0.25">
      <c r="P102" t="s">
        <v>341</v>
      </c>
      <c r="Q102">
        <v>5</v>
      </c>
      <c r="R102">
        <v>130</v>
      </c>
      <c r="S102">
        <v>2.8</v>
      </c>
      <c r="T102">
        <v>0.94</v>
      </c>
      <c r="U102">
        <v>3</v>
      </c>
      <c r="V102">
        <v>2.89</v>
      </c>
      <c r="W102">
        <v>1.48</v>
      </c>
      <c r="X102">
        <v>0</v>
      </c>
      <c r="Y102">
        <v>4</v>
      </c>
      <c r="Z102">
        <v>4</v>
      </c>
      <c r="AA102">
        <v>-0.73</v>
      </c>
      <c r="AB102">
        <v>0.19</v>
      </c>
      <c r="AC102">
        <v>0.08</v>
      </c>
    </row>
    <row r="103" spans="16:29" x14ac:dyDescent="0.25">
      <c r="P103" t="s">
        <v>348</v>
      </c>
      <c r="Q103">
        <v>6</v>
      </c>
      <c r="R103">
        <v>130</v>
      </c>
      <c r="S103">
        <v>2.42</v>
      </c>
      <c r="T103">
        <v>1</v>
      </c>
      <c r="U103">
        <v>3</v>
      </c>
      <c r="V103">
        <v>2.42</v>
      </c>
      <c r="W103">
        <v>1.48</v>
      </c>
      <c r="X103">
        <v>0</v>
      </c>
      <c r="Y103">
        <v>4</v>
      </c>
      <c r="Z103">
        <v>4</v>
      </c>
      <c r="AA103">
        <v>-0.27</v>
      </c>
      <c r="AB103">
        <v>-0.83</v>
      </c>
      <c r="AC103">
        <v>0.09</v>
      </c>
    </row>
    <row r="104" spans="16:29" x14ac:dyDescent="0.25">
      <c r="P104" t="s">
        <v>342</v>
      </c>
      <c r="Q104">
        <v>7</v>
      </c>
      <c r="R104">
        <v>130</v>
      </c>
      <c r="S104">
        <v>2.61</v>
      </c>
      <c r="T104">
        <v>1.04</v>
      </c>
      <c r="U104">
        <v>3</v>
      </c>
      <c r="V104">
        <v>2.66</v>
      </c>
      <c r="W104">
        <v>1.48</v>
      </c>
      <c r="X104">
        <v>0</v>
      </c>
      <c r="Y104">
        <v>4</v>
      </c>
      <c r="Z104">
        <v>4</v>
      </c>
      <c r="AA104">
        <v>-0.49</v>
      </c>
      <c r="AB104">
        <v>-0.54</v>
      </c>
      <c r="AC104">
        <v>0.09</v>
      </c>
    </row>
    <row r="105" spans="16:29" x14ac:dyDescent="0.25">
      <c r="P105" t="s">
        <v>343</v>
      </c>
      <c r="Q105">
        <v>8</v>
      </c>
      <c r="R105">
        <v>130</v>
      </c>
      <c r="S105">
        <v>2.95</v>
      </c>
      <c r="T105">
        <v>0.92</v>
      </c>
      <c r="U105">
        <v>3</v>
      </c>
      <c r="V105">
        <v>3.05</v>
      </c>
      <c r="W105">
        <v>1.48</v>
      </c>
      <c r="X105">
        <v>0</v>
      </c>
      <c r="Y105">
        <v>4</v>
      </c>
      <c r="Z105">
        <v>4</v>
      </c>
      <c r="AA105">
        <v>-0.67</v>
      </c>
      <c r="AB105">
        <v>-7.0000000000000007E-2</v>
      </c>
      <c r="AC105">
        <v>0.08</v>
      </c>
    </row>
    <row r="106" spans="16:29" x14ac:dyDescent="0.25">
      <c r="P106" t="s">
        <v>344</v>
      </c>
      <c r="Q106">
        <v>9</v>
      </c>
      <c r="R106">
        <v>130</v>
      </c>
      <c r="S106">
        <v>2.78</v>
      </c>
      <c r="T106">
        <v>1.06</v>
      </c>
      <c r="U106">
        <v>3</v>
      </c>
      <c r="V106">
        <v>2.88</v>
      </c>
      <c r="W106">
        <v>1.48</v>
      </c>
      <c r="X106">
        <v>0</v>
      </c>
      <c r="Y106">
        <v>4</v>
      </c>
      <c r="Z106">
        <v>4</v>
      </c>
      <c r="AA106">
        <v>-0.64</v>
      </c>
      <c r="AB106">
        <v>-0.4</v>
      </c>
      <c r="AC106">
        <v>0.09</v>
      </c>
    </row>
    <row r="107" spans="16:29" x14ac:dyDescent="0.25">
      <c r="P107" t="s">
        <v>349</v>
      </c>
      <c r="Q107">
        <v>10</v>
      </c>
      <c r="R107">
        <v>130</v>
      </c>
      <c r="S107">
        <v>2.61</v>
      </c>
      <c r="T107">
        <v>0.88</v>
      </c>
      <c r="U107">
        <v>3</v>
      </c>
      <c r="V107">
        <v>2.65</v>
      </c>
      <c r="W107">
        <v>1.48</v>
      </c>
      <c r="X107">
        <v>0</v>
      </c>
      <c r="Y107">
        <v>4</v>
      </c>
      <c r="Z107">
        <v>4</v>
      </c>
      <c r="AA107">
        <v>-0.47</v>
      </c>
      <c r="AB107">
        <v>0.09</v>
      </c>
      <c r="AC107">
        <v>0.08</v>
      </c>
    </row>
    <row r="108" spans="16:29" x14ac:dyDescent="0.25">
      <c r="P108" t="s">
        <v>345</v>
      </c>
      <c r="Q108">
        <v>11</v>
      </c>
      <c r="R108">
        <v>130</v>
      </c>
      <c r="S108">
        <v>2.95</v>
      </c>
      <c r="T108">
        <v>0.96</v>
      </c>
      <c r="U108">
        <v>3</v>
      </c>
      <c r="V108">
        <v>3.07</v>
      </c>
      <c r="W108">
        <v>1.48</v>
      </c>
      <c r="X108">
        <v>0</v>
      </c>
      <c r="Y108">
        <v>4</v>
      </c>
      <c r="Z108">
        <v>4</v>
      </c>
      <c r="AA108">
        <v>-0.94</v>
      </c>
      <c r="AB108">
        <v>0.69</v>
      </c>
      <c r="AC108">
        <v>0.08</v>
      </c>
    </row>
    <row r="109" spans="16:29" x14ac:dyDescent="0.25">
      <c r="P109" t="s">
        <v>350</v>
      </c>
      <c r="Q109">
        <v>12</v>
      </c>
      <c r="R109">
        <v>130</v>
      </c>
      <c r="S109">
        <v>2.4500000000000002</v>
      </c>
      <c r="T109">
        <v>1.06</v>
      </c>
      <c r="U109">
        <v>3</v>
      </c>
      <c r="V109">
        <v>2.4700000000000002</v>
      </c>
      <c r="W109">
        <v>1.48</v>
      </c>
      <c r="X109">
        <v>0</v>
      </c>
      <c r="Y109">
        <v>4</v>
      </c>
      <c r="Z109">
        <v>4</v>
      </c>
      <c r="AA109">
        <v>-0.36</v>
      </c>
      <c r="AB109">
        <v>-0.89</v>
      </c>
      <c r="AC109">
        <v>0.09</v>
      </c>
    </row>
  </sheetData>
  <mergeCells count="12">
    <mergeCell ref="P80:AC80"/>
    <mergeCell ref="P96:AC96"/>
    <mergeCell ref="A1:N1"/>
    <mergeCell ref="A15:N15"/>
    <mergeCell ref="A16:F16"/>
    <mergeCell ref="I16:N16"/>
    <mergeCell ref="P1:AC1"/>
    <mergeCell ref="P17:AC17"/>
    <mergeCell ref="P33:AC33"/>
    <mergeCell ref="P45:AC45"/>
    <mergeCell ref="P53:AC53"/>
    <mergeCell ref="P65:AC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E8C4-C067-4125-9335-BE8B5A8E0A68}">
  <dimension ref="A1:Y59"/>
  <sheetViews>
    <sheetView tabSelected="1" workbookViewId="0">
      <selection activeCell="T37" sqref="T37"/>
    </sheetView>
  </sheetViews>
  <sheetFormatPr defaultRowHeight="15" x14ac:dyDescent="0.25"/>
  <cols>
    <col min="1" max="1" width="17.7109375" bestFit="1" customWidth="1"/>
    <col min="2" max="2" width="17" bestFit="1" customWidth="1"/>
    <col min="3" max="3" width="11" bestFit="1" customWidth="1"/>
    <col min="5" max="5" width="11.5703125" bestFit="1" customWidth="1"/>
    <col min="6" max="6" width="14" bestFit="1" customWidth="1"/>
    <col min="13" max="13" width="17.7109375" bestFit="1" customWidth="1"/>
    <col min="14" max="14" width="10.7109375" bestFit="1" customWidth="1"/>
    <col min="16" max="16" width="13.5703125" bestFit="1" customWidth="1"/>
    <col min="17" max="18" width="10.7109375" bestFit="1" customWidth="1"/>
    <col min="22" max="22" width="10.7109375" bestFit="1" customWidth="1"/>
  </cols>
  <sheetData>
    <row r="1" spans="1:10" x14ac:dyDescent="0.25">
      <c r="A1" s="21" t="s">
        <v>220</v>
      </c>
      <c r="B1" s="21"/>
      <c r="C1" s="21"/>
      <c r="D1" s="21"/>
      <c r="E1" s="21"/>
      <c r="F1" s="21"/>
      <c r="G1" s="21"/>
      <c r="H1" s="21"/>
      <c r="I1" s="21"/>
    </row>
    <row r="2" spans="1:10" x14ac:dyDescent="0.25">
      <c r="B2" s="23" t="s">
        <v>228</v>
      </c>
      <c r="C2" s="23"/>
      <c r="D2" s="23"/>
      <c r="E2" s="23"/>
      <c r="F2" s="23"/>
      <c r="G2" s="23"/>
      <c r="H2" s="23"/>
      <c r="I2" s="23"/>
    </row>
    <row r="3" spans="1:10" x14ac:dyDescent="0.25">
      <c r="B3" t="s">
        <v>229</v>
      </c>
      <c r="C3" t="s">
        <v>247</v>
      </c>
      <c r="D3" t="s">
        <v>231</v>
      </c>
      <c r="E3" t="s">
        <v>245</v>
      </c>
      <c r="F3" t="s">
        <v>246</v>
      </c>
      <c r="G3" t="s">
        <v>232</v>
      </c>
      <c r="H3" s="2" t="s">
        <v>230</v>
      </c>
    </row>
    <row r="4" spans="1:10" x14ac:dyDescent="0.25">
      <c r="A4" s="2" t="s">
        <v>221</v>
      </c>
      <c r="B4">
        <v>0.08</v>
      </c>
      <c r="C4">
        <f>-1*B4</f>
        <v>-0.08</v>
      </c>
      <c r="D4">
        <v>0.02</v>
      </c>
      <c r="E4">
        <v>0.38</v>
      </c>
      <c r="F4">
        <f>-1*E4</f>
        <v>-0.38</v>
      </c>
      <c r="G4">
        <v>4.6399999999999997</v>
      </c>
      <c r="H4" t="s">
        <v>248</v>
      </c>
    </row>
    <row r="5" spans="1:10" x14ac:dyDescent="0.25">
      <c r="A5" s="2" t="s">
        <v>211</v>
      </c>
      <c r="B5">
        <v>-0.11</v>
      </c>
      <c r="C5">
        <f t="shared" ref="C5:C11" si="0">-1*B5</f>
        <v>0.11</v>
      </c>
      <c r="D5">
        <v>0.02</v>
      </c>
      <c r="E5">
        <v>-0.45</v>
      </c>
      <c r="F5">
        <f t="shared" ref="F5:F11" si="1">-1*E5</f>
        <v>0.45</v>
      </c>
      <c r="G5">
        <v>-5.68</v>
      </c>
      <c r="H5" t="s">
        <v>248</v>
      </c>
    </row>
    <row r="6" spans="1:10" x14ac:dyDescent="0.25">
      <c r="A6" s="2" t="s">
        <v>222</v>
      </c>
      <c r="B6">
        <v>-0.08</v>
      </c>
      <c r="C6">
        <f t="shared" si="0"/>
        <v>0.08</v>
      </c>
      <c r="D6">
        <v>0.03</v>
      </c>
      <c r="E6">
        <v>-0.28000000000000003</v>
      </c>
      <c r="F6">
        <f t="shared" si="1"/>
        <v>0.28000000000000003</v>
      </c>
      <c r="G6">
        <v>-3.28</v>
      </c>
      <c r="H6">
        <v>1E-3</v>
      </c>
    </row>
    <row r="7" spans="1:10" x14ac:dyDescent="0.25">
      <c r="A7" s="2" t="s">
        <v>223</v>
      </c>
      <c r="B7">
        <v>3.0000000000000001E-3</v>
      </c>
      <c r="C7">
        <f t="shared" si="0"/>
        <v>-3.0000000000000001E-3</v>
      </c>
      <c r="D7">
        <v>0.03</v>
      </c>
      <c r="E7">
        <v>0.01</v>
      </c>
      <c r="F7">
        <f t="shared" si="1"/>
        <v>-0.01</v>
      </c>
      <c r="G7">
        <v>0.114</v>
      </c>
      <c r="H7">
        <v>0.91</v>
      </c>
    </row>
    <row r="8" spans="1:10" x14ac:dyDescent="0.25">
      <c r="A8" s="2" t="s">
        <v>224</v>
      </c>
      <c r="B8">
        <v>-0.09</v>
      </c>
      <c r="C8">
        <f t="shared" si="0"/>
        <v>0.09</v>
      </c>
      <c r="D8">
        <v>0.02</v>
      </c>
      <c r="E8">
        <v>-0.34</v>
      </c>
      <c r="F8">
        <f t="shared" si="1"/>
        <v>0.34</v>
      </c>
      <c r="G8">
        <v>-4.0199999999999996</v>
      </c>
      <c r="H8" t="s">
        <v>248</v>
      </c>
    </row>
    <row r="9" spans="1:10" x14ac:dyDescent="0.25">
      <c r="A9" s="2" t="s">
        <v>225</v>
      </c>
      <c r="B9">
        <v>-0.09</v>
      </c>
      <c r="C9">
        <f t="shared" si="0"/>
        <v>0.09</v>
      </c>
      <c r="D9">
        <v>0.02</v>
      </c>
      <c r="E9">
        <v>-0.32</v>
      </c>
      <c r="F9">
        <f t="shared" si="1"/>
        <v>0.32</v>
      </c>
      <c r="G9">
        <v>-3.81</v>
      </c>
      <c r="H9" t="s">
        <v>248</v>
      </c>
    </row>
    <row r="10" spans="1:10" x14ac:dyDescent="0.25">
      <c r="A10" s="2" t="s">
        <v>226</v>
      </c>
      <c r="B10">
        <v>-0.01</v>
      </c>
      <c r="C10">
        <f t="shared" si="0"/>
        <v>0.01</v>
      </c>
      <c r="D10">
        <v>0.02</v>
      </c>
      <c r="E10">
        <v>-0.06</v>
      </c>
      <c r="F10">
        <f t="shared" si="1"/>
        <v>0.06</v>
      </c>
      <c r="G10">
        <v>-0.65</v>
      </c>
      <c r="H10">
        <v>0.52</v>
      </c>
    </row>
    <row r="11" spans="1:10" x14ac:dyDescent="0.25">
      <c r="A11" s="2" t="s">
        <v>227</v>
      </c>
      <c r="B11">
        <v>-7.0000000000000007E-2</v>
      </c>
      <c r="C11">
        <f t="shared" si="0"/>
        <v>7.0000000000000007E-2</v>
      </c>
      <c r="D11">
        <v>0.02</v>
      </c>
      <c r="E11">
        <v>-0.33</v>
      </c>
      <c r="F11">
        <f t="shared" si="1"/>
        <v>0.33</v>
      </c>
      <c r="G11">
        <v>-3.96</v>
      </c>
      <c r="H11" t="s">
        <v>248</v>
      </c>
    </row>
    <row r="13" spans="1:10" x14ac:dyDescent="0.25">
      <c r="B13" s="26"/>
      <c r="C13" s="26"/>
      <c r="D13" s="26"/>
      <c r="E13" s="26"/>
      <c r="F13" s="26"/>
      <c r="G13" s="26"/>
      <c r="H13" s="26"/>
      <c r="I13" s="26"/>
      <c r="J13" s="26"/>
    </row>
    <row r="14" spans="1:10" x14ac:dyDescent="0.25">
      <c r="B14" s="27" t="s">
        <v>370</v>
      </c>
      <c r="C14" s="26"/>
      <c r="D14" s="26"/>
      <c r="E14" s="26"/>
      <c r="F14" s="26"/>
      <c r="G14" s="26"/>
      <c r="H14" s="26"/>
      <c r="I14" s="26"/>
      <c r="J14" s="26"/>
    </row>
    <row r="15" spans="1:10" x14ac:dyDescent="0.25">
      <c r="B15" s="28" t="s">
        <v>229</v>
      </c>
      <c r="C15" s="28" t="s">
        <v>368</v>
      </c>
      <c r="D15" s="28" t="s">
        <v>380</v>
      </c>
      <c r="E15" s="28" t="s">
        <v>379</v>
      </c>
      <c r="F15" s="28" t="s">
        <v>369</v>
      </c>
      <c r="G15" s="28" t="s">
        <v>367</v>
      </c>
      <c r="H15" s="28" t="s">
        <v>375</v>
      </c>
      <c r="I15" s="28" t="s">
        <v>376</v>
      </c>
      <c r="J15" s="28" t="s">
        <v>385</v>
      </c>
    </row>
    <row r="16" spans="1:10" x14ac:dyDescent="0.25">
      <c r="A16" t="s">
        <v>372</v>
      </c>
      <c r="B16" s="28">
        <v>0.46947</v>
      </c>
      <c r="C16" s="28">
        <v>9.2329999999999995E-2</v>
      </c>
      <c r="D16" s="28"/>
      <c r="E16" s="28"/>
      <c r="F16" s="28">
        <v>5.085</v>
      </c>
      <c r="G16" s="28">
        <v>1.31E-6</v>
      </c>
      <c r="H16" s="28"/>
      <c r="I16" s="28"/>
      <c r="J16" s="28"/>
    </row>
    <row r="17" spans="1:22" x14ac:dyDescent="0.25">
      <c r="A17" t="s">
        <v>373</v>
      </c>
      <c r="B17" s="28">
        <v>-7.936E-2</v>
      </c>
      <c r="C17" s="28">
        <v>2.385E-2</v>
      </c>
      <c r="D17" s="28">
        <v>-0.33</v>
      </c>
      <c r="E17" s="28">
        <f>(D17^2)</f>
        <v>0.10890000000000001</v>
      </c>
      <c r="F17" s="28">
        <v>-3.327</v>
      </c>
      <c r="G17" s="28">
        <v>1.15E-3</v>
      </c>
      <c r="H17" s="28">
        <v>1.58</v>
      </c>
      <c r="I17" s="28">
        <v>0.63</v>
      </c>
      <c r="J17" s="28"/>
    </row>
    <row r="18" spans="1:22" x14ac:dyDescent="0.25">
      <c r="A18" t="s">
        <v>374</v>
      </c>
      <c r="B18" s="28">
        <v>4.2119999999999998E-2</v>
      </c>
      <c r="C18" s="28">
        <v>2.0289999999999999E-2</v>
      </c>
      <c r="D18" s="28">
        <v>0.2</v>
      </c>
      <c r="E18" s="28">
        <f>(D18^2)</f>
        <v>4.0000000000000008E-2</v>
      </c>
      <c r="F18" s="28">
        <v>2.0760000000000001</v>
      </c>
      <c r="G18" s="28">
        <v>3.9989999999999998E-2</v>
      </c>
      <c r="H18" s="28">
        <v>1.58</v>
      </c>
      <c r="I18" s="28">
        <v>0.63</v>
      </c>
      <c r="J18" s="28"/>
    </row>
    <row r="19" spans="1:22" x14ac:dyDescent="0.25">
      <c r="A19" t="s">
        <v>381</v>
      </c>
      <c r="B19" s="28"/>
      <c r="C19" s="28"/>
      <c r="D19" s="28"/>
      <c r="E19" s="28">
        <v>0.23</v>
      </c>
      <c r="F19" s="28"/>
      <c r="G19" s="28"/>
      <c r="H19" s="28"/>
      <c r="I19" s="28"/>
      <c r="J19" s="28" t="s">
        <v>387</v>
      </c>
    </row>
    <row r="20" spans="1:22" x14ac:dyDescent="0.25">
      <c r="B20" s="28"/>
      <c r="C20" s="28"/>
      <c r="D20" s="28"/>
      <c r="E20" s="28"/>
      <c r="F20" s="28"/>
      <c r="G20" s="28"/>
      <c r="H20" s="28"/>
      <c r="I20" s="28"/>
      <c r="J20" s="28"/>
    </row>
    <row r="21" spans="1:22" x14ac:dyDescent="0.25">
      <c r="B21" s="29" t="s">
        <v>377</v>
      </c>
      <c r="C21" s="28"/>
      <c r="D21" s="28"/>
      <c r="E21" s="28"/>
      <c r="F21" s="28"/>
      <c r="G21" s="28"/>
      <c r="H21" s="28"/>
      <c r="I21" s="28"/>
      <c r="J21" s="28"/>
    </row>
    <row r="22" spans="1:22" x14ac:dyDescent="0.25">
      <c r="B22" s="28" t="s">
        <v>371</v>
      </c>
      <c r="C22" s="28" t="s">
        <v>368</v>
      </c>
      <c r="D22" s="28" t="s">
        <v>380</v>
      </c>
      <c r="E22" s="28" t="s">
        <v>379</v>
      </c>
      <c r="F22" s="28" t="s">
        <v>369</v>
      </c>
      <c r="G22" s="28" t="s">
        <v>367</v>
      </c>
      <c r="H22" s="28" t="s">
        <v>375</v>
      </c>
      <c r="I22" s="28" t="s">
        <v>376</v>
      </c>
      <c r="J22" s="28" t="s">
        <v>385</v>
      </c>
    </row>
    <row r="23" spans="1:22" x14ac:dyDescent="0.25">
      <c r="A23" t="s">
        <v>372</v>
      </c>
      <c r="B23" s="28">
        <v>0.44513000000000003</v>
      </c>
      <c r="C23" s="28">
        <v>9.2929999999999999E-2</v>
      </c>
      <c r="D23" s="28"/>
      <c r="E23" s="28"/>
      <c r="F23" s="28">
        <v>4.79</v>
      </c>
      <c r="G23" s="28">
        <v>4.6800000000000001E-6</v>
      </c>
      <c r="H23" s="28"/>
      <c r="I23" s="28"/>
      <c r="J23" s="28"/>
    </row>
    <row r="24" spans="1:22" x14ac:dyDescent="0.25">
      <c r="A24" t="s">
        <v>373</v>
      </c>
      <c r="B24" s="28">
        <v>-9.1609999999999997E-2</v>
      </c>
      <c r="C24" s="28">
        <v>2.486E-2</v>
      </c>
      <c r="D24" s="28">
        <v>-0.38</v>
      </c>
      <c r="E24" s="28">
        <f>(D24^2)</f>
        <v>0.1444</v>
      </c>
      <c r="F24" s="28">
        <v>-3.6850000000000001</v>
      </c>
      <c r="G24" s="28">
        <v>3.4000000000000002E-4</v>
      </c>
      <c r="H24" s="28">
        <v>1.74</v>
      </c>
      <c r="I24" s="28">
        <v>0.57999999999999996</v>
      </c>
      <c r="J24" s="28"/>
    </row>
    <row r="25" spans="1:22" x14ac:dyDescent="0.25">
      <c r="A25" t="s">
        <v>374</v>
      </c>
      <c r="B25" s="28">
        <v>4.1919999999999999E-2</v>
      </c>
      <c r="C25" s="28">
        <v>2.0160000000000001E-2</v>
      </c>
      <c r="D25" s="28">
        <v>0.2</v>
      </c>
      <c r="E25" s="28">
        <f t="shared" ref="E25:E26" si="2">(D25^2)</f>
        <v>4.0000000000000008E-2</v>
      </c>
      <c r="F25" s="28">
        <v>2.08</v>
      </c>
      <c r="G25" s="28">
        <v>3.9629999999999999E-2</v>
      </c>
      <c r="H25" s="28">
        <v>1.58</v>
      </c>
      <c r="I25" s="28">
        <v>0.63</v>
      </c>
      <c r="J25" s="28"/>
    </row>
    <row r="26" spans="1:22" x14ac:dyDescent="0.25">
      <c r="A26" t="s">
        <v>378</v>
      </c>
      <c r="B26" s="28">
        <v>2.291E-2</v>
      </c>
      <c r="C26" s="28">
        <v>1.406E-2</v>
      </c>
      <c r="D26" s="28">
        <v>0.14000000000000001</v>
      </c>
      <c r="E26" s="28">
        <f t="shared" si="2"/>
        <v>1.9600000000000003E-2</v>
      </c>
      <c r="F26" s="28">
        <v>1.629</v>
      </c>
      <c r="G26" s="28">
        <v>0.10592</v>
      </c>
      <c r="H26" s="28">
        <v>1.1599999999999999</v>
      </c>
      <c r="I26" s="28">
        <v>0.87</v>
      </c>
      <c r="J26" s="28"/>
    </row>
    <row r="27" spans="1:22" x14ac:dyDescent="0.25">
      <c r="A27" t="s">
        <v>381</v>
      </c>
      <c r="B27" s="28"/>
      <c r="C27" s="28"/>
      <c r="D27" s="28"/>
      <c r="E27" s="28">
        <v>0.247</v>
      </c>
      <c r="F27" s="28"/>
      <c r="G27" s="28"/>
      <c r="H27" s="28"/>
      <c r="I27" s="28"/>
      <c r="J27" s="28" t="s">
        <v>386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25">
      <c r="B28" s="28"/>
      <c r="C28" s="28"/>
      <c r="D28" s="28"/>
      <c r="E28" s="28"/>
      <c r="F28" s="28"/>
      <c r="G28" s="28"/>
      <c r="H28" s="28"/>
      <c r="I28" s="28"/>
      <c r="J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x14ac:dyDescent="0.25">
      <c r="B29" s="28"/>
      <c r="C29" s="28"/>
      <c r="D29" s="28"/>
      <c r="E29" s="28"/>
      <c r="F29" s="28"/>
      <c r="G29" s="28"/>
      <c r="H29" s="28"/>
      <c r="I29" s="28"/>
      <c r="J29" s="28"/>
      <c r="M29" s="28"/>
      <c r="N29" s="30" t="s">
        <v>370</v>
      </c>
      <c r="O29" s="30"/>
      <c r="P29" s="30"/>
      <c r="Q29" s="30" t="s">
        <v>377</v>
      </c>
      <c r="R29" s="30"/>
      <c r="S29" s="30"/>
      <c r="T29" s="30" t="s">
        <v>395</v>
      </c>
      <c r="U29" s="30"/>
      <c r="V29" s="30"/>
    </row>
    <row r="30" spans="1:22" x14ac:dyDescent="0.25">
      <c r="B30" s="29" t="s">
        <v>382</v>
      </c>
      <c r="C30" s="29"/>
      <c r="D30" s="28"/>
      <c r="E30" s="28"/>
      <c r="F30" s="28"/>
      <c r="G30" s="28"/>
      <c r="H30" s="28"/>
      <c r="I30" s="28"/>
      <c r="J30" s="28"/>
      <c r="M30" s="28"/>
      <c r="N30" s="31" t="s">
        <v>359</v>
      </c>
      <c r="O30" s="31" t="s">
        <v>394</v>
      </c>
      <c r="P30" s="31" t="s">
        <v>376</v>
      </c>
      <c r="Q30" s="31" t="s">
        <v>359</v>
      </c>
      <c r="R30" s="31" t="s">
        <v>394</v>
      </c>
      <c r="S30" s="31" t="s">
        <v>376</v>
      </c>
      <c r="T30" s="31" t="s">
        <v>359</v>
      </c>
      <c r="U30" s="31" t="s">
        <v>394</v>
      </c>
      <c r="V30" s="31" t="s">
        <v>376</v>
      </c>
    </row>
    <row r="31" spans="1:22" x14ac:dyDescent="0.25">
      <c r="B31" s="28"/>
      <c r="C31" s="28"/>
      <c r="D31" s="28"/>
      <c r="E31" s="28"/>
      <c r="F31" s="28"/>
      <c r="G31" s="28"/>
      <c r="H31" s="28"/>
      <c r="I31" s="28"/>
      <c r="J31" s="28"/>
      <c r="M31" s="28" t="s">
        <v>392</v>
      </c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25">
      <c r="A32" t="s">
        <v>366</v>
      </c>
      <c r="B32" s="28"/>
      <c r="C32" s="28"/>
      <c r="D32" s="28"/>
      <c r="E32" s="28"/>
      <c r="F32" s="28"/>
      <c r="G32" s="28"/>
      <c r="H32" s="28"/>
      <c r="I32" s="28"/>
      <c r="J32" s="28"/>
      <c r="M32" s="28" t="s">
        <v>211</v>
      </c>
      <c r="N32" s="28">
        <f>D17</f>
        <v>-0.33</v>
      </c>
      <c r="O32" s="28">
        <f>E17</f>
        <v>0.10890000000000001</v>
      </c>
      <c r="P32" s="28">
        <v>0.63</v>
      </c>
      <c r="Q32" s="28">
        <f>D24</f>
        <v>-0.38</v>
      </c>
      <c r="R32" s="28">
        <f>E24</f>
        <v>0.1444</v>
      </c>
      <c r="S32" s="28">
        <f>I24</f>
        <v>0.57999999999999996</v>
      </c>
      <c r="T32" s="28">
        <f>D35</f>
        <v>-0.35</v>
      </c>
      <c r="U32" s="28">
        <f>E35</f>
        <v>0.12249999999999998</v>
      </c>
      <c r="V32" s="28">
        <f>I35</f>
        <v>0.56000000000000005</v>
      </c>
    </row>
    <row r="33" spans="1:25" x14ac:dyDescent="0.25">
      <c r="B33" s="28" t="s">
        <v>229</v>
      </c>
      <c r="C33" s="28" t="s">
        <v>368</v>
      </c>
      <c r="D33" s="28" t="s">
        <v>380</v>
      </c>
      <c r="E33" s="28" t="s">
        <v>379</v>
      </c>
      <c r="F33" s="28" t="s">
        <v>369</v>
      </c>
      <c r="G33" s="28" t="s">
        <v>367</v>
      </c>
      <c r="H33" s="28" t="s">
        <v>375</v>
      </c>
      <c r="I33" s="28" t="s">
        <v>376</v>
      </c>
      <c r="J33" s="28" t="s">
        <v>385</v>
      </c>
      <c r="M33" s="28" t="s">
        <v>221</v>
      </c>
      <c r="N33" s="28">
        <f>D18</f>
        <v>0.2</v>
      </c>
      <c r="O33" s="28">
        <f>E18</f>
        <v>4.0000000000000008E-2</v>
      </c>
      <c r="P33" s="28">
        <v>0.63</v>
      </c>
      <c r="Q33" s="28">
        <f>D25</f>
        <v>0.2</v>
      </c>
      <c r="R33" s="28">
        <f>E25</f>
        <v>4.0000000000000008E-2</v>
      </c>
      <c r="S33" s="28">
        <f t="shared" ref="S33:S34" si="3">I25</f>
        <v>0.63</v>
      </c>
      <c r="T33" s="28">
        <f t="shared" ref="T33:U35" si="4">D36</f>
        <v>0.17</v>
      </c>
      <c r="U33" s="28">
        <f t="shared" si="4"/>
        <v>2.8900000000000006E-2</v>
      </c>
      <c r="V33" s="28">
        <f t="shared" ref="V33:V35" si="5">I36</f>
        <v>0.59</v>
      </c>
    </row>
    <row r="34" spans="1:25" x14ac:dyDescent="0.25">
      <c r="A34" t="s">
        <v>372</v>
      </c>
      <c r="B34" s="28">
        <v>0.50875000000000004</v>
      </c>
      <c r="C34" s="28">
        <v>0.10489</v>
      </c>
      <c r="D34" s="28"/>
      <c r="E34" s="28"/>
      <c r="F34" s="28">
        <v>4.8499999999999996</v>
      </c>
      <c r="G34" s="28">
        <v>3.6500000000000002E-6</v>
      </c>
      <c r="H34" s="28"/>
      <c r="I34" s="28"/>
      <c r="J34" s="28"/>
      <c r="M34" s="28" t="s">
        <v>223</v>
      </c>
      <c r="N34" s="28"/>
      <c r="O34" s="28"/>
      <c r="P34" s="28"/>
      <c r="Q34" s="28">
        <f>D26</f>
        <v>0.14000000000000001</v>
      </c>
      <c r="R34" s="28">
        <f>E26</f>
        <v>1.9600000000000003E-2</v>
      </c>
      <c r="S34" s="28">
        <f t="shared" si="3"/>
        <v>0.87</v>
      </c>
      <c r="T34" s="28">
        <f t="shared" si="4"/>
        <v>0.15</v>
      </c>
      <c r="U34" s="28">
        <f t="shared" si="4"/>
        <v>2.2499999999999999E-2</v>
      </c>
      <c r="V34" s="28">
        <f t="shared" si="5"/>
        <v>0.86</v>
      </c>
    </row>
    <row r="35" spans="1:25" x14ac:dyDescent="0.25">
      <c r="A35" t="s">
        <v>249</v>
      </c>
      <c r="B35" s="28">
        <v>-8.5349999999999995E-2</v>
      </c>
      <c r="C35" s="28">
        <v>2.5260000000000001E-2</v>
      </c>
      <c r="D35" s="28">
        <v>-0.35</v>
      </c>
      <c r="E35" s="28">
        <f>D35^2</f>
        <v>0.12249999999999998</v>
      </c>
      <c r="F35" s="28">
        <v>-3.379</v>
      </c>
      <c r="G35" s="28">
        <v>9.7599999999999998E-4</v>
      </c>
      <c r="H35" s="28">
        <v>1.8</v>
      </c>
      <c r="I35" s="28">
        <v>0.56000000000000005</v>
      </c>
      <c r="J35" s="28"/>
      <c r="M35" s="28" t="s">
        <v>224</v>
      </c>
      <c r="N35" s="28"/>
      <c r="O35" s="28"/>
      <c r="P35" s="28"/>
      <c r="Q35" s="28"/>
      <c r="R35" s="28"/>
      <c r="S35" s="28"/>
      <c r="T35" s="28">
        <f t="shared" si="4"/>
        <v>-0.12</v>
      </c>
      <c r="U35" s="28">
        <f t="shared" si="4"/>
        <v>1.44E-2</v>
      </c>
      <c r="V35" s="28">
        <f t="shared" si="5"/>
        <v>0.7</v>
      </c>
    </row>
    <row r="36" spans="1:25" x14ac:dyDescent="0.25">
      <c r="A36" t="s">
        <v>210</v>
      </c>
      <c r="B36" s="28">
        <v>3.4500000000000003E-2</v>
      </c>
      <c r="C36" s="28">
        <v>2.0910000000000002E-2</v>
      </c>
      <c r="D36" s="28">
        <v>0.17</v>
      </c>
      <c r="E36" s="28">
        <f t="shared" ref="E36:E38" si="6">D36^2</f>
        <v>2.8900000000000006E-2</v>
      </c>
      <c r="F36" s="28">
        <v>1.65</v>
      </c>
      <c r="G36" s="28">
        <v>0.10141600000000001</v>
      </c>
      <c r="H36" s="28">
        <v>1.7</v>
      </c>
      <c r="I36" s="28">
        <v>0.59</v>
      </c>
      <c r="J36" s="28"/>
      <c r="M36" s="28" t="s">
        <v>385</v>
      </c>
      <c r="N36" s="28"/>
      <c r="O36" s="28" t="s">
        <v>387</v>
      </c>
      <c r="P36" s="28"/>
      <c r="Q36" s="28"/>
      <c r="R36" s="28" t="s">
        <v>386</v>
      </c>
      <c r="S36" s="28"/>
      <c r="T36" s="28"/>
      <c r="U36" s="28" t="s">
        <v>388</v>
      </c>
      <c r="V36" s="28"/>
    </row>
    <row r="37" spans="1:25" x14ac:dyDescent="0.25">
      <c r="A37" t="s">
        <v>352</v>
      </c>
      <c r="B37" s="28">
        <v>2.4510000000000001E-2</v>
      </c>
      <c r="C37" s="28">
        <v>1.4080000000000001E-2</v>
      </c>
      <c r="D37" s="28">
        <v>0.15</v>
      </c>
      <c r="E37" s="28">
        <f t="shared" si="6"/>
        <v>2.2499999999999999E-2</v>
      </c>
      <c r="F37" s="28">
        <v>1.7410000000000001</v>
      </c>
      <c r="G37" s="28">
        <v>8.4204000000000001E-2</v>
      </c>
      <c r="H37" s="28">
        <v>1.1599999999999999</v>
      </c>
      <c r="I37" s="28">
        <v>0.86</v>
      </c>
      <c r="J37" s="28"/>
      <c r="M37" s="28" t="s">
        <v>379</v>
      </c>
      <c r="N37" s="28">
        <f>SQRT(O37)</f>
        <v>0.47958315233127197</v>
      </c>
      <c r="O37" s="28">
        <v>0.23</v>
      </c>
      <c r="P37" s="28"/>
      <c r="Q37" s="28">
        <f>SQRT(R37)</f>
        <v>0.49699094559156709</v>
      </c>
      <c r="R37" s="28">
        <v>0.247</v>
      </c>
      <c r="S37" s="28"/>
      <c r="T37" s="28">
        <f>SQRT(U37)</f>
        <v>0.50695167422546306</v>
      </c>
      <c r="U37" s="28">
        <v>0.25700000000000001</v>
      </c>
      <c r="V37" s="28"/>
    </row>
    <row r="38" spans="1:25" x14ac:dyDescent="0.25">
      <c r="A38" t="s">
        <v>353</v>
      </c>
      <c r="B38" s="28">
        <v>-2.5819999999999999E-2</v>
      </c>
      <c r="C38" s="28">
        <v>1.993E-2</v>
      </c>
      <c r="D38" s="28">
        <v>-0.12</v>
      </c>
      <c r="E38" s="28">
        <f t="shared" si="6"/>
        <v>1.44E-2</v>
      </c>
      <c r="F38" s="28">
        <v>-1.296</v>
      </c>
      <c r="G38" s="28">
        <v>0.19755</v>
      </c>
      <c r="H38" s="28">
        <v>1.35</v>
      </c>
      <c r="I38" s="28">
        <v>0.7</v>
      </c>
      <c r="J38" s="28"/>
      <c r="M38" s="28" t="s">
        <v>396</v>
      </c>
      <c r="N38" s="28"/>
      <c r="O38" s="28"/>
      <c r="P38" s="28"/>
      <c r="Q38" s="28"/>
      <c r="R38" s="28">
        <f>R37-O37</f>
        <v>1.6999999999999987E-2</v>
      </c>
      <c r="S38" s="28"/>
      <c r="T38" s="28"/>
      <c r="U38" s="28">
        <f>U37-R37</f>
        <v>1.0000000000000009E-2</v>
      </c>
      <c r="V38" s="28"/>
    </row>
    <row r="39" spans="1:25" x14ac:dyDescent="0.25">
      <c r="A39" t="s">
        <v>381</v>
      </c>
      <c r="B39" s="28"/>
      <c r="C39" s="28"/>
      <c r="D39" s="28"/>
      <c r="E39" s="28">
        <v>0.25700000000000001</v>
      </c>
      <c r="F39" s="28"/>
      <c r="G39" s="28"/>
      <c r="H39" s="28"/>
      <c r="I39" s="28"/>
      <c r="J39" s="28" t="s">
        <v>388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5" x14ac:dyDescent="0.25">
      <c r="B40" s="28"/>
      <c r="C40" s="28"/>
      <c r="D40" s="28"/>
      <c r="E40" s="28"/>
      <c r="F40" s="28"/>
      <c r="G40" s="28"/>
      <c r="H40" s="28"/>
      <c r="I40" s="28"/>
      <c r="J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 spans="1:25" x14ac:dyDescent="0.25">
      <c r="B41" s="28"/>
      <c r="C41" s="28"/>
      <c r="D41" s="28"/>
      <c r="E41" s="28"/>
      <c r="F41" s="28"/>
      <c r="G41" s="28"/>
      <c r="H41" s="28"/>
      <c r="I41" s="28"/>
      <c r="J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x14ac:dyDescent="0.25">
      <c r="B42" s="29" t="s">
        <v>383</v>
      </c>
      <c r="C42" s="28"/>
      <c r="D42" s="28"/>
      <c r="E42" s="28"/>
      <c r="F42" s="28"/>
      <c r="G42" s="28"/>
      <c r="H42" s="28"/>
      <c r="I42" s="28"/>
      <c r="J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x14ac:dyDescent="0.25">
      <c r="B43" s="28"/>
      <c r="C43" s="28"/>
      <c r="D43" s="28"/>
      <c r="E43" s="28"/>
      <c r="F43" s="28"/>
      <c r="G43" s="28"/>
      <c r="H43" s="28"/>
      <c r="I43" s="28"/>
      <c r="J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x14ac:dyDescent="0.25">
      <c r="B44" s="28" t="s">
        <v>371</v>
      </c>
      <c r="C44" s="28" t="s">
        <v>368</v>
      </c>
      <c r="D44" s="28" t="s">
        <v>380</v>
      </c>
      <c r="E44" s="28" t="s">
        <v>379</v>
      </c>
      <c r="F44" s="28" t="s">
        <v>369</v>
      </c>
      <c r="G44" s="28" t="s">
        <v>367</v>
      </c>
      <c r="H44" s="28" t="s">
        <v>375</v>
      </c>
      <c r="I44" s="28" t="s">
        <v>376</v>
      </c>
      <c r="J44" s="28" t="s">
        <v>385</v>
      </c>
      <c r="N44" s="30" t="s">
        <v>397</v>
      </c>
      <c r="O44" s="30"/>
      <c r="P44" s="30"/>
      <c r="Q44" s="30"/>
      <c r="R44" s="30" t="s">
        <v>398</v>
      </c>
      <c r="S44" s="30"/>
      <c r="T44" s="30"/>
      <c r="U44" s="30"/>
    </row>
    <row r="45" spans="1:25" x14ac:dyDescent="0.25">
      <c r="A45" t="s">
        <v>372</v>
      </c>
      <c r="B45" s="28">
        <v>0.64588000000000001</v>
      </c>
      <c r="C45" s="28">
        <v>6.4449999999999993E-2</v>
      </c>
      <c r="D45" s="28"/>
      <c r="E45" s="28"/>
      <c r="F45" s="28">
        <v>10.022</v>
      </c>
      <c r="G45" s="28">
        <v>2E-16</v>
      </c>
      <c r="H45" s="28"/>
      <c r="I45" s="28"/>
      <c r="J45" s="28"/>
      <c r="N45" s="31" t="s">
        <v>393</v>
      </c>
      <c r="O45" s="31" t="s">
        <v>359</v>
      </c>
      <c r="P45" s="31" t="s">
        <v>394</v>
      </c>
      <c r="Q45" s="31" t="s">
        <v>376</v>
      </c>
      <c r="R45" s="31" t="s">
        <v>393</v>
      </c>
      <c r="S45" s="31" t="s">
        <v>359</v>
      </c>
      <c r="T45" s="31" t="s">
        <v>394</v>
      </c>
      <c r="U45" s="31" t="s">
        <v>376</v>
      </c>
    </row>
    <row r="46" spans="1:25" x14ac:dyDescent="0.25">
      <c r="A46" t="s">
        <v>373</v>
      </c>
      <c r="B46" s="28">
        <v>-0.10592</v>
      </c>
      <c r="C46" s="28">
        <v>2.2120000000000001E-2</v>
      </c>
      <c r="D46" s="28">
        <v>-0.44</v>
      </c>
      <c r="E46" s="28">
        <f>D46^2</f>
        <v>0.19359999999999999</v>
      </c>
      <c r="F46" s="28">
        <v>-4.7869999999999999</v>
      </c>
      <c r="G46" s="28">
        <v>4.7199999999999997E-6</v>
      </c>
      <c r="H46" s="28">
        <v>1.36</v>
      </c>
      <c r="I46" s="28">
        <v>0.73</v>
      </c>
      <c r="J46" s="28"/>
      <c r="M46" s="28" t="s">
        <v>392</v>
      </c>
      <c r="N46" s="28" t="str">
        <f>_xlfn.CONCAT(ROUND(B45,2)," (",ROUND(C45,2),")")</f>
        <v>0.65 (0.06)</v>
      </c>
      <c r="R46" s="28" t="str">
        <f>_xlfn.CONCAT(ROUND(B54,2)," (",ROUND(C54,2),")")</f>
        <v>0.31 (0.08)</v>
      </c>
    </row>
    <row r="47" spans="1:25" x14ac:dyDescent="0.25">
      <c r="A47" t="s">
        <v>378</v>
      </c>
      <c r="B47" s="28">
        <v>2.52E-2</v>
      </c>
      <c r="C47" s="28">
        <v>1.417E-2</v>
      </c>
      <c r="D47" s="28">
        <v>0.15</v>
      </c>
      <c r="E47" s="28">
        <f t="shared" ref="E47:E48" si="7">D47^2</f>
        <v>2.2499999999999999E-2</v>
      </c>
      <c r="F47" s="28">
        <v>1.7789999999999999</v>
      </c>
      <c r="G47" s="28">
        <v>7.7799999999999994E-2</v>
      </c>
      <c r="H47" s="28">
        <v>1.1599999999999999</v>
      </c>
      <c r="I47" s="28">
        <v>0.86</v>
      </c>
      <c r="J47" s="28"/>
      <c r="M47" s="28" t="s">
        <v>211</v>
      </c>
      <c r="N47" s="28" t="str">
        <f t="shared" ref="N47" si="8">_xlfn.CONCAT(ROUND(B46,2)," (",ROUND(C46,2),")")</f>
        <v>-0.11 (0.02)</v>
      </c>
      <c r="O47">
        <f>D46</f>
        <v>-0.44</v>
      </c>
      <c r="P47">
        <f>E46</f>
        <v>0.19359999999999999</v>
      </c>
      <c r="Q47">
        <v>0.73</v>
      </c>
    </row>
    <row r="48" spans="1:25" x14ac:dyDescent="0.25">
      <c r="A48" t="s">
        <v>384</v>
      </c>
      <c r="B48" s="28">
        <v>-3.483E-2</v>
      </c>
      <c r="C48" s="28">
        <v>1.9300000000000001E-2</v>
      </c>
      <c r="D48" s="28">
        <v>-0.16</v>
      </c>
      <c r="E48" s="28">
        <f t="shared" si="7"/>
        <v>2.5600000000000001E-2</v>
      </c>
      <c r="F48" s="28">
        <v>-1.8049999999999999</v>
      </c>
      <c r="G48" s="28">
        <v>7.3499999999999996E-2</v>
      </c>
      <c r="H48" s="28">
        <v>1.24</v>
      </c>
      <c r="I48" s="28">
        <v>0.8</v>
      </c>
      <c r="J48" s="28"/>
      <c r="M48" s="28" t="s">
        <v>221</v>
      </c>
      <c r="R48" s="28" t="str">
        <f>_xlfn.CONCAT(ROUND(B55,2)," (",ROUND(C55,2),")")</f>
        <v>0.06 (0.02)</v>
      </c>
      <c r="S48">
        <f>D55</f>
        <v>0.3</v>
      </c>
      <c r="T48">
        <f>E55</f>
        <v>0.09</v>
      </c>
      <c r="U48">
        <f>I55</f>
        <v>0.78</v>
      </c>
    </row>
    <row r="49" spans="1:21" x14ac:dyDescent="0.25">
      <c r="A49" t="s">
        <v>381</v>
      </c>
      <c r="B49" s="28"/>
      <c r="C49" s="28"/>
      <c r="D49" s="28"/>
      <c r="E49" s="28">
        <v>0.24</v>
      </c>
      <c r="F49" s="28"/>
      <c r="G49" s="28"/>
      <c r="H49" s="28"/>
      <c r="I49" s="28"/>
      <c r="J49" s="28" t="s">
        <v>389</v>
      </c>
      <c r="M49" s="28" t="s">
        <v>223</v>
      </c>
      <c r="N49" s="28" t="str">
        <f>_xlfn.CONCAT(ROUND(B47,2)," (",ROUND(C47,2),")")</f>
        <v>0.03 (0.01)</v>
      </c>
      <c r="O49">
        <f>D47</f>
        <v>0.15</v>
      </c>
      <c r="P49">
        <f>E47</f>
        <v>2.2499999999999999E-2</v>
      </c>
      <c r="Q49">
        <v>0.86</v>
      </c>
      <c r="R49" s="28" t="str">
        <f>_xlfn.CONCAT(ROUND(B56,2)," (",ROUND(C56,2),")")</f>
        <v>0.01 (0.01)</v>
      </c>
      <c r="S49">
        <f t="shared" ref="S49:T49" si="9">D56</f>
        <v>0.06</v>
      </c>
      <c r="T49">
        <f t="shared" si="9"/>
        <v>3.5999999999999999E-3</v>
      </c>
      <c r="U49">
        <f t="shared" ref="U49:U50" si="10">I56</f>
        <v>0.93</v>
      </c>
    </row>
    <row r="50" spans="1:21" x14ac:dyDescent="0.25">
      <c r="B50" s="28"/>
      <c r="C50" s="28"/>
      <c r="D50" s="28"/>
      <c r="E50" s="28"/>
      <c r="F50" s="28"/>
      <c r="G50" s="28"/>
      <c r="H50" s="28"/>
      <c r="I50" s="28"/>
      <c r="J50" s="28"/>
      <c r="M50" s="28" t="s">
        <v>224</v>
      </c>
      <c r="N50" s="28" t="str">
        <f>_xlfn.CONCAT(ROUND(B48,2)," (",ROUND(C48,2),")")</f>
        <v>-0.03 (0.02)</v>
      </c>
      <c r="O50">
        <f>D48</f>
        <v>-0.16</v>
      </c>
      <c r="P50">
        <f>E48</f>
        <v>2.5600000000000001E-2</v>
      </c>
      <c r="Q50">
        <v>0.8</v>
      </c>
      <c r="R50" s="28" t="str">
        <f>_xlfn.CONCAT(ROUND(B57,2)," (",ROUND(C57,2),")")</f>
        <v>-0.05 (0.02)</v>
      </c>
      <c r="S50">
        <f t="shared" ref="S50:T50" si="11">D57</f>
        <v>-0.21</v>
      </c>
      <c r="T50">
        <f t="shared" si="11"/>
        <v>4.4099999999999993E-2</v>
      </c>
      <c r="U50">
        <f t="shared" si="10"/>
        <v>0.78</v>
      </c>
    </row>
    <row r="51" spans="1:21" x14ac:dyDescent="0.25">
      <c r="B51" s="28"/>
      <c r="C51" s="28"/>
      <c r="D51" s="28"/>
      <c r="E51" s="28"/>
      <c r="F51" s="28"/>
      <c r="G51" s="28"/>
      <c r="H51" s="28"/>
      <c r="I51" s="28"/>
      <c r="J51" s="28"/>
      <c r="M51" s="28" t="s">
        <v>385</v>
      </c>
      <c r="P51" s="28" t="s">
        <v>389</v>
      </c>
      <c r="U51" s="28" t="s">
        <v>391</v>
      </c>
    </row>
    <row r="52" spans="1:21" x14ac:dyDescent="0.25">
      <c r="B52" s="29" t="s">
        <v>390</v>
      </c>
      <c r="C52" s="28"/>
      <c r="D52" s="28"/>
      <c r="E52" s="28"/>
      <c r="F52" s="28"/>
      <c r="G52" s="28"/>
      <c r="H52" s="28"/>
      <c r="I52" s="28"/>
      <c r="J52" s="28"/>
      <c r="M52" s="28" t="s">
        <v>379</v>
      </c>
      <c r="P52">
        <v>0.24</v>
      </c>
      <c r="U52" s="28">
        <v>0.17899999999999999</v>
      </c>
    </row>
    <row r="53" spans="1:21" x14ac:dyDescent="0.25">
      <c r="B53" s="28" t="s">
        <v>371</v>
      </c>
      <c r="C53" s="28" t="s">
        <v>368</v>
      </c>
      <c r="D53" s="28" t="s">
        <v>380</v>
      </c>
      <c r="E53" s="28" t="s">
        <v>379</v>
      </c>
      <c r="F53" s="28" t="s">
        <v>369</v>
      </c>
      <c r="G53" s="28" t="s">
        <v>367</v>
      </c>
      <c r="H53" s="28" t="s">
        <v>375</v>
      </c>
      <c r="I53" s="28" t="s">
        <v>376</v>
      </c>
      <c r="J53" s="28" t="s">
        <v>385</v>
      </c>
      <c r="M53" s="28" t="s">
        <v>396</v>
      </c>
      <c r="U53">
        <f>U52-P52</f>
        <v>-6.0999999999999999E-2</v>
      </c>
    </row>
    <row r="54" spans="1:21" x14ac:dyDescent="0.25">
      <c r="A54" t="s">
        <v>372</v>
      </c>
      <c r="B54" s="28">
        <v>0.31494699999999998</v>
      </c>
      <c r="C54" s="28">
        <v>8.4417000000000006E-2</v>
      </c>
      <c r="D54" s="28"/>
      <c r="E54" s="28"/>
      <c r="F54" s="28">
        <v>3.7309999999999999</v>
      </c>
      <c r="G54" s="28">
        <v>2.8699999999999998E-4</v>
      </c>
      <c r="H54" s="28"/>
      <c r="I54" s="28"/>
      <c r="J54" s="28"/>
    </row>
    <row r="55" spans="1:21" x14ac:dyDescent="0.25">
      <c r="A55" t="s">
        <v>374</v>
      </c>
      <c r="B55" s="28">
        <v>6.2728000000000006E-2</v>
      </c>
      <c r="C55" s="28">
        <v>1.9271E-2</v>
      </c>
      <c r="D55" s="28">
        <v>0.3</v>
      </c>
      <c r="E55" s="28">
        <f>D55^2</f>
        <v>0.09</v>
      </c>
      <c r="F55" s="28">
        <v>3.2549999999999999</v>
      </c>
      <c r="G55" s="28">
        <v>1.456E-3</v>
      </c>
      <c r="H55" s="28">
        <v>1.27</v>
      </c>
      <c r="I55" s="28">
        <v>0.78</v>
      </c>
      <c r="J55" s="28"/>
    </row>
    <row r="56" spans="1:21" x14ac:dyDescent="0.25">
      <c r="A56" t="s">
        <v>378</v>
      </c>
      <c r="B56" s="28">
        <v>9.502E-3</v>
      </c>
      <c r="C56" s="28">
        <v>1.4420000000000001E-2</v>
      </c>
      <c r="D56" s="28">
        <v>0.06</v>
      </c>
      <c r="E56" s="28">
        <f t="shared" ref="E56:E57" si="12">D56^2</f>
        <v>3.5999999999999999E-3</v>
      </c>
      <c r="F56" s="28">
        <v>0.65900000000000003</v>
      </c>
      <c r="G56" s="28">
        <v>0.51116200000000001</v>
      </c>
      <c r="H56" s="28">
        <v>1.07</v>
      </c>
      <c r="I56" s="28">
        <v>0.93</v>
      </c>
      <c r="J56" s="28"/>
    </row>
    <row r="57" spans="1:21" x14ac:dyDescent="0.25">
      <c r="A57" t="s">
        <v>384</v>
      </c>
      <c r="B57" s="28">
        <v>-4.7357000000000003E-2</v>
      </c>
      <c r="C57" s="28">
        <v>2.0655E-2</v>
      </c>
      <c r="D57" s="28">
        <v>-0.21</v>
      </c>
      <c r="E57" s="28">
        <f t="shared" si="12"/>
        <v>4.4099999999999993E-2</v>
      </c>
      <c r="F57" s="28">
        <v>-2.2930000000000001</v>
      </c>
      <c r="G57" s="28">
        <v>2.3517E-2</v>
      </c>
      <c r="H57" s="28">
        <v>1.29</v>
      </c>
      <c r="I57" s="28">
        <v>0.78</v>
      </c>
      <c r="J57" s="28"/>
    </row>
    <row r="58" spans="1:21" x14ac:dyDescent="0.25">
      <c r="A58" t="s">
        <v>381</v>
      </c>
      <c r="B58" s="28"/>
      <c r="C58" s="28"/>
      <c r="D58" s="28"/>
      <c r="E58" s="28">
        <v>0.17899999999999999</v>
      </c>
      <c r="F58" s="28"/>
      <c r="G58" s="28"/>
      <c r="H58" s="28"/>
      <c r="I58" s="28"/>
      <c r="J58" s="28" t="s">
        <v>391</v>
      </c>
    </row>
    <row r="59" spans="1:21" x14ac:dyDescent="0.25">
      <c r="B59" s="28"/>
      <c r="C59" s="28"/>
      <c r="D59" s="28"/>
      <c r="E59" s="28"/>
      <c r="F59" s="28"/>
      <c r="G59" s="28"/>
      <c r="H59" s="28"/>
      <c r="I59" s="28"/>
      <c r="J59" s="28"/>
    </row>
  </sheetData>
  <mergeCells count="7">
    <mergeCell ref="N44:Q44"/>
    <mergeCell ref="R44:U44"/>
    <mergeCell ref="N29:P29"/>
    <mergeCell ref="Q29:S29"/>
    <mergeCell ref="T29:V29"/>
    <mergeCell ref="B2:I2"/>
    <mergeCell ref="A1:I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07B6-8350-4526-9489-C5D20A70DED4}">
  <dimension ref="B1:AG43"/>
  <sheetViews>
    <sheetView topLeftCell="A4" workbookViewId="0">
      <selection activeCell="I22" sqref="I22"/>
    </sheetView>
  </sheetViews>
  <sheetFormatPr defaultRowHeight="15" x14ac:dyDescent="0.25"/>
  <cols>
    <col min="2" max="2" width="33.42578125" style="8" bestFit="1" customWidth="1"/>
    <col min="3" max="3" width="7.28515625" bestFit="1" customWidth="1"/>
    <col min="4" max="4" width="7.7109375" bestFit="1" customWidth="1"/>
    <col min="5" max="9" width="10.42578125" customWidth="1"/>
    <col min="10" max="10" width="6" bestFit="1" customWidth="1"/>
    <col min="14" max="14" width="30" bestFit="1" customWidth="1"/>
  </cols>
  <sheetData>
    <row r="1" spans="2:33" x14ac:dyDescent="0.25">
      <c r="E1" s="24" t="s">
        <v>235</v>
      </c>
      <c r="F1" s="24"/>
      <c r="G1" s="24"/>
      <c r="H1" s="24"/>
      <c r="I1" s="24"/>
      <c r="L1" s="16"/>
      <c r="M1" s="16"/>
      <c r="N1" s="16"/>
      <c r="O1" s="16"/>
      <c r="P1" s="24" t="s">
        <v>235</v>
      </c>
      <c r="Q1" s="24"/>
      <c r="R1" s="24"/>
      <c r="S1" s="24"/>
      <c r="T1" s="24"/>
      <c r="V1" s="17" t="s">
        <v>244</v>
      </c>
    </row>
    <row r="2" spans="2:33" x14ac:dyDescent="0.25">
      <c r="E2" t="s">
        <v>175</v>
      </c>
      <c r="F2" t="s">
        <v>161</v>
      </c>
      <c r="G2" t="s">
        <v>179</v>
      </c>
      <c r="H2" t="s">
        <v>176</v>
      </c>
      <c r="I2" t="s">
        <v>177</v>
      </c>
      <c r="P2" t="s">
        <v>175</v>
      </c>
      <c r="Q2" t="s">
        <v>161</v>
      </c>
      <c r="R2" t="s">
        <v>179</v>
      </c>
      <c r="S2" t="s">
        <v>176</v>
      </c>
      <c r="T2" t="s">
        <v>177</v>
      </c>
    </row>
    <row r="3" spans="2:33" x14ac:dyDescent="0.25">
      <c r="E3" s="7">
        <v>0.115</v>
      </c>
      <c r="F3" s="19">
        <v>5.3999999999999999E-2</v>
      </c>
      <c r="G3">
        <v>4.7E-2</v>
      </c>
      <c r="H3">
        <v>3.7999999999999999E-2</v>
      </c>
      <c r="I3">
        <v>7.0000000000000001E-3</v>
      </c>
      <c r="P3" s="7">
        <v>0.11700000000000001</v>
      </c>
      <c r="Q3" s="19">
        <v>5.8999999999999997E-2</v>
      </c>
      <c r="R3">
        <v>4.1000000000000002E-2</v>
      </c>
      <c r="S3">
        <v>0.03</v>
      </c>
      <c r="T3">
        <v>0.01</v>
      </c>
    </row>
    <row r="5" spans="2:33" x14ac:dyDescent="0.25">
      <c r="B5" s="25" t="s">
        <v>236</v>
      </c>
      <c r="C5" s="25"/>
      <c r="D5" s="25"/>
      <c r="E5" s="25"/>
      <c r="F5" s="25"/>
      <c r="G5" s="25"/>
      <c r="H5" s="25"/>
      <c r="I5" s="25"/>
      <c r="N5" s="25" t="s">
        <v>236</v>
      </c>
      <c r="O5" s="25"/>
      <c r="P5" s="25"/>
      <c r="Q5" s="25"/>
      <c r="R5" s="25"/>
      <c r="S5" s="25"/>
      <c r="T5" s="25"/>
      <c r="U5" s="25"/>
    </row>
    <row r="6" spans="2:33" x14ac:dyDescent="0.25">
      <c r="B6" s="13"/>
      <c r="C6" s="13"/>
      <c r="D6" s="13"/>
      <c r="E6" s="25" t="s">
        <v>241</v>
      </c>
      <c r="F6" s="25"/>
      <c r="G6" s="25"/>
      <c r="H6" s="25"/>
      <c r="I6" s="25"/>
      <c r="N6" s="18"/>
      <c r="O6" s="18"/>
      <c r="P6" s="18"/>
      <c r="Q6" s="25" t="s">
        <v>241</v>
      </c>
      <c r="R6" s="25"/>
      <c r="S6" s="25"/>
      <c r="T6" s="25"/>
      <c r="U6" s="25"/>
    </row>
    <row r="7" spans="2:33" x14ac:dyDescent="0.25">
      <c r="B7" s="11" t="s">
        <v>233</v>
      </c>
      <c r="C7" s="12" t="s">
        <v>234</v>
      </c>
      <c r="D7" s="12" t="s">
        <v>242</v>
      </c>
      <c r="E7" s="12" t="s">
        <v>210</v>
      </c>
      <c r="F7" s="12" t="s">
        <v>249</v>
      </c>
      <c r="G7" s="12" t="s">
        <v>251</v>
      </c>
      <c r="H7" s="12" t="s">
        <v>255</v>
      </c>
      <c r="I7" s="12" t="s">
        <v>263</v>
      </c>
      <c r="N7" s="11" t="s">
        <v>233</v>
      </c>
      <c r="O7" s="12" t="s">
        <v>234</v>
      </c>
      <c r="P7" s="12" t="s">
        <v>242</v>
      </c>
      <c r="Q7" s="12" t="s">
        <v>210</v>
      </c>
      <c r="R7" s="12" t="s">
        <v>249</v>
      </c>
      <c r="S7" s="12" t="s">
        <v>251</v>
      </c>
      <c r="T7" s="12" t="s">
        <v>255</v>
      </c>
      <c r="U7" s="12" t="s">
        <v>263</v>
      </c>
    </row>
    <row r="8" spans="2:33" x14ac:dyDescent="0.25">
      <c r="B8" s="9" t="s">
        <v>243</v>
      </c>
      <c r="C8">
        <v>0</v>
      </c>
      <c r="D8">
        <v>0</v>
      </c>
      <c r="E8" s="3">
        <v>0.14699999999999999</v>
      </c>
      <c r="F8" s="14">
        <v>0.216</v>
      </c>
      <c r="G8" s="3">
        <v>0.125</v>
      </c>
      <c r="H8" s="3">
        <v>0.01</v>
      </c>
      <c r="I8" s="3">
        <v>0.123</v>
      </c>
      <c r="N8" s="9" t="s">
        <v>243</v>
      </c>
      <c r="O8" s="3">
        <v>0</v>
      </c>
      <c r="P8" s="3">
        <v>0</v>
      </c>
      <c r="Q8" s="3">
        <v>0.14399999999999999</v>
      </c>
      <c r="R8" s="14">
        <v>0.20399999999999999</v>
      </c>
      <c r="S8" s="3">
        <v>0.10199999999999999</v>
      </c>
      <c r="T8" s="3">
        <v>3.0000000000000001E-3</v>
      </c>
      <c r="U8" s="3">
        <v>0.109</v>
      </c>
    </row>
    <row r="9" spans="2:33" x14ac:dyDescent="0.25">
      <c r="B9" s="8" t="s">
        <v>210</v>
      </c>
      <c r="C9">
        <v>1</v>
      </c>
      <c r="D9">
        <v>0.14699999999999999</v>
      </c>
      <c r="F9">
        <v>9.0999999999999998E-2</v>
      </c>
      <c r="G9">
        <v>2.3E-2</v>
      </c>
      <c r="H9">
        <v>0</v>
      </c>
      <c r="I9">
        <v>0.04</v>
      </c>
      <c r="N9" t="s">
        <v>210</v>
      </c>
      <c r="O9">
        <v>1</v>
      </c>
      <c r="P9" s="20">
        <v>0.14399999999999999</v>
      </c>
      <c r="R9">
        <v>8.5999999999999993E-2</v>
      </c>
      <c r="S9">
        <v>1.2E-2</v>
      </c>
      <c r="T9">
        <v>1E-3</v>
      </c>
      <c r="U9">
        <v>3.2000000000000001E-2</v>
      </c>
    </row>
    <row r="10" spans="2:33" x14ac:dyDescent="0.25">
      <c r="B10" s="15" t="s">
        <v>249</v>
      </c>
      <c r="C10">
        <v>1</v>
      </c>
      <c r="D10">
        <v>0.216</v>
      </c>
      <c r="E10">
        <v>2.1999999999999999E-2</v>
      </c>
      <c r="G10">
        <v>5.0000000000000001E-3</v>
      </c>
      <c r="H10">
        <v>8.0000000000000002E-3</v>
      </c>
      <c r="I10" s="1">
        <v>2.3E-2</v>
      </c>
      <c r="N10" s="7" t="s">
        <v>249</v>
      </c>
      <c r="O10">
        <v>1</v>
      </c>
      <c r="P10" s="7">
        <v>0.20399999999999999</v>
      </c>
      <c r="Q10" s="1">
        <v>2.7E-2</v>
      </c>
      <c r="S10">
        <v>2E-3</v>
      </c>
      <c r="T10">
        <v>1.6E-2</v>
      </c>
      <c r="U10">
        <v>1.7000000000000001E-2</v>
      </c>
    </row>
    <row r="11" spans="2:33" x14ac:dyDescent="0.25">
      <c r="B11" s="8" t="s">
        <v>251</v>
      </c>
      <c r="C11">
        <v>1</v>
      </c>
      <c r="D11">
        <v>0.125</v>
      </c>
      <c r="E11">
        <v>4.4999999999999998E-2</v>
      </c>
      <c r="F11">
        <v>9.7000000000000003E-2</v>
      </c>
      <c r="H11">
        <v>1E-3</v>
      </c>
      <c r="I11">
        <v>3.9E-2</v>
      </c>
      <c r="N11" t="s">
        <v>251</v>
      </c>
      <c r="O11">
        <v>1</v>
      </c>
      <c r="P11" s="20">
        <v>0.10199999999999999</v>
      </c>
      <c r="Q11">
        <v>5.3999999999999999E-2</v>
      </c>
      <c r="R11">
        <v>0.104</v>
      </c>
      <c r="T11">
        <v>3.0000000000000001E-3</v>
      </c>
      <c r="U11">
        <v>3.7999999999999999E-2</v>
      </c>
    </row>
    <row r="12" spans="2:33" x14ac:dyDescent="0.25">
      <c r="B12" s="8" t="s">
        <v>255</v>
      </c>
      <c r="C12">
        <v>1</v>
      </c>
      <c r="D12">
        <v>0.01</v>
      </c>
      <c r="E12">
        <v>0.13700000000000001</v>
      </c>
      <c r="F12">
        <v>0.214</v>
      </c>
      <c r="G12">
        <v>0.11600000000000001</v>
      </c>
      <c r="I12">
        <v>0.114</v>
      </c>
      <c r="N12" t="s">
        <v>255</v>
      </c>
      <c r="O12">
        <v>1</v>
      </c>
      <c r="P12" s="20">
        <v>3.0000000000000001E-3</v>
      </c>
      <c r="Q12">
        <v>0.14099999999999999</v>
      </c>
      <c r="R12">
        <v>0.217</v>
      </c>
      <c r="S12">
        <v>0.10199999999999999</v>
      </c>
      <c r="U12">
        <v>0.106</v>
      </c>
    </row>
    <row r="13" spans="2:33" x14ac:dyDescent="0.25">
      <c r="B13" s="8" t="s">
        <v>263</v>
      </c>
      <c r="C13">
        <v>1</v>
      </c>
      <c r="D13">
        <v>0.123</v>
      </c>
      <c r="E13">
        <v>6.3E-2</v>
      </c>
      <c r="F13">
        <v>0.11600000000000001</v>
      </c>
      <c r="G13">
        <v>4.1000000000000002E-2</v>
      </c>
      <c r="H13">
        <v>0</v>
      </c>
      <c r="N13" t="s">
        <v>263</v>
      </c>
      <c r="O13">
        <v>1</v>
      </c>
      <c r="P13" s="20">
        <v>0.109</v>
      </c>
      <c r="Q13">
        <v>6.7000000000000004E-2</v>
      </c>
      <c r="R13">
        <v>0.111</v>
      </c>
      <c r="S13">
        <v>0.03</v>
      </c>
      <c r="T13">
        <v>0</v>
      </c>
    </row>
    <row r="14" spans="2:33" s="3" customFormat="1" x14ac:dyDescent="0.25">
      <c r="B14" s="9" t="s">
        <v>237</v>
      </c>
      <c r="C14" s="3">
        <v>1</v>
      </c>
      <c r="E14" s="3">
        <v>6.7000000000000004E-2</v>
      </c>
      <c r="F14" s="3">
        <v>0.13</v>
      </c>
      <c r="G14" s="3">
        <v>4.5999999999999999E-2</v>
      </c>
      <c r="H14" s="3">
        <v>2E-3</v>
      </c>
      <c r="I14" s="3">
        <v>5.3999999999999999E-2</v>
      </c>
      <c r="K14"/>
      <c r="N14" s="9" t="s">
        <v>237</v>
      </c>
      <c r="O14" s="3">
        <v>1</v>
      </c>
      <c r="Q14" s="3">
        <v>7.1999999999999995E-2</v>
      </c>
      <c r="R14" s="14">
        <v>0.13</v>
      </c>
      <c r="S14" s="3">
        <v>3.5999999999999997E-2</v>
      </c>
      <c r="T14" s="3">
        <v>5.0000000000000001E-3</v>
      </c>
      <c r="U14" s="3">
        <v>4.8000000000000001E-2</v>
      </c>
      <c r="W14"/>
      <c r="X14"/>
      <c r="Y14"/>
      <c r="Z14"/>
      <c r="AA14"/>
      <c r="AB14"/>
      <c r="AC14"/>
      <c r="AD14"/>
      <c r="AE14"/>
      <c r="AF14"/>
      <c r="AG14"/>
    </row>
    <row r="15" spans="2:33" x14ac:dyDescent="0.25">
      <c r="B15" s="8" t="s">
        <v>250</v>
      </c>
      <c r="C15">
        <v>2</v>
      </c>
      <c r="D15">
        <v>0.23799999999999999</v>
      </c>
      <c r="G15">
        <v>0</v>
      </c>
      <c r="H15">
        <v>7.0000000000000001E-3</v>
      </c>
      <c r="I15">
        <v>1.2999999999999999E-2</v>
      </c>
      <c r="N15" s="7" t="s">
        <v>250</v>
      </c>
      <c r="O15">
        <v>2</v>
      </c>
      <c r="P15" s="7">
        <v>0.23</v>
      </c>
      <c r="S15">
        <v>1E-3</v>
      </c>
      <c r="T15" s="7">
        <v>1.6E-2</v>
      </c>
      <c r="U15">
        <v>8.0000000000000002E-3</v>
      </c>
    </row>
    <row r="16" spans="2:33" x14ac:dyDescent="0.25">
      <c r="B16" s="8" t="s">
        <v>252</v>
      </c>
      <c r="C16">
        <v>2</v>
      </c>
      <c r="D16">
        <v>0.16900000000000001</v>
      </c>
      <c r="F16">
        <v>6.9000000000000006E-2</v>
      </c>
      <c r="H16">
        <v>1E-3</v>
      </c>
      <c r="I16">
        <v>2.5000000000000001E-2</v>
      </c>
      <c r="N16" s="20" t="s">
        <v>252</v>
      </c>
      <c r="O16" s="20">
        <v>2</v>
      </c>
      <c r="P16" s="20">
        <v>0.156</v>
      </c>
      <c r="R16" s="20">
        <v>7.4999999999999997E-2</v>
      </c>
      <c r="T16" s="20">
        <v>3.0000000000000001E-3</v>
      </c>
      <c r="U16" s="20">
        <v>2.3E-2</v>
      </c>
    </row>
    <row r="17" spans="2:33" x14ac:dyDescent="0.25">
      <c r="B17" s="8" t="s">
        <v>256</v>
      </c>
      <c r="C17">
        <v>2</v>
      </c>
      <c r="D17">
        <v>0.14699999999999999</v>
      </c>
      <c r="F17">
        <v>9.9000000000000005E-2</v>
      </c>
      <c r="G17">
        <v>2.3E-2</v>
      </c>
      <c r="I17">
        <v>0.04</v>
      </c>
      <c r="N17" t="s">
        <v>256</v>
      </c>
      <c r="O17">
        <v>2</v>
      </c>
      <c r="P17" s="20">
        <v>0.14499999999999999</v>
      </c>
      <c r="R17">
        <v>0.10199999999999999</v>
      </c>
      <c r="S17">
        <v>1.4999999999999999E-2</v>
      </c>
      <c r="U17">
        <v>3.4000000000000002E-2</v>
      </c>
    </row>
    <row r="18" spans="2:33" x14ac:dyDescent="0.25">
      <c r="B18" s="8" t="s">
        <v>264</v>
      </c>
      <c r="C18">
        <v>2</v>
      </c>
      <c r="D18">
        <v>0.187</v>
      </c>
      <c r="F18">
        <v>6.4000000000000001E-2</v>
      </c>
      <c r="G18">
        <v>8.0000000000000002E-3</v>
      </c>
      <c r="H18">
        <v>0</v>
      </c>
      <c r="N18" t="s">
        <v>264</v>
      </c>
      <c r="O18">
        <v>2</v>
      </c>
      <c r="P18" s="20">
        <v>0.17599999999999999</v>
      </c>
      <c r="R18">
        <v>6.2E-2</v>
      </c>
      <c r="S18">
        <v>3.0000000000000001E-3</v>
      </c>
      <c r="T18">
        <v>3.0000000000000001E-3</v>
      </c>
    </row>
    <row r="19" spans="2:33" x14ac:dyDescent="0.25">
      <c r="B19" s="8" t="s">
        <v>253</v>
      </c>
      <c r="C19">
        <v>2</v>
      </c>
      <c r="D19">
        <v>0.222</v>
      </c>
      <c r="E19">
        <v>1.7000000000000001E-2</v>
      </c>
      <c r="H19">
        <v>0.01</v>
      </c>
      <c r="I19">
        <v>1.7999999999999999E-2</v>
      </c>
      <c r="N19" t="s">
        <v>253</v>
      </c>
      <c r="O19">
        <v>2</v>
      </c>
      <c r="P19" s="20">
        <v>0.20499999999999999</v>
      </c>
      <c r="Q19">
        <v>2.5000000000000001E-2</v>
      </c>
      <c r="T19">
        <v>1.9E-2</v>
      </c>
      <c r="U19">
        <v>1.4999999999999999E-2</v>
      </c>
    </row>
    <row r="20" spans="2:33" x14ac:dyDescent="0.25">
      <c r="B20" s="8" t="s">
        <v>257</v>
      </c>
      <c r="C20">
        <v>2</v>
      </c>
      <c r="D20">
        <v>0.224</v>
      </c>
      <c r="E20">
        <v>2.1000000000000001E-2</v>
      </c>
      <c r="G20">
        <v>8.0000000000000002E-3</v>
      </c>
      <c r="I20">
        <v>2.5000000000000001E-2</v>
      </c>
      <c r="N20" t="s">
        <v>257</v>
      </c>
      <c r="O20">
        <v>2</v>
      </c>
      <c r="P20" s="20">
        <v>0.22</v>
      </c>
      <c r="Q20">
        <v>2.5999999999999999E-2</v>
      </c>
      <c r="S20">
        <v>4.0000000000000001E-3</v>
      </c>
      <c r="U20">
        <v>0.02</v>
      </c>
    </row>
    <row r="21" spans="2:33" x14ac:dyDescent="0.25">
      <c r="B21" s="15" t="s">
        <v>265</v>
      </c>
      <c r="C21">
        <v>2</v>
      </c>
      <c r="D21">
        <v>0.23899999999999999</v>
      </c>
      <c r="E21" s="1">
        <v>1.2E-2</v>
      </c>
      <c r="G21">
        <v>1E-3</v>
      </c>
      <c r="H21">
        <v>0.01</v>
      </c>
      <c r="N21" t="s">
        <v>265</v>
      </c>
      <c r="O21">
        <v>2</v>
      </c>
      <c r="P21" s="20">
        <v>0.221</v>
      </c>
      <c r="Q21">
        <v>1.7999999999999999E-2</v>
      </c>
      <c r="S21">
        <v>0</v>
      </c>
      <c r="T21">
        <v>1.9E-2</v>
      </c>
    </row>
    <row r="22" spans="2:33" x14ac:dyDescent="0.25">
      <c r="B22" s="8" t="s">
        <v>258</v>
      </c>
      <c r="C22">
        <v>2</v>
      </c>
      <c r="D22">
        <v>0.125</v>
      </c>
      <c r="E22">
        <v>4.4999999999999998E-2</v>
      </c>
      <c r="F22">
        <v>0.106</v>
      </c>
      <c r="I22">
        <v>0.04</v>
      </c>
      <c r="N22" t="s">
        <v>258</v>
      </c>
      <c r="O22">
        <v>2</v>
      </c>
      <c r="P22" s="20">
        <v>0.105</v>
      </c>
      <c r="Q22">
        <v>5.3999999999999999E-2</v>
      </c>
      <c r="R22">
        <v>0.11899999999999999</v>
      </c>
      <c r="U22">
        <v>0.04</v>
      </c>
    </row>
    <row r="23" spans="2:33" x14ac:dyDescent="0.25">
      <c r="B23" s="8" t="s">
        <v>266</v>
      </c>
      <c r="C23">
        <v>2</v>
      </c>
      <c r="D23">
        <v>0.16400000000000001</v>
      </c>
      <c r="E23">
        <v>3.1E-2</v>
      </c>
      <c r="F23">
        <v>7.5999999999999998E-2</v>
      </c>
      <c r="H23">
        <v>2E-3</v>
      </c>
      <c r="N23" t="s">
        <v>266</v>
      </c>
      <c r="O23">
        <v>2</v>
      </c>
      <c r="P23" s="20">
        <v>0.14000000000000001</v>
      </c>
      <c r="Q23">
        <v>3.9E-2</v>
      </c>
      <c r="R23">
        <v>8.1000000000000003E-2</v>
      </c>
      <c r="T23">
        <v>5.0000000000000001E-3</v>
      </c>
    </row>
    <row r="24" spans="2:33" x14ac:dyDescent="0.25">
      <c r="B24" s="8" t="s">
        <v>267</v>
      </c>
      <c r="C24">
        <v>2</v>
      </c>
      <c r="D24">
        <v>0.124</v>
      </c>
      <c r="E24">
        <v>6.3E-2</v>
      </c>
      <c r="F24">
        <v>0.125</v>
      </c>
      <c r="G24">
        <v>4.2000000000000003E-2</v>
      </c>
      <c r="N24" t="s">
        <v>267</v>
      </c>
      <c r="O24">
        <v>2</v>
      </c>
      <c r="P24" s="20">
        <v>0.11</v>
      </c>
      <c r="Q24">
        <v>6.9000000000000006E-2</v>
      </c>
      <c r="R24">
        <v>0.13</v>
      </c>
      <c r="S24">
        <v>3.5000000000000003E-2</v>
      </c>
    </row>
    <row r="25" spans="2:33" s="3" customFormat="1" x14ac:dyDescent="0.25">
      <c r="B25" s="9" t="s">
        <v>238</v>
      </c>
      <c r="C25" s="3">
        <v>2</v>
      </c>
      <c r="E25" s="3">
        <v>3.1E-2</v>
      </c>
      <c r="F25" s="3">
        <v>0.09</v>
      </c>
      <c r="G25" s="3">
        <v>1.4E-2</v>
      </c>
      <c r="H25" s="3">
        <v>5.0000000000000001E-3</v>
      </c>
      <c r="I25" s="3">
        <v>2.7E-2</v>
      </c>
      <c r="K25"/>
      <c r="N25" s="9" t="s">
        <v>238</v>
      </c>
      <c r="O25" s="3">
        <v>2</v>
      </c>
      <c r="Q25" s="3">
        <v>3.9E-2</v>
      </c>
      <c r="R25" s="14">
        <v>9.5000000000000001E-2</v>
      </c>
      <c r="S25" s="3">
        <v>0.01</v>
      </c>
      <c r="T25" s="3">
        <v>1.0999999999999999E-2</v>
      </c>
      <c r="U25" s="3">
        <v>2.3E-2</v>
      </c>
      <c r="W25"/>
      <c r="X25"/>
      <c r="Y25"/>
      <c r="Z25"/>
      <c r="AA25"/>
      <c r="AB25"/>
      <c r="AC25"/>
      <c r="AD25"/>
      <c r="AE25"/>
      <c r="AF25"/>
      <c r="AG25"/>
    </row>
    <row r="26" spans="2:33" x14ac:dyDescent="0.25">
      <c r="B26" s="10" t="s">
        <v>254</v>
      </c>
      <c r="C26">
        <v>3</v>
      </c>
      <c r="D26">
        <v>0.23799999999999999</v>
      </c>
      <c r="H26">
        <v>8.0000000000000002E-3</v>
      </c>
      <c r="I26">
        <v>1.2999999999999999E-2</v>
      </c>
      <c r="N26" t="s">
        <v>254</v>
      </c>
      <c r="O26">
        <v>3</v>
      </c>
      <c r="P26" s="20">
        <v>0.23100000000000001</v>
      </c>
      <c r="T26">
        <v>1.6E-2</v>
      </c>
      <c r="U26">
        <v>0.01</v>
      </c>
    </row>
    <row r="27" spans="2:33" x14ac:dyDescent="0.25">
      <c r="B27" s="10" t="s">
        <v>259</v>
      </c>
      <c r="C27">
        <v>3</v>
      </c>
      <c r="D27">
        <v>0.245</v>
      </c>
      <c r="G27">
        <v>1E-3</v>
      </c>
      <c r="I27">
        <v>1.4999999999999999E-2</v>
      </c>
      <c r="N27" s="7" t="s">
        <v>259</v>
      </c>
      <c r="O27" s="20">
        <v>3</v>
      </c>
      <c r="P27" s="7">
        <v>0.247</v>
      </c>
      <c r="S27" s="20">
        <v>0</v>
      </c>
      <c r="U27" s="7">
        <v>0.01</v>
      </c>
    </row>
    <row r="28" spans="2:33" x14ac:dyDescent="0.25">
      <c r="B28" s="15" t="s">
        <v>268</v>
      </c>
      <c r="C28">
        <v>3</v>
      </c>
      <c r="D28">
        <v>0.251</v>
      </c>
      <c r="G28">
        <v>0</v>
      </c>
      <c r="H28">
        <v>8.9999999999999993E-3</v>
      </c>
      <c r="N28" t="s">
        <v>268</v>
      </c>
      <c r="O28">
        <v>3</v>
      </c>
      <c r="P28" s="20">
        <v>0.23799999999999999</v>
      </c>
      <c r="S28">
        <v>2E-3</v>
      </c>
      <c r="T28">
        <v>1.7999999999999999E-2</v>
      </c>
    </row>
    <row r="29" spans="2:33" x14ac:dyDescent="0.25">
      <c r="B29" s="10" t="s">
        <v>260</v>
      </c>
      <c r="C29">
        <v>3</v>
      </c>
      <c r="D29">
        <v>0.17</v>
      </c>
      <c r="F29">
        <v>7.5999999999999998E-2</v>
      </c>
      <c r="I29">
        <v>2.5999999999999999E-2</v>
      </c>
      <c r="N29" t="s">
        <v>260</v>
      </c>
      <c r="O29">
        <v>3</v>
      </c>
      <c r="P29" s="20">
        <v>0.16</v>
      </c>
      <c r="R29">
        <v>8.6999999999999994E-2</v>
      </c>
      <c r="U29">
        <v>2.4E-2</v>
      </c>
    </row>
    <row r="30" spans="2:33" x14ac:dyDescent="0.25">
      <c r="B30" s="10" t="s">
        <v>269</v>
      </c>
      <c r="C30">
        <v>3</v>
      </c>
      <c r="D30">
        <v>0.19500000000000001</v>
      </c>
      <c r="F30">
        <v>5.7000000000000002E-2</v>
      </c>
      <c r="H30">
        <v>2E-3</v>
      </c>
      <c r="N30" t="s">
        <v>269</v>
      </c>
      <c r="O30">
        <v>3</v>
      </c>
      <c r="P30" s="20">
        <v>0.17899999999999999</v>
      </c>
      <c r="R30">
        <v>6.2E-2</v>
      </c>
      <c r="T30">
        <v>5.0000000000000001E-3</v>
      </c>
    </row>
    <row r="31" spans="2:33" x14ac:dyDescent="0.25">
      <c r="B31" s="10" t="s">
        <v>270</v>
      </c>
      <c r="C31">
        <v>3</v>
      </c>
      <c r="D31">
        <v>0.187</v>
      </c>
      <c r="F31">
        <v>7.2999999999999995E-2</v>
      </c>
      <c r="G31">
        <v>8.9999999999999993E-3</v>
      </c>
      <c r="N31" t="s">
        <v>270</v>
      </c>
      <c r="O31">
        <v>3</v>
      </c>
      <c r="P31" s="20">
        <v>0.17899999999999999</v>
      </c>
      <c r="R31">
        <v>7.8E-2</v>
      </c>
      <c r="S31">
        <v>5.0000000000000001E-3</v>
      </c>
    </row>
    <row r="32" spans="2:33" x14ac:dyDescent="0.25">
      <c r="B32" s="10" t="s">
        <v>261</v>
      </c>
      <c r="C32">
        <v>3</v>
      </c>
      <c r="D32">
        <v>0.23200000000000001</v>
      </c>
      <c r="E32">
        <v>1.4999999999999999E-2</v>
      </c>
      <c r="I32">
        <v>1.9E-2</v>
      </c>
      <c r="N32" t="s">
        <v>261</v>
      </c>
      <c r="O32">
        <v>3</v>
      </c>
      <c r="P32" s="20">
        <v>0.224</v>
      </c>
      <c r="Q32">
        <v>2.1999999999999999E-2</v>
      </c>
      <c r="U32">
        <v>1.6E-2</v>
      </c>
    </row>
    <row r="33" spans="2:33" x14ac:dyDescent="0.25">
      <c r="B33" s="10" t="s">
        <v>271</v>
      </c>
      <c r="C33">
        <v>3</v>
      </c>
      <c r="D33">
        <v>0.24</v>
      </c>
      <c r="E33">
        <v>1.2E-2</v>
      </c>
      <c r="H33">
        <v>1.0999999999999999E-2</v>
      </c>
      <c r="N33" t="s">
        <v>271</v>
      </c>
      <c r="O33">
        <v>3</v>
      </c>
      <c r="P33" s="20">
        <v>0.221</v>
      </c>
      <c r="Q33">
        <v>0.02</v>
      </c>
      <c r="T33">
        <v>0.02</v>
      </c>
    </row>
    <row r="34" spans="2:33" x14ac:dyDescent="0.25">
      <c r="B34" s="10" t="s">
        <v>272</v>
      </c>
      <c r="C34">
        <v>3</v>
      </c>
      <c r="D34">
        <v>0.249</v>
      </c>
      <c r="E34">
        <v>1.0999999999999999E-2</v>
      </c>
      <c r="G34">
        <v>2E-3</v>
      </c>
      <c r="N34" t="s">
        <v>272</v>
      </c>
      <c r="O34">
        <v>3</v>
      </c>
      <c r="P34" s="20">
        <v>0.24</v>
      </c>
      <c r="Q34">
        <v>1.6E-2</v>
      </c>
      <c r="S34">
        <v>0</v>
      </c>
    </row>
    <row r="35" spans="2:33" x14ac:dyDescent="0.25">
      <c r="B35" s="8" t="s">
        <v>273</v>
      </c>
      <c r="C35">
        <v>3</v>
      </c>
      <c r="D35">
        <v>0.16600000000000001</v>
      </c>
      <c r="E35">
        <v>0.03</v>
      </c>
      <c r="F35">
        <v>8.5000000000000006E-2</v>
      </c>
      <c r="N35" t="s">
        <v>273</v>
      </c>
      <c r="O35">
        <v>3</v>
      </c>
      <c r="P35" s="20">
        <v>0.14499999999999999</v>
      </c>
      <c r="Q35">
        <v>3.9E-2</v>
      </c>
      <c r="R35">
        <v>9.6000000000000002E-2</v>
      </c>
    </row>
    <row r="36" spans="2:33" s="3" customFormat="1" x14ac:dyDescent="0.25">
      <c r="B36" s="9" t="s">
        <v>239</v>
      </c>
      <c r="C36" s="3">
        <v>3</v>
      </c>
      <c r="E36" s="3">
        <v>1.7000000000000001E-2</v>
      </c>
      <c r="F36" s="14">
        <v>7.2999999999999995E-2</v>
      </c>
      <c r="G36" s="3">
        <v>3.0000000000000001E-3</v>
      </c>
      <c r="H36" s="3">
        <v>7.0000000000000001E-3</v>
      </c>
      <c r="I36" s="3">
        <v>1.7999999999999999E-2</v>
      </c>
      <c r="K36"/>
      <c r="N36" s="9" t="s">
        <v>239</v>
      </c>
      <c r="O36" s="3">
        <v>3</v>
      </c>
      <c r="Q36" s="3">
        <v>2.4E-2</v>
      </c>
      <c r="R36" s="3">
        <v>8.1000000000000003E-2</v>
      </c>
      <c r="S36" s="3">
        <v>2E-3</v>
      </c>
      <c r="T36" s="3">
        <v>1.4999999999999999E-2</v>
      </c>
      <c r="U36" s="3">
        <v>1.4999999999999999E-2</v>
      </c>
      <c r="W36"/>
      <c r="X36"/>
      <c r="Y36"/>
      <c r="Z36"/>
      <c r="AA36"/>
      <c r="AB36"/>
      <c r="AC36"/>
      <c r="AD36"/>
      <c r="AE36"/>
      <c r="AF36"/>
      <c r="AG36"/>
    </row>
    <row r="37" spans="2:33" x14ac:dyDescent="0.25">
      <c r="B37" s="8" t="s">
        <v>262</v>
      </c>
      <c r="C37">
        <v>4</v>
      </c>
      <c r="D37">
        <v>0.247</v>
      </c>
      <c r="I37">
        <v>1.4E-2</v>
      </c>
      <c r="N37" t="s">
        <v>262</v>
      </c>
      <c r="O37">
        <v>4</v>
      </c>
      <c r="P37" s="20">
        <v>0.247</v>
      </c>
      <c r="U37">
        <v>1.0999999999999999E-2</v>
      </c>
    </row>
    <row r="38" spans="2:33" x14ac:dyDescent="0.25">
      <c r="B38" s="8" t="s">
        <v>274</v>
      </c>
      <c r="C38">
        <v>4</v>
      </c>
      <c r="D38">
        <v>0.251</v>
      </c>
      <c r="H38">
        <v>8.9999999999999993E-3</v>
      </c>
      <c r="N38" s="20" t="s">
        <v>274</v>
      </c>
      <c r="O38" s="20">
        <v>4</v>
      </c>
      <c r="P38" s="20">
        <v>0.24099999999999999</v>
      </c>
      <c r="R38" s="3"/>
      <c r="S38" s="3"/>
      <c r="T38" s="20">
        <v>1.7000000000000001E-2</v>
      </c>
      <c r="U38" s="3"/>
    </row>
    <row r="39" spans="2:33" x14ac:dyDescent="0.25">
      <c r="B39" s="8" t="s">
        <v>275</v>
      </c>
      <c r="C39">
        <v>4</v>
      </c>
      <c r="D39">
        <v>0.26</v>
      </c>
      <c r="G39">
        <v>0</v>
      </c>
      <c r="N39" s="7" t="s">
        <v>275</v>
      </c>
      <c r="O39">
        <v>4</v>
      </c>
      <c r="P39" s="7">
        <v>0.25700000000000001</v>
      </c>
      <c r="S39">
        <v>1E-3</v>
      </c>
    </row>
    <row r="40" spans="2:33" x14ac:dyDescent="0.25">
      <c r="B40" s="8" t="s">
        <v>276</v>
      </c>
      <c r="C40">
        <v>4</v>
      </c>
      <c r="D40">
        <v>0.19600000000000001</v>
      </c>
      <c r="F40">
        <v>6.4000000000000001E-2</v>
      </c>
      <c r="N40" t="s">
        <v>276</v>
      </c>
      <c r="O40">
        <v>4</v>
      </c>
      <c r="P40" s="20">
        <v>0.184</v>
      </c>
      <c r="R40">
        <v>7.3999999999999996E-2</v>
      </c>
    </row>
    <row r="41" spans="2:33" x14ac:dyDescent="0.25">
      <c r="B41" s="8" t="s">
        <v>277</v>
      </c>
      <c r="C41">
        <v>4</v>
      </c>
      <c r="D41">
        <v>0.251</v>
      </c>
      <c r="E41">
        <v>0.01</v>
      </c>
      <c r="N41" t="s">
        <v>277</v>
      </c>
      <c r="O41">
        <v>4</v>
      </c>
      <c r="P41" s="20">
        <v>0.24</v>
      </c>
      <c r="Q41">
        <v>1.7000000000000001E-2</v>
      </c>
    </row>
    <row r="42" spans="2:33" s="3" customFormat="1" x14ac:dyDescent="0.25">
      <c r="B42" s="9" t="s">
        <v>240</v>
      </c>
      <c r="C42" s="3">
        <v>4</v>
      </c>
      <c r="E42" s="3">
        <v>0.01</v>
      </c>
      <c r="F42" s="14">
        <v>6.4000000000000001E-2</v>
      </c>
      <c r="G42" s="3">
        <v>0</v>
      </c>
      <c r="H42" s="3">
        <v>8.9999999999999993E-3</v>
      </c>
      <c r="I42" s="3">
        <v>1.4E-2</v>
      </c>
      <c r="K42"/>
      <c r="N42" s="9" t="s">
        <v>240</v>
      </c>
      <c r="O42" s="3">
        <v>4</v>
      </c>
      <c r="Q42" s="3">
        <v>1.7000000000000001E-2</v>
      </c>
      <c r="R42" s="14">
        <v>7.3999999999999996E-2</v>
      </c>
      <c r="S42" s="3">
        <v>1E-3</v>
      </c>
      <c r="T42" s="3">
        <v>1.7000000000000001E-2</v>
      </c>
      <c r="U42" s="3">
        <v>1.0999999999999999E-2</v>
      </c>
      <c r="W42"/>
      <c r="X42"/>
      <c r="Y42"/>
      <c r="Z42"/>
      <c r="AA42"/>
      <c r="AB42"/>
      <c r="AC42"/>
      <c r="AD42"/>
      <c r="AE42"/>
      <c r="AF42"/>
      <c r="AG42"/>
    </row>
    <row r="43" spans="2:33" x14ac:dyDescent="0.25">
      <c r="B43" s="8" t="s">
        <v>278</v>
      </c>
      <c r="C43">
        <v>5</v>
      </c>
      <c r="D43">
        <v>0.26100000000000001</v>
      </c>
      <c r="N43" t="s">
        <v>278</v>
      </c>
      <c r="O43">
        <v>5</v>
      </c>
      <c r="P43" s="20">
        <v>0.25700000000000001</v>
      </c>
    </row>
  </sheetData>
  <mergeCells count="6">
    <mergeCell ref="E1:I1"/>
    <mergeCell ref="B5:I5"/>
    <mergeCell ref="E6:I6"/>
    <mergeCell ref="N5:U5"/>
    <mergeCell ref="Q6:U6"/>
    <mergeCell ref="P1:T1"/>
  </mergeCells>
  <conditionalFormatting sqref="E14:I14">
    <cfRule type="top10" dxfId="1" priority="2" rank="1"/>
  </conditionalFormatting>
  <conditionalFormatting sqref="E25:I25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FA_all</vt:lpstr>
      <vt:lpstr>FA_individual</vt:lpstr>
      <vt:lpstr>Reliability_Full</vt:lpstr>
      <vt:lpstr>Correlations</vt:lpstr>
      <vt:lpstr>Descriptives</vt:lpstr>
      <vt:lpstr>Regressions</vt:lpstr>
      <vt:lpstr>Dominance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Bennett</dc:creator>
  <cp:lastModifiedBy>Matthew Bennett</cp:lastModifiedBy>
  <dcterms:created xsi:type="dcterms:W3CDTF">2015-06-05T18:17:20Z</dcterms:created>
  <dcterms:modified xsi:type="dcterms:W3CDTF">2021-04-11T23:37:49Z</dcterms:modified>
</cp:coreProperties>
</file>