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<sst xmlns="http://schemas.openxmlformats.org/spreadsheetml/2006/main" count="41" uniqueCount="25">
  <si>
    <t>CITY</t>
  </si>
  <si>
    <t>Total Sales</t>
  </si>
  <si>
    <t>2010 Census3</t>
  </si>
  <si>
    <t>Land Area</t>
  </si>
  <si>
    <t>Under 18</t>
  </si>
  <si>
    <t>Pop Density</t>
  </si>
  <si>
    <t>Total Families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</si>
  <si>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</si>
  <si>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</si>
  <si>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</si>
  <si>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</si>
  <si>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</si>
  <si>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</si>
  <si>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</si>
  <si>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</si>
  <si>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</si>
  <si>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</si>
  <si>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</si>
  <si>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Quartile 1</t>
  </si>
  <si>
    <t>Quartile 3</t>
  </si>
  <si>
    <t>IQR</t>
  </si>
  <si>
    <t>Upper Fence</t>
  </si>
  <si>
    <t>Lower Fence</t>
  </si>
  <si>
    <t>Sales</t>
  </si>
  <si>
    <t>Census</t>
  </si>
</sst>
</file>

<file path=xl/styles.xml><?xml version="1.0" encoding="utf-8"?>
<styleSheet xmlns="http://schemas.openxmlformats.org/spreadsheetml/2006/main">
  <numFmts count="6">
    <numFmt numFmtId="8" formatCode="&quot;$&quot;#,##0.00;[Red]\-&quot;$&quot;#,##0.00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  <numFmt numFmtId="176" formatCode="0.00_ 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9" tint="0.6"/>
        <bgColor theme="0" tint="-0.14999847407452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2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10" borderId="18" applyNumberFormat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2" fillId="9" borderId="1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23" borderId="21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21" borderId="20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1" fillId="21" borderId="21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8" fontId="0" fillId="3" borderId="5" xfId="0" applyNumberFormat="1" applyFont="1" applyFill="1" applyBorder="1"/>
    <xf numFmtId="0" fontId="0" fillId="3" borderId="5" xfId="0" applyNumberFormat="1" applyFont="1" applyFill="1" applyBorder="1"/>
    <xf numFmtId="176" fontId="0" fillId="3" borderId="5" xfId="0" applyNumberFormat="1" applyFont="1" applyFill="1" applyBorder="1"/>
    <xf numFmtId="43" fontId="0" fillId="3" borderId="5" xfId="2" applyFont="1" applyFill="1" applyBorder="1"/>
    <xf numFmtId="176" fontId="0" fillId="3" borderId="6" xfId="0" applyNumberFormat="1" applyFont="1" applyFill="1" applyBorder="1"/>
    <xf numFmtId="0" fontId="1" fillId="2" borderId="7" xfId="0" applyFont="1" applyFill="1" applyBorder="1"/>
    <xf numFmtId="8" fontId="0" fillId="3" borderId="8" xfId="0" applyNumberFormat="1" applyFont="1" applyFill="1" applyBorder="1"/>
    <xf numFmtId="0" fontId="0" fillId="3" borderId="8" xfId="0" applyNumberFormat="1" applyFont="1" applyFill="1" applyBorder="1"/>
    <xf numFmtId="176" fontId="0" fillId="3" borderId="8" xfId="0" applyNumberFormat="1" applyFont="1" applyFill="1" applyBorder="1"/>
    <xf numFmtId="43" fontId="0" fillId="3" borderId="8" xfId="2" applyFont="1" applyFill="1" applyBorder="1"/>
    <xf numFmtId="176" fontId="0" fillId="3" borderId="9" xfId="0" applyNumberFormat="1" applyFont="1" applyFill="1" applyBorder="1"/>
    <xf numFmtId="0" fontId="1" fillId="2" borderId="10" xfId="0" applyFont="1" applyFill="1" applyBorder="1"/>
    <xf numFmtId="8" fontId="0" fillId="3" borderId="11" xfId="0" applyNumberFormat="1" applyFont="1" applyFill="1" applyBorder="1"/>
    <xf numFmtId="0" fontId="0" fillId="3" borderId="11" xfId="0" applyNumberFormat="1" applyFont="1" applyFill="1" applyBorder="1"/>
    <xf numFmtId="176" fontId="0" fillId="3" borderId="11" xfId="0" applyNumberFormat="1" applyFont="1" applyFill="1" applyBorder="1"/>
    <xf numFmtId="43" fontId="0" fillId="3" borderId="11" xfId="2" applyFont="1" applyFill="1" applyBorder="1"/>
    <xf numFmtId="176" fontId="0" fillId="3" borderId="12" xfId="0" applyNumberFormat="1" applyFont="1" applyFill="1" applyBorder="1"/>
    <xf numFmtId="0" fontId="1" fillId="2" borderId="13" xfId="0" applyFont="1" applyFill="1" applyBorder="1"/>
    <xf numFmtId="8" fontId="0" fillId="4" borderId="14" xfId="0" applyNumberFormat="1" applyFont="1" applyFill="1" applyBorder="1"/>
    <xf numFmtId="0" fontId="0" fillId="4" borderId="14" xfId="0" applyFont="1" applyFill="1" applyBorder="1"/>
    <xf numFmtId="176" fontId="0" fillId="4" borderId="14" xfId="0" applyNumberFormat="1" applyFont="1" applyFill="1" applyBorder="1"/>
    <xf numFmtId="43" fontId="0" fillId="4" borderId="14" xfId="2" applyFont="1" applyFill="1" applyBorder="1"/>
    <xf numFmtId="176" fontId="0" fillId="4" borderId="15" xfId="0" applyNumberFormat="1" applyFont="1" applyFill="1" applyBorder="1"/>
    <xf numFmtId="8" fontId="0" fillId="4" borderId="8" xfId="0" applyNumberFormat="1" applyFont="1" applyFill="1" applyBorder="1"/>
    <xf numFmtId="0" fontId="0" fillId="4" borderId="8" xfId="0" applyFont="1" applyFill="1" applyBorder="1"/>
    <xf numFmtId="176" fontId="0" fillId="4" borderId="8" xfId="0" applyNumberFormat="1" applyFont="1" applyFill="1" applyBorder="1"/>
    <xf numFmtId="43" fontId="0" fillId="4" borderId="8" xfId="2" applyFont="1" applyFill="1" applyBorder="1"/>
    <xf numFmtId="176" fontId="0" fillId="4" borderId="9" xfId="0" applyNumberFormat="1" applyFont="1" applyFill="1" applyBorder="1"/>
    <xf numFmtId="8" fontId="0" fillId="4" borderId="11" xfId="0" applyNumberFormat="1" applyFont="1" applyFill="1" applyBorder="1"/>
    <xf numFmtId="0" fontId="0" fillId="4" borderId="11" xfId="0" applyFont="1" applyFill="1" applyBorder="1"/>
    <xf numFmtId="176" fontId="0" fillId="4" borderId="11" xfId="0" applyNumberFormat="1" applyFont="1" applyFill="1" applyBorder="1"/>
    <xf numFmtId="43" fontId="0" fillId="4" borderId="11" xfId="2" applyFont="1" applyFill="1" applyBorder="1"/>
    <xf numFmtId="176" fontId="0" fillId="4" borderId="12" xfId="0" applyNumberFormat="1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abSelected="1" topLeftCell="A4" workbookViewId="0">
      <selection activeCell="A19" sqref="A19:G30"/>
    </sheetView>
  </sheetViews>
  <sheetFormatPr defaultColWidth="10" defaultRowHeight="14.4" outlineLevelCol="6"/>
  <cols>
    <col min="1" max="1" width="12.5555555555556" customWidth="1"/>
    <col min="2" max="7" width="13.3333333333333" customWidth="1"/>
  </cols>
  <sheetData>
    <row r="1" ht="15.15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ht="15.15" spans="1:7">
      <c r="A2" s="4" t="s">
        <v>7</v>
      </c>
      <c r="B2" s="5">
        <v>185328</v>
      </c>
      <c r="C2" s="6">
        <v>4585</v>
      </c>
      <c r="D2" s="7">
        <v>3115.5075</v>
      </c>
      <c r="E2" s="8">
        <v>746</v>
      </c>
      <c r="F2" s="7">
        <v>1.55</v>
      </c>
      <c r="G2" s="9">
        <v>1819.5</v>
      </c>
    </row>
    <row r="3" spans="1:7">
      <c r="A3" s="10" t="s">
        <v>8</v>
      </c>
      <c r="B3" s="11">
        <v>317736</v>
      </c>
      <c r="C3" s="12">
        <v>35316</v>
      </c>
      <c r="D3" s="13">
        <v>3894.3091</v>
      </c>
      <c r="E3" s="14">
        <v>7788</v>
      </c>
      <c r="F3" s="13">
        <v>11.16</v>
      </c>
      <c r="G3" s="15">
        <v>8756.32</v>
      </c>
    </row>
    <row r="4" spans="1:7">
      <c r="A4" s="10" t="s">
        <v>9</v>
      </c>
      <c r="B4" s="11">
        <v>917892</v>
      </c>
      <c r="C4" s="12">
        <v>59466</v>
      </c>
      <c r="D4" s="13">
        <v>1500.1784</v>
      </c>
      <c r="E4" s="14">
        <v>7158</v>
      </c>
      <c r="F4" s="13">
        <v>20.34</v>
      </c>
      <c r="G4" s="15">
        <v>14612.64</v>
      </c>
    </row>
    <row r="5" spans="1:7">
      <c r="A5" s="10" t="s">
        <v>10</v>
      </c>
      <c r="B5" s="11">
        <v>218376</v>
      </c>
      <c r="C5" s="12">
        <v>9520</v>
      </c>
      <c r="D5" s="13">
        <v>2998.95696</v>
      </c>
      <c r="E5" s="14">
        <v>1403</v>
      </c>
      <c r="F5" s="13">
        <v>1.82</v>
      </c>
      <c r="G5" s="15">
        <v>3515.62</v>
      </c>
    </row>
    <row r="6" spans="1:7">
      <c r="A6" s="10" t="s">
        <v>11</v>
      </c>
      <c r="B6" s="11">
        <v>208008</v>
      </c>
      <c r="C6" s="12">
        <v>6120</v>
      </c>
      <c r="D6" s="13">
        <v>1829.4651</v>
      </c>
      <c r="E6" s="14">
        <v>832</v>
      </c>
      <c r="F6" s="13">
        <v>1.46</v>
      </c>
      <c r="G6" s="15">
        <v>1744.08</v>
      </c>
    </row>
    <row r="7" spans="1:7">
      <c r="A7" s="10" t="s">
        <v>12</v>
      </c>
      <c r="B7" s="11">
        <v>283824</v>
      </c>
      <c r="C7" s="12">
        <v>12359</v>
      </c>
      <c r="D7" s="13">
        <v>999.4971</v>
      </c>
      <c r="E7" s="14">
        <v>1486</v>
      </c>
      <c r="F7" s="13">
        <v>4.95</v>
      </c>
      <c r="G7" s="15">
        <v>2712.64</v>
      </c>
    </row>
    <row r="8" spans="1:7">
      <c r="A8" s="10" t="s">
        <v>13</v>
      </c>
      <c r="B8" s="11">
        <v>543132</v>
      </c>
      <c r="C8" s="12">
        <v>29087</v>
      </c>
      <c r="D8" s="13">
        <v>2748.8529</v>
      </c>
      <c r="E8" s="14">
        <v>4052</v>
      </c>
      <c r="F8" s="13">
        <v>5.8</v>
      </c>
      <c r="G8" s="15">
        <v>7189.43</v>
      </c>
    </row>
    <row r="9" spans="1:7">
      <c r="A9" s="10" t="s">
        <v>14</v>
      </c>
      <c r="B9" s="11">
        <v>233928</v>
      </c>
      <c r="C9" s="12">
        <v>6314</v>
      </c>
      <c r="D9" s="13">
        <v>2673.57455</v>
      </c>
      <c r="E9" s="14">
        <v>1251</v>
      </c>
      <c r="F9" s="13">
        <v>1.62</v>
      </c>
      <c r="G9" s="15">
        <v>3134.18</v>
      </c>
    </row>
    <row r="10" spans="1:7">
      <c r="A10" s="10" t="s">
        <v>15</v>
      </c>
      <c r="B10" s="11">
        <v>303264</v>
      </c>
      <c r="C10" s="12">
        <v>10615</v>
      </c>
      <c r="D10" s="13">
        <v>4796.859815</v>
      </c>
      <c r="E10" s="14">
        <v>2680</v>
      </c>
      <c r="F10" s="13">
        <v>2.34</v>
      </c>
      <c r="G10" s="15">
        <v>5556.49</v>
      </c>
    </row>
    <row r="11" spans="1:7">
      <c r="A11" s="10" t="s">
        <v>16</v>
      </c>
      <c r="B11" s="11">
        <v>253584</v>
      </c>
      <c r="C11" s="12">
        <v>23036</v>
      </c>
      <c r="D11" s="13">
        <v>6620.201916</v>
      </c>
      <c r="E11" s="14">
        <v>4022</v>
      </c>
      <c r="F11" s="13">
        <v>2.78</v>
      </c>
      <c r="G11" s="15">
        <v>7572.18</v>
      </c>
    </row>
    <row r="12" spans="1:7">
      <c r="A12" s="16" t="s">
        <v>17</v>
      </c>
      <c r="B12" s="17">
        <v>308232</v>
      </c>
      <c r="C12" s="18">
        <v>17444</v>
      </c>
      <c r="D12" s="19">
        <v>1893.977048</v>
      </c>
      <c r="E12" s="20">
        <v>2646</v>
      </c>
      <c r="F12" s="19">
        <v>8.98</v>
      </c>
      <c r="G12" s="21">
        <v>6039.71</v>
      </c>
    </row>
    <row r="13" spans="1:7">
      <c r="A13" s="22" t="s">
        <v>18</v>
      </c>
      <c r="B13" s="23">
        <f>QUARTILE(B2:B12,1)</f>
        <v>226152</v>
      </c>
      <c r="C13" s="24">
        <f>QUARTILE(C2:C12,1)</f>
        <v>7917</v>
      </c>
      <c r="D13" s="25">
        <f>QUARTILE(D2:D12,1)</f>
        <v>1861.721074</v>
      </c>
      <c r="E13" s="26">
        <f>QUARTILE(E2:E12,1)</f>
        <v>1327</v>
      </c>
      <c r="F13" s="25">
        <f>QUARTILE(F2:F12,1)</f>
        <v>1.72</v>
      </c>
      <c r="G13" s="27">
        <f>QUARTILE(G2:G12,1)</f>
        <v>2923.41</v>
      </c>
    </row>
    <row r="14" spans="1:7">
      <c r="A14" s="10" t="s">
        <v>19</v>
      </c>
      <c r="B14" s="28">
        <f>QUARTILE(B2:B12,3)</f>
        <v>312984</v>
      </c>
      <c r="C14" s="29">
        <f>QUARTILE(C2:C12,3)</f>
        <v>26061.5</v>
      </c>
      <c r="D14" s="30">
        <f>QUARTILE(D2:D12,3)</f>
        <v>3504.9083</v>
      </c>
      <c r="E14" s="31">
        <f>QUARTILE(E2:E12,3)</f>
        <v>4037</v>
      </c>
      <c r="F14" s="30">
        <f>QUARTILE(F2:F12,3)</f>
        <v>7.39</v>
      </c>
      <c r="G14" s="32">
        <f>QUARTILE(G2:G12,3)</f>
        <v>7380.805</v>
      </c>
    </row>
    <row r="15" spans="1:7">
      <c r="A15" s="10" t="s">
        <v>20</v>
      </c>
      <c r="B15" s="28">
        <f>B14-B13</f>
        <v>86832</v>
      </c>
      <c r="C15" s="29">
        <f>C14-C13</f>
        <v>18144.5</v>
      </c>
      <c r="D15" s="30">
        <f>D14-D13</f>
        <v>1643.187226</v>
      </c>
      <c r="E15" s="31">
        <f>E14-E13</f>
        <v>2710</v>
      </c>
      <c r="F15" s="30">
        <f>F14-F13</f>
        <v>5.67</v>
      </c>
      <c r="G15" s="32">
        <f>G14-G13</f>
        <v>4457.395</v>
      </c>
    </row>
    <row r="16" spans="1:7">
      <c r="A16" s="10" t="s">
        <v>21</v>
      </c>
      <c r="B16" s="28">
        <f>B14+1.5*B15</f>
        <v>443232</v>
      </c>
      <c r="C16" s="29">
        <f>C14+1.5*C15</f>
        <v>53278.25</v>
      </c>
      <c r="D16" s="30">
        <f>D14+1.5*D15</f>
        <v>5969.689139</v>
      </c>
      <c r="E16" s="31">
        <f>E14+1.5*E15</f>
        <v>8102</v>
      </c>
      <c r="F16" s="30">
        <f>F14+1.5*F15</f>
        <v>15.895</v>
      </c>
      <c r="G16" s="32">
        <f>G14+1.5*G15</f>
        <v>14066.8975</v>
      </c>
    </row>
    <row r="17" spans="1:7">
      <c r="A17" s="16" t="s">
        <v>22</v>
      </c>
      <c r="B17" s="33">
        <f>B13-1.5*B15</f>
        <v>95904</v>
      </c>
      <c r="C17" s="34">
        <f>C13-1.5*C15</f>
        <v>-19299.75</v>
      </c>
      <c r="D17" s="35">
        <f>D13-1.5*D15</f>
        <v>-603.059765</v>
      </c>
      <c r="E17" s="36">
        <f>E13-1.5*E15</f>
        <v>-2738</v>
      </c>
      <c r="F17" s="35">
        <f>F13-1.5*F15</f>
        <v>-6.785</v>
      </c>
      <c r="G17" s="37">
        <f>G13-1.5*G15</f>
        <v>-3762.6825</v>
      </c>
    </row>
    <row r="19" ht="15.15" spans="1:7">
      <c r="A19" s="1" t="s">
        <v>0</v>
      </c>
      <c r="B19" s="2" t="s">
        <v>23</v>
      </c>
      <c r="C19" s="2" t="s">
        <v>24</v>
      </c>
      <c r="D19" s="2" t="s">
        <v>3</v>
      </c>
      <c r="E19" s="2" t="s">
        <v>4</v>
      </c>
      <c r="F19" s="2" t="s">
        <v>5</v>
      </c>
      <c r="G19" s="3" t="s">
        <v>6</v>
      </c>
    </row>
    <row r="20" ht="15.15" spans="1:7">
      <c r="A20" s="4" t="s">
        <v>7</v>
      </c>
      <c r="B20" s="38" t="b">
        <f>AND(B2&lt;=B$16,B2&gt;=B$17)</f>
        <v>1</v>
      </c>
      <c r="C20" s="38" t="b">
        <f>AND(C2&lt;=C$16,C2&gt;=C$17)</f>
        <v>1</v>
      </c>
      <c r="D20" s="38" t="b">
        <f>AND(D2&lt;=D$16,D2&gt;=D$17)</f>
        <v>1</v>
      </c>
      <c r="E20" s="38" t="b">
        <f>AND(E2&lt;=E$16,E2&gt;=E$17)</f>
        <v>1</v>
      </c>
      <c r="F20" s="38" t="b">
        <f>AND(F2&lt;=F$16,F2&gt;=F$17)</f>
        <v>1</v>
      </c>
      <c r="G20" s="39" t="b">
        <f>AND(G2&lt;=G$16,G2&gt;=G$17)</f>
        <v>1</v>
      </c>
    </row>
    <row r="21" spans="1:7">
      <c r="A21" s="10" t="s">
        <v>8</v>
      </c>
      <c r="B21" s="40" t="b">
        <f t="shared" ref="B21:B30" si="0">AND(B3&lt;=B$16,B3&gt;=B$17)</f>
        <v>1</v>
      </c>
      <c r="C21" s="40" t="b">
        <f>AND(C3&lt;=C$16,C3&gt;=C$17)</f>
        <v>1</v>
      </c>
      <c r="D21" s="40" t="b">
        <f>AND(D3&lt;=D$16,D3&gt;=D$17)</f>
        <v>1</v>
      </c>
      <c r="E21" s="40" t="b">
        <f>AND(E3&lt;=E$16,E3&gt;=E$17)</f>
        <v>1</v>
      </c>
      <c r="F21" s="40" t="b">
        <f>AND(F3&lt;=F$16,F3&gt;=F$17)</f>
        <v>1</v>
      </c>
      <c r="G21" s="41" t="b">
        <f>AND(G3&lt;=G$16,G3&gt;=G$17)</f>
        <v>1</v>
      </c>
    </row>
    <row r="22" spans="1:7">
      <c r="A22" s="10" t="s">
        <v>9</v>
      </c>
      <c r="B22" s="40" t="b">
        <f t="shared" si="0"/>
        <v>0</v>
      </c>
      <c r="C22" s="40" t="b">
        <f>AND(C4&lt;=C$16,C4&gt;=C$17)</f>
        <v>0</v>
      </c>
      <c r="D22" s="40" t="b">
        <f>AND(D4&lt;=D$16,D4&gt;=D$17)</f>
        <v>1</v>
      </c>
      <c r="E22" s="40" t="b">
        <f>AND(E4&lt;=E$16,E4&gt;=E$17)</f>
        <v>1</v>
      </c>
      <c r="F22" s="40" t="b">
        <f>AND(F4&lt;=F$16,F4&gt;=F$17)</f>
        <v>0</v>
      </c>
      <c r="G22" s="41" t="b">
        <f>AND(G4&lt;=G$16,G4&gt;=G$17)</f>
        <v>0</v>
      </c>
    </row>
    <row r="23" spans="1:7">
      <c r="A23" s="10" t="s">
        <v>10</v>
      </c>
      <c r="B23" s="40" t="b">
        <f t="shared" si="0"/>
        <v>1</v>
      </c>
      <c r="C23" s="40" t="b">
        <f>AND(C5&lt;=C$16,C5&gt;=C$17)</f>
        <v>1</v>
      </c>
      <c r="D23" s="40" t="b">
        <f>AND(D5&lt;=D$16,D5&gt;=D$17)</f>
        <v>1</v>
      </c>
      <c r="E23" s="40" t="b">
        <f>AND(E5&lt;=E$16,E5&gt;=E$17)</f>
        <v>1</v>
      </c>
      <c r="F23" s="40" t="b">
        <f>AND(F5&lt;=F$16,F5&gt;=F$17)</f>
        <v>1</v>
      </c>
      <c r="G23" s="41" t="b">
        <f>AND(G5&lt;=G$16,G5&gt;=G$17)</f>
        <v>1</v>
      </c>
    </row>
    <row r="24" spans="1:7">
      <c r="A24" s="10" t="s">
        <v>11</v>
      </c>
      <c r="B24" s="40" t="b">
        <f t="shared" si="0"/>
        <v>1</v>
      </c>
      <c r="C24" s="40" t="b">
        <f>AND(C6&lt;=C$16,C6&gt;=C$17)</f>
        <v>1</v>
      </c>
      <c r="D24" s="40" t="b">
        <f>AND(D6&lt;=D$16,D6&gt;=D$17)</f>
        <v>1</v>
      </c>
      <c r="E24" s="40" t="b">
        <f>AND(E6&lt;=E$16,E6&gt;=E$17)</f>
        <v>1</v>
      </c>
      <c r="F24" s="40" t="b">
        <f>AND(F6&lt;=F$16,F6&gt;=F$17)</f>
        <v>1</v>
      </c>
      <c r="G24" s="41" t="b">
        <f>AND(G6&lt;=G$16,G6&gt;=G$17)</f>
        <v>1</v>
      </c>
    </row>
    <row r="25" spans="1:7">
      <c r="A25" s="10" t="s">
        <v>12</v>
      </c>
      <c r="B25" s="40" t="b">
        <f t="shared" si="0"/>
        <v>1</v>
      </c>
      <c r="C25" s="40" t="b">
        <f>AND(C7&lt;=C$16,C7&gt;=C$17)</f>
        <v>1</v>
      </c>
      <c r="D25" s="40" t="b">
        <f>AND(D7&lt;=D$16,D7&gt;=D$17)</f>
        <v>1</v>
      </c>
      <c r="E25" s="40" t="b">
        <f>AND(E7&lt;=E$16,E7&gt;=E$17)</f>
        <v>1</v>
      </c>
      <c r="F25" s="40" t="b">
        <f>AND(F7&lt;=F$16,F7&gt;=F$17)</f>
        <v>1</v>
      </c>
      <c r="G25" s="41" t="b">
        <f>AND(G7&lt;=G$16,G7&gt;=G$17)</f>
        <v>1</v>
      </c>
    </row>
    <row r="26" spans="1:7">
      <c r="A26" s="10" t="s">
        <v>13</v>
      </c>
      <c r="B26" s="40" t="b">
        <f t="shared" si="0"/>
        <v>0</v>
      </c>
      <c r="C26" s="40" t="b">
        <f>AND(C8&lt;=C$16,C8&gt;=C$17)</f>
        <v>1</v>
      </c>
      <c r="D26" s="40" t="b">
        <f>AND(D8&lt;=D$16,D8&gt;=D$17)</f>
        <v>1</v>
      </c>
      <c r="E26" s="40" t="b">
        <f>AND(E8&lt;=E$16,E8&gt;=E$17)</f>
        <v>1</v>
      </c>
      <c r="F26" s="40" t="b">
        <f>AND(F8&lt;=F$16,F8&gt;=F$17)</f>
        <v>1</v>
      </c>
      <c r="G26" s="41" t="b">
        <f>AND(G8&lt;=G$16,G8&gt;=G$17)</f>
        <v>1</v>
      </c>
    </row>
    <row r="27" spans="1:7">
      <c r="A27" s="10" t="s">
        <v>14</v>
      </c>
      <c r="B27" s="40" t="b">
        <f t="shared" si="0"/>
        <v>1</v>
      </c>
      <c r="C27" s="40" t="b">
        <f>AND(C9&lt;=C$16,C9&gt;=C$17)</f>
        <v>1</v>
      </c>
      <c r="D27" s="40" t="b">
        <f>AND(D9&lt;=D$16,D9&gt;=D$17)</f>
        <v>1</v>
      </c>
      <c r="E27" s="40" t="b">
        <f>AND(E9&lt;=E$16,E9&gt;=E$17)</f>
        <v>1</v>
      </c>
      <c r="F27" s="40" t="b">
        <f>AND(F9&lt;=F$16,F9&gt;=F$17)</f>
        <v>1</v>
      </c>
      <c r="G27" s="41" t="b">
        <f>AND(G9&lt;=G$16,G9&gt;=G$17)</f>
        <v>1</v>
      </c>
    </row>
    <row r="28" spans="1:7">
      <c r="A28" s="10" t="s">
        <v>15</v>
      </c>
      <c r="B28" s="40" t="b">
        <f t="shared" si="0"/>
        <v>1</v>
      </c>
      <c r="C28" s="40" t="b">
        <f>AND(C10&lt;=C$16,C10&gt;=C$17)</f>
        <v>1</v>
      </c>
      <c r="D28" s="40" t="b">
        <f>AND(D10&lt;=D$16,D10&gt;=D$17)</f>
        <v>1</v>
      </c>
      <c r="E28" s="40" t="b">
        <f>AND(E10&lt;=E$16,E10&gt;=E$17)</f>
        <v>1</v>
      </c>
      <c r="F28" s="40" t="b">
        <f>AND(F10&lt;=F$16,F10&gt;=F$17)</f>
        <v>1</v>
      </c>
      <c r="G28" s="41" t="b">
        <f>AND(G10&lt;=G$16,G10&gt;=G$17)</f>
        <v>1</v>
      </c>
    </row>
    <row r="29" spans="1:7">
      <c r="A29" s="10" t="s">
        <v>16</v>
      </c>
      <c r="B29" s="40" t="b">
        <f t="shared" si="0"/>
        <v>1</v>
      </c>
      <c r="C29" s="40" t="b">
        <f>AND(C11&lt;=C$16,C11&gt;=C$17)</f>
        <v>1</v>
      </c>
      <c r="D29" s="40" t="b">
        <f>AND(D11&lt;=D$16,D11&gt;=D$17)</f>
        <v>0</v>
      </c>
      <c r="E29" s="40" t="b">
        <f>AND(E11&lt;=E$16,E11&gt;=E$17)</f>
        <v>1</v>
      </c>
      <c r="F29" s="40" t="b">
        <f>AND(F11&lt;=F$16,F11&gt;=F$17)</f>
        <v>1</v>
      </c>
      <c r="G29" s="41" t="b">
        <f>AND(G11&lt;=G$16,G11&gt;=G$17)</f>
        <v>1</v>
      </c>
    </row>
    <row r="30" spans="1:7">
      <c r="A30" s="16" t="s">
        <v>17</v>
      </c>
      <c r="B30" s="42" t="b">
        <f t="shared" si="0"/>
        <v>1</v>
      </c>
      <c r="C30" s="42" t="b">
        <f>AND(C12&lt;=C$16,C12&gt;=C$17)</f>
        <v>1</v>
      </c>
      <c r="D30" s="42" t="b">
        <f>AND(D12&lt;=D$16,D12&gt;=D$17)</f>
        <v>1</v>
      </c>
      <c r="E30" s="42" t="b">
        <f>AND(E12&lt;=E$16,E12&gt;=E$17)</f>
        <v>1</v>
      </c>
      <c r="F30" s="42" t="b">
        <f>AND(F12&lt;=F$16,F12&gt;=F$17)</f>
        <v>1</v>
      </c>
      <c r="G30" s="43" t="b">
        <f>AND(G12&lt;=G$16,G12&gt;=G$17)</f>
        <v>1</v>
      </c>
    </row>
  </sheetData>
  <conditionalFormatting sqref="B20:G30">
    <cfRule type="cellIs" dxfId="0" priority="1" operator="equal">
      <formula>FALSE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mattg</cp:lastModifiedBy>
  <dcterms:created xsi:type="dcterms:W3CDTF">2020-02-25T05:18:54Z</dcterms:created>
  <dcterms:modified xsi:type="dcterms:W3CDTF">2020-02-25T20:43:08Z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