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mattclark/Desktop/Optimization &amp; Simulation Modeling/"/>
    </mc:Choice>
  </mc:AlternateContent>
  <xr:revisionPtr revIDLastSave="0" documentId="8_{94379312-A612-234B-9FDB-144CBFEA1DA6}" xr6:coauthVersionLast="47" xr6:coauthVersionMax="47" xr10:uidLastSave="{00000000-0000-0000-0000-000000000000}"/>
  <bookViews>
    <workbookView xWindow="0" yWindow="500" windowWidth="28800" windowHeight="15840" tabRatio="890" xr2:uid="{00000000-000D-0000-FFFF-FFFF00000000}"/>
  </bookViews>
  <sheets>
    <sheet name="Model" sheetId="41" r:id="rId1"/>
    <sheet name="AuctionData" sheetId="42" r:id="rId2"/>
    <sheet name="AuctionDataPercentages" sheetId="45" r:id="rId3"/>
    <sheet name="BidList" sheetId="44" r:id="rId4"/>
    <sheet name="CB_DATA_" sheetId="29" state="veryHidden" r:id="rId5"/>
  </sheets>
  <definedNames>
    <definedName name="_xlchart.v1.0" hidden="1">BidList!$K$2:$K$57</definedName>
    <definedName name="_xlchart.v1.1" hidden="1">BidList!$B$2:$B$281</definedName>
    <definedName name="CB_5f90319d28db40e786a55d417ebaa667" localSheetId="4" hidden="1">#N/A</definedName>
    <definedName name="CB_Block_00000000000000000000000000000000" localSheetId="4" hidden="1">"'7.0.0.0"</definedName>
    <definedName name="CB_Block_00000000000000000000000000000001" localSheetId="4" hidden="1">"'634772620540096842"</definedName>
    <definedName name="CB_Block_00000000000000000000000000000003" localSheetId="4" hidden="1">"'11.1.2391.0"</definedName>
    <definedName name="CB_BlockExt_00000000000000000000000000000003" localSheetId="4" hidden="1">"'11.1.2.1.000"</definedName>
    <definedName name="CB_d7dd3fa576e54cbd914ce113368d0bb5" localSheetId="4" hidden="1">#N/A</definedName>
    <definedName name="CBCR_e7e37fc2cffa4a1a8bc059c048178d6b" localSheetId="4" hidden="1">CB_DATA_!$A$10001</definedName>
    <definedName name="CBCR_ffa91a7b1a414e19b5c09260e9ab7e8e" localSheetId="4" hidden="1">CB_DATA_!$A$10002</definedName>
    <definedName name="CBWorkbookPriority" localSheetId="4" hidden="1">-1687412477</definedName>
    <definedName name="CBx_0415738f62394e01905c4e821baf8ce1" localSheetId="4" hidden="1">"'CommercialModel-Dec11'!$A$1"</definedName>
    <definedName name="CBx_ad55b43f6bbc42e894e6b2644a6a0611" localSheetId="4" hidden="1">"'ResidentialModel-Dec5'!$A$1"</definedName>
    <definedName name="CBx_c66f107fd40f4ca68c49fb041cc31bc9" localSheetId="4" hidden="1">"'CommercialModel-Nov29'!$A$1"</definedName>
    <definedName name="CBx_d08b8bcee92a4b24a24ce672580bea3f" localSheetId="4" hidden="1">"'CB_DATA_'!$A$1"</definedName>
    <definedName name="CBx_Sheet_Guid" localSheetId="4" hidden="1">"'d08b8bce-e92a-4b24-a24c-e672580bea3f"</definedName>
    <definedName name="CBx_SheetRef" localSheetId="4" hidden="1">CB_DATA_!$A$14</definedName>
    <definedName name="CBx_StorageType" localSheetId="4" hidden="1">2</definedName>
    <definedName name="coin_cuttype" localSheetId="0" hidden="1">1</definedName>
    <definedName name="coin_dualtol" localSheetId="0" hidden="1">0.0000001</definedName>
    <definedName name="coin_heurs" localSheetId="0" hidden="1">1</definedName>
    <definedName name="coin_integerpresolve" localSheetId="0" hidden="1">1</definedName>
    <definedName name="coin_presolve1" localSheetId="0" hidden="1">1</definedName>
    <definedName name="coin_primaltol" localSheetId="0" hidden="1">0.0000001</definedName>
    <definedName name="grb_bariter" localSheetId="0" hidden="1">1E+100</definedName>
    <definedName name="grb_bartol" localSheetId="0" hidden="1">0.00000001</definedName>
    <definedName name="grb_crossover" localSheetId="0" hidden="1">-1</definedName>
    <definedName name="grb_cutoff" localSheetId="0" hidden="1">1E+100</definedName>
    <definedName name="grb_cuts" localSheetId="0" hidden="1">-1</definedName>
    <definedName name="grb_focus" localSheetId="0" hidden="1">0</definedName>
    <definedName name="grb_heur" localSheetId="0" hidden="1">0.05</definedName>
    <definedName name="grb_infeas" localSheetId="0" hidden="1">0.000001</definedName>
    <definedName name="grb_inttol" localSheetId="0" hidden="1">0.00001</definedName>
    <definedName name="grb_method" localSheetId="0" hidden="1">1</definedName>
    <definedName name="grb_nodefilestart" localSheetId="0" hidden="1">1E+100</definedName>
    <definedName name="grb_optimal" localSheetId="0" hidden="1">0.000001</definedName>
    <definedName name="grb_order" localSheetId="0" hidden="1">-1</definedName>
    <definedName name="grb_presolve" localSheetId="0" hidden="1">-1</definedName>
    <definedName name="grb_pricing" localSheetId="0" hidden="1">-1</definedName>
    <definedName name="grb_psdtol" localSheetId="0" hidden="1">0.000001</definedName>
    <definedName name="grb_relmip" localSheetId="0" hidden="1">0.0001</definedName>
    <definedName name="grb_submip" localSheetId="0" hidden="1">500</definedName>
    <definedName name="grb_symmetry" localSheetId="0" hidden="1">-1</definedName>
    <definedName name="grb_threads" localSheetId="0" hidden="1">0</definedName>
    <definedName name="grb_var" localSheetId="0" hidden="1">-1</definedName>
    <definedName name="gurobi_qp" localSheetId="0" hidden="1">2</definedName>
    <definedName name="LSGRGeng_RelaxBounds" localSheetId="0" hidden="1">0</definedName>
    <definedName name="_xlnm.Print_Area" localSheetId="0">Model!$A$1:$A$22</definedName>
    <definedName name="solver_acc" localSheetId="0" hidden="1">0.001</definedName>
    <definedName name="solver_adj" localSheetId="0" hidden="1">Model!#REF!</definedName>
    <definedName name="solver_adj_ob" localSheetId="0" hidden="1">1</definedName>
    <definedName name="solver_adj_ob1" localSheetId="0" hidden="1">1</definedName>
    <definedName name="solver_adj_ob2" localSheetId="0" hidden="1">1</definedName>
    <definedName name="solver_ars" localSheetId="0" hidden="1">1</definedName>
    <definedName name="solver_bigm" localSheetId="0" hidden="1">1000000</definedName>
    <definedName name="solver_bnd" localSheetId="0" hidden="1">1</definedName>
    <definedName name="solver_cha" localSheetId="0" hidden="1">0</definedName>
    <definedName name="solver_chc1" localSheetId="0" hidden="1">0</definedName>
    <definedName name="solver_chc2" localSheetId="0" hidden="1">0</definedName>
    <definedName name="solver_chn" localSheetId="0" hidden="1">4</definedName>
    <definedName name="solver_chp1" localSheetId="0" hidden="1">0</definedName>
    <definedName name="solver_chp2" localSheetId="0" hidden="1">0</definedName>
    <definedName name="solver_cht" localSheetId="0" hidden="1">0</definedName>
    <definedName name="solver_cir1" localSheetId="0" hidden="1">1</definedName>
    <definedName name="solver_cir2" localSheetId="0" hidden="1">1</definedName>
    <definedName name="solver_con" localSheetId="0" hidden="1">" "</definedName>
    <definedName name="solver_con1" localSheetId="0" hidden="1">" "</definedName>
    <definedName name="solver_con2" localSheetId="0" hidden="1">" "</definedName>
    <definedName name="solver_corr" hidden="1">1</definedName>
    <definedName name="solver_ctp1" hidden="1">0</definedName>
    <definedName name="solver_ctp2" hidden="1">0</definedName>
    <definedName name="solver_cvg" localSheetId="0" hidden="1">0.0001</definedName>
    <definedName name="solver_dia" localSheetId="0" hidden="1">1</definedName>
    <definedName name="solver_disp" hidden="1">0</definedName>
    <definedName name="solver_drv" localSheetId="0" hidden="1">1</definedName>
    <definedName name="solver_eng" localSheetId="0" hidden="1">0</definedName>
    <definedName name="solver_est" localSheetId="0" hidden="1">1</definedName>
    <definedName name="solver_eval" hidden="1">0</definedName>
    <definedName name="solver_fea" localSheetId="0" hidden="1">0.000001</definedName>
    <definedName name="solver_fns" localSheetId="0" hidden="1">0</definedName>
    <definedName name="solver_gap" localSheetId="0" hidden="1">0.0000001</definedName>
    <definedName name="solver_glb" localSheetId="0" hidden="1">-1E+30</definedName>
    <definedName name="solver_gub" localSheetId="0" hidden="1">1E+30</definedName>
    <definedName name="solver_iao" localSheetId="0" hidden="1">0</definedName>
    <definedName name="solver_inc" localSheetId="0" hidden="1">0</definedName>
    <definedName name="solver_int" localSheetId="0" hidden="1">0</definedName>
    <definedName name="solver_ipd" localSheetId="0" hidden="1">3</definedName>
    <definedName name="solver_ipi" localSheetId="0" hidden="1">1</definedName>
    <definedName name="solver_ips" localSheetId="0" hidden="1">0.99</definedName>
    <definedName name="solver_irs" localSheetId="0" hidden="1">0</definedName>
    <definedName name="solver_ism" localSheetId="0" hidden="1">0</definedName>
    <definedName name="solver_itr" localSheetId="0" hidden="1">2147483647</definedName>
    <definedName name="solver_lcens" hidden="1">-1E+30</definedName>
    <definedName name="solver_lcut" hidden="1">-1E+30</definedName>
    <definedName name="solver_legacy" localSheetId="0" hidden="1">1</definedName>
    <definedName name="solver_lhs_ob1" localSheetId="0" hidden="1">0</definedName>
    <definedName name="solver_lhs_ob2" localSheetId="0" hidden="1">0</definedName>
    <definedName name="solver_lhs1" localSheetId="0" hidden="1">Model!#REF!</definedName>
    <definedName name="solver_lhs2" localSheetId="0" hidden="1">Model!#REF!</definedName>
    <definedName name="solver_lin" localSheetId="0" hidden="1">2</definedName>
    <definedName name="solver_loc" localSheetId="0" hidden="1">4</definedName>
    <definedName name="solver_log" localSheetId="0" hidden="1">1</definedName>
    <definedName name="solver_lpp" localSheetId="0" hidden="1">0</definedName>
    <definedName name="solver_lpt" localSheetId="0" hidden="1">0</definedName>
    <definedName name="solver_lva" localSheetId="0" hidden="1">0</definedName>
    <definedName name="solver_mda" localSheetId="0" hidden="1">4</definedName>
    <definedName name="solver_met" localSheetId="0" hidden="1">1</definedName>
    <definedName name="solver_mip" localSheetId="0" hidden="1">2147483647</definedName>
    <definedName name="solver_mni" localSheetId="0" hidden="1">30</definedName>
    <definedName name="solver_mod" localSheetId="0" hidden="1">1</definedName>
    <definedName name="solver_mrt" localSheetId="0" hidden="1">0.075</definedName>
    <definedName name="solver_msl" localSheetId="0" hidden="1">0</definedName>
    <definedName name="solver_neg" localSheetId="0" hidden="1">0</definedName>
    <definedName name="solver_nod" localSheetId="0" hidden="1">2147483647</definedName>
    <definedName name="solver_nopt" localSheetId="0" hidden="1">1</definedName>
    <definedName name="solver_nsim" hidden="1">1</definedName>
    <definedName name="solver_nsopt" localSheetId="0" hidden="1">-1</definedName>
    <definedName name="solver_nssim" hidden="1">-1</definedName>
    <definedName name="solver_ntr" localSheetId="0" hidden="1">0</definedName>
    <definedName name="solver_ntri" hidden="1">10000</definedName>
    <definedName name="solver_num" localSheetId="0" hidden="1">2</definedName>
    <definedName name="solver_nwt" localSheetId="0" hidden="1">1</definedName>
    <definedName name="solver_obc" localSheetId="0" hidden="1">1</definedName>
    <definedName name="solver_obp" localSheetId="0" hidden="1">0</definedName>
    <definedName name="solver_opt" localSheetId="0" hidden="1">Model!#REF!</definedName>
    <definedName name="solver_opt_ob" localSheetId="0" hidden="1">1</definedName>
    <definedName name="solver_pre" localSheetId="0" hidden="1">0.000001</definedName>
    <definedName name="solver_psi" localSheetId="0" hidden="1">0</definedName>
    <definedName name="solver_rbv" localSheetId="0" hidden="1">1</definedName>
    <definedName name="solver_rdp" localSheetId="0" hidden="1">1</definedName>
    <definedName name="solver_rel1" localSheetId="0" hidden="1">1</definedName>
    <definedName name="solver_rel2" localSheetId="0" hidden="1">3</definedName>
    <definedName name="solver_rep" localSheetId="0" hidden="1">0</definedName>
    <definedName name="solver_res" localSheetId="0" hidden="1">0.05</definedName>
    <definedName name="solver_rgen" hidden="1">1</definedName>
    <definedName name="solver_rhs1" localSheetId="0" hidden="1">Model!#REF!</definedName>
    <definedName name="solver_rhs2" localSheetId="0" hidden="1">0</definedName>
    <definedName name="solver_rlx" localSheetId="0" hidden="1">0</definedName>
    <definedName name="solver_rsmp" hidden="1">2</definedName>
    <definedName name="solver_rtr" localSheetId="0" hidden="1">0</definedName>
    <definedName name="solver_rxc1" localSheetId="0" hidden="1">1</definedName>
    <definedName name="solver_rxc2" localSheetId="0" hidden="1">1</definedName>
    <definedName name="solver_rxv" localSheetId="0" hidden="1">1</definedName>
    <definedName name="solver_scl" localSheetId="0" hidden="1">0</definedName>
    <definedName name="solver_seed" hidden="1">0</definedName>
    <definedName name="solver_sel" localSheetId="0" hidden="1">1</definedName>
    <definedName name="solver_sho" localSheetId="0" hidden="1">0</definedName>
    <definedName name="solver_slv" localSheetId="0" hidden="1">0</definedName>
    <definedName name="solver_slvu" localSheetId="0" hidden="1">0</definedName>
    <definedName name="solver_soc" localSheetId="0" hidden="1">0</definedName>
    <definedName name="solver_ssz" localSheetId="0" hidden="1">0</definedName>
    <definedName name="solver_sta" localSheetId="0" hidden="1">0</definedName>
    <definedName name="solver_sthr" hidden="1">0</definedName>
    <definedName name="solver_strm" hidden="1">0</definedName>
    <definedName name="solver_thr" localSheetId="0" hidden="1">0</definedName>
    <definedName name="solver_tim" localSheetId="0" hidden="1">2147483647</definedName>
    <definedName name="solver_tms" localSheetId="0" hidden="1">0</definedName>
    <definedName name="solver_tol" localSheetId="0" hidden="1">0</definedName>
    <definedName name="solver_tree_a" localSheetId="0" hidden="1">1</definedName>
    <definedName name="solver_tree_b" localSheetId="0" hidden="1">1</definedName>
    <definedName name="solver_tree_ce" localSheetId="0" hidden="1">1</definedName>
    <definedName name="solver_tree_dn" localSheetId="0" hidden="1">1</definedName>
    <definedName name="solver_tree_rt" localSheetId="0" hidden="1">999999999999</definedName>
    <definedName name="solver_typ" localSheetId="0" hidden="1">1</definedName>
    <definedName name="solver_ubigm" localSheetId="0" hidden="1">1000000</definedName>
    <definedName name="solver_ucens" hidden="1">1E+30</definedName>
    <definedName name="solver_ucut" hidden="1">1E+30</definedName>
    <definedName name="solver_umod" localSheetId="0" hidden="1">1</definedName>
    <definedName name="solver_urs" localSheetId="0" hidden="1">0</definedName>
    <definedName name="solver_userid" localSheetId="0" hidden="1">10049</definedName>
    <definedName name="solver_val" localSheetId="0" hidden="1">0</definedName>
    <definedName name="solver_var" localSheetId="0" hidden="1">" "</definedName>
    <definedName name="solver_ver" localSheetId="0" hidden="1">11</definedName>
    <definedName name="solver_vir" localSheetId="0" hidden="1">1</definedName>
    <definedName name="solver_vol" localSheetId="0" hidden="1">0</definedName>
    <definedName name="solver_vst" localSheetId="0" hidden="1">0</definedName>
    <definedName name="solveri_CPop" hidden="1">"System.Boolean:True"</definedName>
    <definedName name="solveri_ISpPars_B10" localSheetId="0" hidden="1">"RiskSolver.UI.Charts.InputDlgPars:-1000001;1;1;29;27;42;44;0;90;90;0;0;0;0;1;"</definedName>
    <definedName name="solveri_ISpPars_B4" localSheetId="0" hidden="1">"RiskSolver.UI.Charts.InputDlgPars:-1000001;1;1;27;36;42;44;0;90;90;0;0;0;0;1;"</definedName>
    <definedName name="solveri_ISpPars_B5" localSheetId="0" hidden="1">"RiskSolver.UI.Charts.InputDlgPars:-1000001;1;1;28;22;44;51;0;90;90;0;0;0;0;1;"</definedName>
    <definedName name="solveri_ISpPars_B8" localSheetId="0" hidden="1">"RiskSolver.UI.Charts.InputDlgPars:-1000001;1;1;26;29;53;51;0;90;90;0;0;0;0;1;"</definedName>
    <definedName name="solveri_ISpPars_F4" localSheetId="0" hidden="1">"RiskSolver.UI.Charts.InputDlgPars:-1000001;1;1;29;27;42;44;0;90;90;0;0;0;0;1;"</definedName>
    <definedName name="solvero_CPop" hidden="1">"System.Boolean:True"</definedName>
    <definedName name="solvero_CRMax" hidden="1">"System.Double:Infinity"</definedName>
    <definedName name="solvero_CRMax_B20" localSheetId="0" hidden="1">"System.Double:Infinity"</definedName>
    <definedName name="solvero_CRMax_B21" localSheetId="0" hidden="1">"System.Double:Infinity"</definedName>
    <definedName name="solvero_CRMax_B7" localSheetId="0" hidden="1">"System.Double:Infinity"</definedName>
    <definedName name="solvero_CRMax_B8" localSheetId="0" hidden="1">"System.Double:Infinity"</definedName>
    <definedName name="solvero_CRMin" hidden="1">"System.Double:-Infinity"</definedName>
    <definedName name="solvero_CRMin_B20" localSheetId="0" hidden="1">"System.Double:-Infinity"</definedName>
    <definedName name="solvero_CRMin_B21" localSheetId="0" hidden="1">"System.Double:-Infinity"</definedName>
    <definedName name="solvero_CRMin_B7" localSheetId="0" hidden="1">"System.Double:-Infinity"</definedName>
    <definedName name="solvero_CRMin_B8" localSheetId="0" hidden="1">"System.Double:-Infinity"</definedName>
    <definedName name="solvero_OSpPars" hidden="1">"RiskSolver.UI.Charts.OutDlgPars:-1000001;36;52;49;44;0;1;90;80;0;0;0;0;1;"</definedName>
    <definedName name="solvero_OSpPars_B20" localSheetId="0" hidden="1">"RiskSolver.UI.Charts.OutDlgPars:-1000001;24;22;51;51;0;1;90;80;0;0;0;0;1;"</definedName>
    <definedName name="solvero_OSpPars_B21" localSheetId="0" hidden="1">"RiskSolver.UI.Charts.OutDlgPars:-1000001;37;17;51;51;0;1;90;80;0;0;0;0;1;"</definedName>
    <definedName name="solvero_OSpPars_B7" localSheetId="0" hidden="1">"RiskSolver.UI.Charts.OutDlgPars:-1000001;38;47;58;47;3;1;90;80;0;0;0;0;1;"</definedName>
    <definedName name="solvero_OSpPars_B8" localSheetId="0" hidden="1">"RiskSolver.UI.Charts.OutDlgPars:-1000001;9;43;49;44;0;1;90;80;0;0;0;0;1;"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41" l="1"/>
  <c r="O2" i="44"/>
  <c r="O3" i="44"/>
  <c r="O4" i="44"/>
  <c r="O5" i="44"/>
  <c r="O6" i="44"/>
  <c r="O7" i="44"/>
  <c r="O8" i="44"/>
  <c r="O9" i="44"/>
  <c r="M4" i="45"/>
  <c r="M5" i="45"/>
  <c r="M6" i="45"/>
  <c r="M7" i="45"/>
  <c r="M8" i="45"/>
  <c r="M9" i="45"/>
  <c r="M10" i="45"/>
  <c r="M11" i="45"/>
  <c r="M12" i="45"/>
  <c r="M13" i="45"/>
  <c r="M14" i="45"/>
  <c r="M15" i="45"/>
  <c r="M16" i="45"/>
  <c r="M17" i="45"/>
  <c r="M18" i="45"/>
  <c r="M19" i="45"/>
  <c r="M20" i="45"/>
  <c r="M21" i="45"/>
  <c r="M22" i="45"/>
  <c r="M23" i="45"/>
  <c r="M24" i="45"/>
  <c r="M25" i="45"/>
  <c r="M26" i="45"/>
  <c r="M27" i="45"/>
  <c r="M28" i="45"/>
  <c r="M29" i="45"/>
  <c r="M30" i="45"/>
  <c r="M31" i="45"/>
  <c r="M32" i="45"/>
  <c r="M33" i="45"/>
  <c r="M34" i="45"/>
  <c r="M35" i="45"/>
  <c r="M36" i="45"/>
  <c r="M37" i="45"/>
  <c r="M38" i="45"/>
  <c r="M39" i="45"/>
  <c r="M40" i="45"/>
  <c r="M41" i="45"/>
  <c r="M42" i="45"/>
  <c r="M43" i="45"/>
  <c r="M44" i="45"/>
  <c r="M45" i="45"/>
  <c r="M46" i="45"/>
  <c r="M47" i="45"/>
  <c r="M48" i="45"/>
  <c r="M49" i="45"/>
  <c r="M50" i="45"/>
  <c r="M51" i="45"/>
  <c r="M52" i="45"/>
  <c r="M53" i="45"/>
  <c r="M54" i="45"/>
  <c r="M55" i="45"/>
  <c r="M56" i="45"/>
  <c r="M57" i="45"/>
  <c r="M58" i="45"/>
  <c r="M3" i="45"/>
  <c r="E9" i="41"/>
  <c r="D9" i="41" s="1"/>
  <c r="E10" i="41"/>
  <c r="D10" i="41" s="1"/>
  <c r="E11" i="41"/>
  <c r="D11" i="41" s="1"/>
  <c r="E12" i="41"/>
  <c r="D12" i="41" s="1"/>
  <c r="E13" i="41"/>
  <c r="D13" i="41" s="1"/>
  <c r="E14" i="41"/>
  <c r="D14" i="41" s="1"/>
  <c r="E15" i="41"/>
  <c r="D15" i="41" s="1"/>
  <c r="E8" i="41"/>
  <c r="D8" i="41" s="1"/>
  <c r="K58" i="45"/>
  <c r="K57" i="45"/>
  <c r="K56" i="45"/>
  <c r="K55" i="45"/>
  <c r="K54" i="45"/>
  <c r="K53" i="45"/>
  <c r="K52" i="45"/>
  <c r="K51" i="45"/>
  <c r="K50" i="45"/>
  <c r="K49" i="45"/>
  <c r="K48" i="45"/>
  <c r="K47" i="45"/>
  <c r="K46" i="45"/>
  <c r="K45" i="45"/>
  <c r="K44" i="45"/>
  <c r="K43" i="45"/>
  <c r="K42" i="45"/>
  <c r="K41" i="45"/>
  <c r="K40" i="45"/>
  <c r="K39" i="45"/>
  <c r="K38" i="45"/>
  <c r="K37" i="45"/>
  <c r="K36" i="45"/>
  <c r="K35" i="45"/>
  <c r="K34" i="45"/>
  <c r="K33" i="45"/>
  <c r="K32" i="45"/>
  <c r="K31" i="45"/>
  <c r="K30" i="45"/>
  <c r="K29" i="45"/>
  <c r="K28" i="45"/>
  <c r="K27" i="45"/>
  <c r="K26" i="45"/>
  <c r="K25" i="45"/>
  <c r="K24" i="45"/>
  <c r="K23" i="45"/>
  <c r="K22" i="45"/>
  <c r="K21" i="45"/>
  <c r="K20" i="45"/>
  <c r="K19" i="45"/>
  <c r="K18" i="45"/>
  <c r="K17" i="45"/>
  <c r="K16" i="45"/>
  <c r="K15" i="45"/>
  <c r="K14" i="45"/>
  <c r="K13" i="45"/>
  <c r="K12" i="45"/>
  <c r="K11" i="45"/>
  <c r="K10" i="45"/>
  <c r="K9" i="45"/>
  <c r="K8" i="45"/>
  <c r="K7" i="45"/>
  <c r="K6" i="45"/>
  <c r="K5" i="45"/>
  <c r="K4" i="45"/>
  <c r="K3" i="45"/>
  <c r="K4" i="42"/>
  <c r="K5" i="42"/>
  <c r="K6" i="42"/>
  <c r="K7" i="42"/>
  <c r="K8" i="42"/>
  <c r="K9" i="42"/>
  <c r="K10" i="42"/>
  <c r="K11" i="42"/>
  <c r="K12" i="42"/>
  <c r="K13" i="42"/>
  <c r="K14" i="42"/>
  <c r="K15" i="42"/>
  <c r="K16" i="42"/>
  <c r="K17" i="42"/>
  <c r="K18" i="42"/>
  <c r="K19" i="42"/>
  <c r="K20" i="42"/>
  <c r="K21" i="42"/>
  <c r="K22" i="42"/>
  <c r="K23" i="42"/>
  <c r="K24" i="42"/>
  <c r="K25" i="42"/>
  <c r="K26" i="42"/>
  <c r="K27" i="42"/>
  <c r="K28" i="42"/>
  <c r="K29" i="42"/>
  <c r="K30" i="42"/>
  <c r="K31" i="42"/>
  <c r="K32" i="42"/>
  <c r="K33" i="42"/>
  <c r="K34" i="42"/>
  <c r="K35" i="42"/>
  <c r="K36" i="42"/>
  <c r="K37" i="42"/>
  <c r="K38" i="42"/>
  <c r="K39" i="42"/>
  <c r="K40" i="42"/>
  <c r="K41" i="42"/>
  <c r="K42" i="42"/>
  <c r="K43" i="42"/>
  <c r="K44" i="42"/>
  <c r="K45" i="42"/>
  <c r="K46" i="42"/>
  <c r="K47" i="42"/>
  <c r="K48" i="42"/>
  <c r="K49" i="42"/>
  <c r="K50" i="42"/>
  <c r="K51" i="42"/>
  <c r="K52" i="42"/>
  <c r="K53" i="42"/>
  <c r="K54" i="42"/>
  <c r="K55" i="42"/>
  <c r="K56" i="42"/>
  <c r="K57" i="42"/>
  <c r="K58" i="42"/>
  <c r="K3" i="42"/>
  <c r="G5" i="44"/>
  <c r="G4" i="44"/>
  <c r="G3" i="44"/>
  <c r="G2" i="44"/>
  <c r="B9" i="41" l="1"/>
  <c r="B8" i="41"/>
  <c r="B13" i="41"/>
  <c r="B12" i="41"/>
  <c r="B14" i="41"/>
  <c r="B11" i="41"/>
  <c r="B10" i="41"/>
  <c r="B15" i="41"/>
  <c r="B18" i="41" l="1"/>
  <c r="B19" i="41" s="1"/>
  <c r="C25" i="41" s="1"/>
  <c r="E31" i="41" s="1"/>
  <c r="A10002" i="29"/>
  <c r="A10001" i="29"/>
  <c r="P2" i="29"/>
  <c r="B20" i="41" l="1"/>
  <c r="E11" i="29"/>
  <c r="D11" i="29"/>
  <c r="C11" i="29"/>
  <c r="B11" i="29"/>
  <c r="A11" i="29"/>
  <c r="B25" i="41" l="1"/>
  <c r="E27" i="41" s="1"/>
  <c r="E28" i="41" l="1"/>
  <c r="E25" i="41"/>
  <c r="E32" i="41" s="1"/>
  <c r="E26" i="41"/>
  <c r="H26" i="41" a="1"/>
  <c r="H35" i="41" s="1"/>
  <c r="E29" i="41"/>
  <c r="E34" i="41" l="1"/>
  <c r="H29" i="41"/>
  <c r="H31" i="41"/>
  <c r="H28" i="41"/>
  <c r="H38" i="41"/>
  <c r="H30" i="41"/>
  <c r="H40" i="41"/>
  <c r="H41" i="41"/>
  <c r="H37" i="41"/>
  <c r="E35" i="41"/>
  <c r="H39" i="41"/>
  <c r="H42" i="41"/>
  <c r="H36" i="41"/>
  <c r="H33" i="41"/>
  <c r="H26" i="41"/>
  <c r="H32" i="41"/>
  <c r="H27" i="41"/>
  <c r="H34" i="41"/>
  <c r="E37" i="41"/>
  <c r="E38" i="41"/>
</calcChain>
</file>

<file path=xl/sharedStrings.xml><?xml version="1.0" encoding="utf-8"?>
<sst xmlns="http://schemas.openxmlformats.org/spreadsheetml/2006/main" count="126" uniqueCount="91">
  <si>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</si>
  <si>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</si>
  <si>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</si>
  <si>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</si>
  <si>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</si>
  <si>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</si>
  <si>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</si>
  <si>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</si>
  <si>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</si>
  <si>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</si>
  <si>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</si>
  <si>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</si>
  <si>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</si>
  <si>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</si>
  <si>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</si>
  <si>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</si>
  <si>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</si>
  <si>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</si>
  <si>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</si>
  <si>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</si>
  <si>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</si>
  <si>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</si>
  <si>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</si>
  <si>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</si>
  <si>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</si>
  <si>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</si>
  <si>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</si>
  <si>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</si>
  <si>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</si>
  <si>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</si>
  <si>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</si>
  <si>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</si>
  <si>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</si>
  <si>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</si>
  <si>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</si>
  <si>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</si>
  <si>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Land Shark</t>
  </si>
  <si>
    <t>Frequency</t>
  </si>
  <si>
    <t>95% C.I. on P(Win Auction)</t>
  </si>
  <si>
    <t>95% C.I. on Mean Return</t>
  </si>
  <si>
    <t>Standard Error of  Proportion</t>
  </si>
  <si>
    <t>P(Win Auction)</t>
  </si>
  <si>
    <t>Standard Deviation of Return</t>
  </si>
  <si>
    <t>Mean Return</t>
  </si>
  <si>
    <t>Maximum Return</t>
  </si>
  <si>
    <t>Minimum Return</t>
  </si>
  <si>
    <t>Bin</t>
  </si>
  <si>
    <t>Count</t>
  </si>
  <si>
    <t>Summary Statistics</t>
  </si>
  <si>
    <t>Simulation Trial</t>
  </si>
  <si>
    <t>Bid Amount</t>
  </si>
  <si>
    <t>Auction</t>
  </si>
  <si>
    <t>Bid 1</t>
  </si>
  <si>
    <t>Bid 2</t>
  </si>
  <si>
    <t>Bid 3</t>
  </si>
  <si>
    <t>Bid 4</t>
  </si>
  <si>
    <t>Bid 5</t>
  </si>
  <si>
    <t>Bid 6</t>
  </si>
  <si>
    <t>Bid 7</t>
  </si>
  <si>
    <t>Bid 8</t>
  </si>
  <si>
    <t>Property Value</t>
  </si>
  <si>
    <t>Bid</t>
  </si>
  <si>
    <t>Amount</t>
  </si>
  <si>
    <t>Sample Statistics</t>
  </si>
  <si>
    <t>Minimum</t>
  </si>
  <si>
    <t>Maximum</t>
  </si>
  <si>
    <t>Mean</t>
  </si>
  <si>
    <t>Standard Deviation</t>
  </si>
  <si>
    <t>Winning Bid</t>
  </si>
  <si>
    <t>Estimated value of property</t>
  </si>
  <si>
    <t>known with relative certainty</t>
  </si>
  <si>
    <t>Number of competing bids</t>
  </si>
  <si>
    <t>Bid number</t>
  </si>
  <si>
    <t>Bid Value</t>
  </si>
  <si>
    <t>Land Shark Bid Value</t>
  </si>
  <si>
    <t>Maximum of Competing bids</t>
  </si>
  <si>
    <t>Did Land Shark win the auction?</t>
  </si>
  <si>
    <t>Return of Land Shark</t>
  </si>
  <si>
    <t>This distribution is unimodal but it is skewed with a left tail, so it is not symmetric.</t>
  </si>
  <si>
    <t xml:space="preserve">So, we cannot fit a normal distribution. </t>
  </si>
  <si>
    <t>We approximate the bid value distribution by randomly sampling from the original values.</t>
  </si>
  <si>
    <t>Bid Fraction</t>
  </si>
  <si>
    <t>Bid Franction Index</t>
  </si>
  <si>
    <t>Number of Bids</t>
  </si>
  <si>
    <t>Number of Bids in Each Auction</t>
  </si>
  <si>
    <t>Our assumptions:</t>
  </si>
  <si>
    <t>We are treating bid fraction and number of bids to be independent.</t>
  </si>
  <si>
    <t>We assume that bid fraction is independent of property value.</t>
  </si>
  <si>
    <t xml:space="preserve">We assume number of bids for each auction is independent of propert value. </t>
  </si>
  <si>
    <t>Land Shark Return</t>
  </si>
  <si>
    <t>Whether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</si>
</sst>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0.000"/>
    <numFmt numFmtId="166" formatCode="&quot;$&quot;#,##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2"/>
      <name val="Times New Roman"/>
      <family val="1"/>
    </font>
    <font>
      <b/>
      <sz val="12"/>
      <color theme="1"/>
      <name val="Calibri"/>
      <family val="2"/>
      <scheme val="minor"/>
    </font>
    <font>
      <sz val="12"/>
      <color theme="1"/>
      <name val="Calibri"/>
      <family val="2"/>
      <scheme val="minor"/>
    </font>
    <font>
      <sz val="12"/>
      <color rgb="FF000000"/>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2" fillId="0" borderId="0" xfId="0" applyFont="1"/>
    <xf numFmtId="0" fontId="0" fillId="0" borderId="0" xfId="0" quotePrefix="1"/>
    <xf numFmtId="0" fontId="3" fillId="0" borderId="0" xfId="0" applyFont="1"/>
    <xf numFmtId="0" fontId="4" fillId="0" borderId="0" xfId="0" applyFont="1"/>
    <xf numFmtId="164" fontId="4" fillId="0" borderId="0" xfId="0" applyNumberFormat="1" applyFont="1"/>
    <xf numFmtId="0" fontId="4" fillId="0" borderId="0" xfId="0" applyFont="1" applyAlignment="1">
      <alignment horizontal="right"/>
    </xf>
    <xf numFmtId="3" fontId="5" fillId="0" borderId="0" xfId="0" applyNumberFormat="1" applyFont="1"/>
    <xf numFmtId="0" fontId="5" fillId="0" borderId="0" xfId="0" applyFont="1"/>
    <xf numFmtId="164" fontId="5" fillId="0" borderId="0" xfId="0" applyNumberFormat="1" applyFont="1"/>
    <xf numFmtId="165" fontId="5" fillId="0" borderId="0" xfId="0" applyNumberFormat="1" applyFont="1"/>
    <xf numFmtId="165" fontId="5" fillId="0" borderId="0" xfId="1" applyNumberFormat="1" applyFont="1"/>
    <xf numFmtId="0" fontId="5" fillId="0" borderId="0" xfId="0" applyFont="1" applyAlignment="1">
      <alignment horizontal="right"/>
    </xf>
    <xf numFmtId="0" fontId="4" fillId="0" borderId="0" xfId="0" applyFont="1" applyAlignment="1">
      <alignment horizontal="left"/>
    </xf>
    <xf numFmtId="0" fontId="4" fillId="0" borderId="0" xfId="0" applyFont="1" applyFill="1" applyBorder="1"/>
    <xf numFmtId="0" fontId="4" fillId="0" borderId="0" xfId="0" applyFont="1" applyFill="1" applyBorder="1" applyAlignment="1">
      <alignment horizontal="right"/>
    </xf>
    <xf numFmtId="0" fontId="0" fillId="0" borderId="0" xfId="0" applyFill="1" applyBorder="1"/>
    <xf numFmtId="0" fontId="6" fillId="0" borderId="0" xfId="0" applyFont="1"/>
    <xf numFmtId="0" fontId="3" fillId="0" borderId="0" xfId="0" applyFont="1" applyAlignment="1">
      <alignment horizontal="right"/>
    </xf>
    <xf numFmtId="0" fontId="3" fillId="0" borderId="0" xfId="0" applyFont="1" applyAlignment="1">
      <alignment horizontal="right" vertical="center"/>
    </xf>
    <xf numFmtId="164" fontId="7" fillId="0" borderId="0" xfId="0" applyNumberFormat="1" applyFont="1"/>
    <xf numFmtId="0" fontId="7" fillId="0" borderId="0" xfId="0" applyFont="1" applyAlignment="1">
      <alignment horizontal="right"/>
    </xf>
    <xf numFmtId="0" fontId="7" fillId="0" borderId="0" xfId="0" applyFont="1"/>
    <xf numFmtId="165" fontId="8" fillId="0" borderId="0" xfId="0" applyNumberFormat="1" applyFont="1" applyAlignment="1">
      <alignment horizontal="right" vertical="center" wrapText="1"/>
    </xf>
    <xf numFmtId="165" fontId="8" fillId="0" borderId="0" xfId="0" applyNumberFormat="1" applyFont="1" applyAlignment="1">
      <alignment horizontal="center" vertical="center" wrapText="1"/>
    </xf>
    <xf numFmtId="165" fontId="7" fillId="0" borderId="0" xfId="0" applyNumberFormat="1" applyFont="1"/>
    <xf numFmtId="2" fontId="7" fillId="0" borderId="0" xfId="0" applyNumberFormat="1" applyFont="1"/>
    <xf numFmtId="165" fontId="4" fillId="0" borderId="0" xfId="0" applyNumberFormat="1" applyFont="1" applyAlignment="1">
      <alignment horizontal="right" vertical="center" wrapText="1"/>
    </xf>
    <xf numFmtId="164" fontId="0" fillId="0" borderId="0" xfId="0" applyNumberFormat="1"/>
    <xf numFmtId="0" fontId="4" fillId="0" borderId="0" xfId="0" applyFont="1" applyFill="1" applyBorder="1" applyAlignment="1">
      <alignment horizontal="center"/>
    </xf>
    <xf numFmtId="6" fontId="0" fillId="0" borderId="0" xfId="0" applyNumberFormat="1"/>
    <xf numFmtId="6" fontId="8" fillId="0" borderId="0" xfId="0" applyNumberFormat="1" applyFont="1"/>
    <xf numFmtId="166" fontId="4" fillId="0" borderId="0" xfId="0" applyNumberFormat="1" applyFont="1"/>
    <xf numFmtId="6" fontId="4" fillId="0" borderId="0" xfId="0" applyNumberFormat="1" applyFont="1"/>
    <xf numFmtId="0" fontId="7" fillId="0" borderId="0" xfId="0" applyNumberFormat="1" applyFont="1"/>
    <xf numFmtId="0" fontId="0" fillId="0" borderId="0" xfId="0" applyNumberFormat="1"/>
    <xf numFmtId="0" fontId="2" fillId="0" borderId="0" xfId="0" applyNumberFormat="1" applyFont="1"/>
    <xf numFmtId="0" fontId="5" fillId="0" borderId="0" xfId="0" applyFont="1" applyAlignment="1">
      <alignment horizontal="center" vertical="center" wrapText="1"/>
    </xf>
    <xf numFmtId="0" fontId="3" fillId="0" borderId="1"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Output Distribution</a:t>
            </a:r>
          </a:p>
        </c:rich>
      </c:tx>
      <c:overlay val="0"/>
    </c:title>
    <c:autoTitleDeleted val="0"/>
    <c:plotArea>
      <c:layout/>
      <c:barChart>
        <c:barDir val="col"/>
        <c:grouping val="clustered"/>
        <c:varyColors val="0"/>
        <c:ser>
          <c:idx val="0"/>
          <c:order val="0"/>
          <c:tx>
            <c:v>Return Distribution</c:v>
          </c:tx>
          <c:invertIfNegative val="0"/>
          <c:cat>
            <c:numRef>
              <c:f>Model!$G$26:$G$42</c:f>
              <c:numCache>
                <c:formatCode>"$"#,##0</c:formatCode>
                <c:ptCount val="17"/>
                <c:pt idx="0">
                  <c:v>0</c:v>
                </c:pt>
                <c:pt idx="1">
                  <c:v>10000</c:v>
                </c:pt>
                <c:pt idx="2">
                  <c:v>20000</c:v>
                </c:pt>
                <c:pt idx="3">
                  <c:v>30000</c:v>
                </c:pt>
                <c:pt idx="4">
                  <c:v>40000</c:v>
                </c:pt>
                <c:pt idx="5">
                  <c:v>50000</c:v>
                </c:pt>
                <c:pt idx="6">
                  <c:v>60000</c:v>
                </c:pt>
                <c:pt idx="7">
                  <c:v>70000</c:v>
                </c:pt>
                <c:pt idx="8">
                  <c:v>80000</c:v>
                </c:pt>
                <c:pt idx="9">
                  <c:v>90000</c:v>
                </c:pt>
                <c:pt idx="10">
                  <c:v>100000</c:v>
                </c:pt>
                <c:pt idx="11">
                  <c:v>110000</c:v>
                </c:pt>
                <c:pt idx="12">
                  <c:v>120000</c:v>
                </c:pt>
                <c:pt idx="13">
                  <c:v>130000</c:v>
                </c:pt>
                <c:pt idx="14">
                  <c:v>140000</c:v>
                </c:pt>
                <c:pt idx="15">
                  <c:v>150000</c:v>
                </c:pt>
                <c:pt idx="16">
                  <c:v>160000</c:v>
                </c:pt>
              </c:numCache>
            </c:numRef>
          </c:cat>
          <c:val>
            <c:numRef>
              <c:f>Model!$H$26:$H$42</c:f>
              <c:numCache>
                <c:formatCode>General</c:formatCode>
                <c:ptCount val="17"/>
                <c:pt idx="0">
                  <c:v>760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240</c:v>
                </c:pt>
              </c:numCache>
            </c:numRef>
          </c:val>
          <c:extLst>
            <c:ext xmlns:c16="http://schemas.microsoft.com/office/drawing/2014/chart" uri="{C3380CC4-5D6E-409C-BE32-E72D297353CC}">
              <c16:uniqueId val="{00000000-B489-4516-9695-04FB850F4DA3}"/>
            </c:ext>
          </c:extLst>
        </c:ser>
        <c:dLbls>
          <c:showLegendKey val="0"/>
          <c:showVal val="0"/>
          <c:showCatName val="0"/>
          <c:showSerName val="0"/>
          <c:showPercent val="0"/>
          <c:showBubbleSize val="0"/>
        </c:dLbls>
        <c:gapWidth val="150"/>
        <c:axId val="750775680"/>
        <c:axId val="750761680"/>
      </c:barChart>
      <c:catAx>
        <c:axId val="750775680"/>
        <c:scaling>
          <c:orientation val="minMax"/>
        </c:scaling>
        <c:delete val="0"/>
        <c:axPos val="b"/>
        <c:numFmt formatCode="&quot;$&quot;#,##0" sourceLinked="1"/>
        <c:majorTickMark val="out"/>
        <c:minorTickMark val="none"/>
        <c:tickLblPos val="nextTo"/>
        <c:crossAx val="750761680"/>
        <c:crosses val="autoZero"/>
        <c:auto val="1"/>
        <c:lblAlgn val="ctr"/>
        <c:lblOffset val="100"/>
        <c:noMultiLvlLbl val="0"/>
      </c:catAx>
      <c:valAx>
        <c:axId val="750761680"/>
        <c:scaling>
          <c:orientation val="minMax"/>
        </c:scaling>
        <c:delete val="0"/>
        <c:axPos val="l"/>
        <c:numFmt formatCode="General" sourceLinked="1"/>
        <c:majorTickMark val="out"/>
        <c:minorTickMark val="none"/>
        <c:tickLblPos val="nextTo"/>
        <c:crossAx val="750775680"/>
        <c:crosses val="autoZero"/>
        <c:crossBetween val="between"/>
      </c:valAx>
    </c:plotArea>
    <c:plotVisOnly val="1"/>
    <c:dispBlanksAs val="gap"/>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Bid Percentages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Bid Percentages</a:t>
          </a:r>
        </a:p>
      </cx:txPr>
    </cx:title>
    <cx:plotArea>
      <cx:plotAreaRegion>
        <cx:series layoutId="clusteredColumn" uniqueId="{AB510F56-65F2-45E6-A4CE-173E848D5FFA}">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Number of Bids in Each Auction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Bids in Each Auction</a:t>
          </a:r>
        </a:p>
      </cx:txPr>
    </cx:title>
    <cx:plotArea>
      <cx:plotAreaRegion>
        <cx:series layoutId="clusteredColumn" uniqueId="{30CF9AFA-4F17-45A1-8549-02B008FFA9CF}">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598714</xdr:colOff>
      <xdr:row>1</xdr:row>
      <xdr:rowOff>184095</xdr:rowOff>
    </xdr:from>
    <xdr:to>
      <xdr:col>15</xdr:col>
      <xdr:colOff>206507</xdr:colOff>
      <xdr:row>21</xdr:row>
      <xdr:rowOff>152080</xdr:rowOff>
    </xdr:to>
    <xdr:graphicFrame macro="">
      <xdr:nvGraphicFramePr>
        <xdr:cNvPr id="2" name="Chart 1">
          <a:extLst>
            <a:ext uri="{FF2B5EF4-FFF2-40B4-BE49-F238E27FC236}">
              <a16:creationId xmlns:a16="http://schemas.microsoft.com/office/drawing/2014/main" id="{E9FB04C7-6811-4A02-A4F8-B8789EB5E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281214</xdr:colOff>
      <xdr:row>24</xdr:row>
      <xdr:rowOff>181429</xdr:rowOff>
    </xdr:from>
    <xdr:to>
      <xdr:col>20</xdr:col>
      <xdr:colOff>480786</xdr:colOff>
      <xdr:row>36</xdr:row>
      <xdr:rowOff>184150</xdr:rowOff>
    </xdr:to>
    <xdr:sp macro="" textlink="">
      <xdr:nvSpPr>
        <xdr:cNvPr id="3" name="TextBox 2">
          <a:extLst>
            <a:ext uri="{FF2B5EF4-FFF2-40B4-BE49-F238E27FC236}">
              <a16:creationId xmlns:a16="http://schemas.microsoft.com/office/drawing/2014/main" id="{439A7540-736F-4C91-BAF2-EF4F1ED8A12C}"/>
            </a:ext>
          </a:extLst>
        </xdr:cNvPr>
        <xdr:cNvSpPr txBox="1"/>
      </xdr:nvSpPr>
      <xdr:spPr>
        <a:xfrm>
          <a:off x="9291864" y="4893129"/>
          <a:ext cx="6613072" cy="23649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Times New Roman" panose="02020603050405020304" pitchFamily="18" charset="0"/>
              <a:ea typeface="+mn-ea"/>
              <a:cs typeface="Times New Roman" panose="02020603050405020304" pitchFamily="18" charset="0"/>
            </a:rPr>
            <a:t>Land Shark Inc., a real estate company, purchases properties that it develops and then resells. In the past, Land Shark has successfully acquired properties via first-price sealed-bid auctions involving commercial and residential properties. In such auctions, each bidder submits a single concealed bid. The submitted bids are then compared, and the party with the highest bid wins the property and pays the bid amount. In case of a tie (a rare occurrence), a coin flip decides the winner.</a:t>
          </a:r>
        </a:p>
        <a:p>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r>
            <a:rPr lang="en-US" sz="1200" b="0" i="0">
              <a:solidFill>
                <a:schemeClr val="dk1"/>
              </a:solidFill>
              <a:effectLst/>
              <a:latin typeface="Times New Roman" panose="02020603050405020304" pitchFamily="18" charset="0"/>
              <a:ea typeface="+mn-ea"/>
              <a:cs typeface="Times New Roman" panose="02020603050405020304" pitchFamily="18" charset="0"/>
            </a:rPr>
            <a:t>Land Shark has been reviewing upcoming property auctions and has identified a commercial property of interest. Land Shark estimates the value of this property to be $1,389,000. Using bidding data disclosed to the public, Land Shark has maintained a file summarizing 56 previous auctions that it believes are similar to the upcoming property auction,</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provided in "AuctionData" sheet</a:t>
          </a:r>
          <a:r>
            <a:rPr lang="en-US" sz="1200" b="0" i="0">
              <a:solidFill>
                <a:schemeClr val="dk1"/>
              </a:solidFill>
              <a:effectLst/>
              <a:latin typeface="Times New Roman" panose="02020603050405020304" pitchFamily="18" charset="0"/>
              <a:ea typeface="+mn-ea"/>
              <a:cs typeface="Times New Roman" panose="02020603050405020304" pitchFamily="18" charset="0"/>
            </a:rPr>
            <a: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Land Shark is considering a bid of $1,229,000 and would like to evaluate its chances of winning the upcoming auction with this bid.</a:t>
          </a:r>
          <a:endParaRPr lang="en-US" sz="12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98914</xdr:colOff>
      <xdr:row>251</xdr:row>
      <xdr:rowOff>115765</xdr:rowOff>
    </xdr:from>
    <xdr:to>
      <xdr:col>10</xdr:col>
      <xdr:colOff>370010</xdr:colOff>
      <xdr:row>265</xdr:row>
      <xdr:rowOff>89388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B1FCF26-5504-45F4-BF66-24D13DFC26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91314" y="51118965"/>
              <a:ext cx="5071696" cy="281842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600807</xdr:colOff>
      <xdr:row>13</xdr:row>
      <xdr:rowOff>145073</xdr:rowOff>
    </xdr:from>
    <xdr:to>
      <xdr:col>19</xdr:col>
      <xdr:colOff>307730</xdr:colOff>
      <xdr:row>27</xdr:row>
      <xdr:rowOff>118696</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C00F9C7-2A94-459F-AE93-C1989E6DB5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766907" y="2786673"/>
              <a:ext cx="5091723" cy="281842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4"/>
  <sheetViews>
    <sheetView tabSelected="1" topLeftCell="A8" zoomScale="110" zoomScaleNormal="110" workbookViewId="0">
      <selection activeCell="D16" sqref="D16"/>
    </sheetView>
  </sheetViews>
  <sheetFormatPr baseColWidth="10" defaultColWidth="9.1640625" defaultRowHeight="15" x14ac:dyDescent="0.2"/>
  <cols>
    <col min="1" max="1" width="26.5" bestFit="1" customWidth="1"/>
    <col min="2" max="2" width="16.5" bestFit="1" customWidth="1"/>
    <col min="3" max="3" width="12.83203125" bestFit="1" customWidth="1"/>
    <col min="4" max="4" width="29.33203125" bestFit="1" customWidth="1"/>
    <col min="5" max="5" width="12.5" bestFit="1" customWidth="1"/>
    <col min="6" max="6" width="2.5" customWidth="1"/>
    <col min="7" max="7" width="13.6640625" customWidth="1"/>
    <col min="8" max="8" width="11.83203125" bestFit="1" customWidth="1"/>
  </cols>
  <sheetData>
    <row r="1" spans="1:5" ht="16" x14ac:dyDescent="0.2">
      <c r="A1" s="3" t="s">
        <v>36</v>
      </c>
    </row>
    <row r="2" spans="1:5" x14ac:dyDescent="0.2">
      <c r="A2" s="16"/>
    </row>
    <row r="3" spans="1:5" ht="16" x14ac:dyDescent="0.2">
      <c r="A3" s="29" t="s">
        <v>69</v>
      </c>
      <c r="B3" s="31">
        <v>1389000</v>
      </c>
      <c r="D3" t="s">
        <v>70</v>
      </c>
    </row>
    <row r="4" spans="1:5" ht="16" x14ac:dyDescent="0.2">
      <c r="A4" s="14"/>
    </row>
    <row r="5" spans="1:5" ht="16" x14ac:dyDescent="0.2">
      <c r="A5" s="14" t="s">
        <v>71</v>
      </c>
      <c r="B5">
        <f ca="1">RANDBETWEEN(2,8)</f>
        <v>2</v>
      </c>
    </row>
    <row r="6" spans="1:5" ht="16" x14ac:dyDescent="0.2">
      <c r="A6" s="14"/>
    </row>
    <row r="7" spans="1:5" ht="16" x14ac:dyDescent="0.2">
      <c r="A7" s="15" t="s">
        <v>72</v>
      </c>
      <c r="B7" t="s">
        <v>73</v>
      </c>
      <c r="D7" t="s">
        <v>81</v>
      </c>
      <c r="E7" t="s">
        <v>82</v>
      </c>
    </row>
    <row r="8" spans="1:5" ht="16" x14ac:dyDescent="0.2">
      <c r="A8" s="14">
        <v>1</v>
      </c>
      <c r="B8" s="30">
        <f ca="1">IF(A8&lt;=$B$5,$B$3*D8,0)</f>
        <v>1138980</v>
      </c>
      <c r="D8">
        <f ca="1">VLOOKUP(E8,BidList!$A$1:$B$281,2,FALSE)</f>
        <v>0.82</v>
      </c>
      <c r="E8">
        <f ca="1">RANDBETWEEN(1,280)</f>
        <v>131</v>
      </c>
    </row>
    <row r="9" spans="1:5" ht="16" x14ac:dyDescent="0.2">
      <c r="A9" s="14">
        <v>2</v>
      </c>
      <c r="B9" s="30">
        <f t="shared" ref="B9:B15" ca="1" si="0">IF(A9&lt;=$B$5,$B$3*D9,0)</f>
        <v>1226487</v>
      </c>
      <c r="D9">
        <f ca="1">VLOOKUP(E9,BidList!$A$1:$B$281,2,FALSE)</f>
        <v>0.88300000000000001</v>
      </c>
      <c r="E9">
        <f t="shared" ref="E9:E15" ca="1" si="1">RANDBETWEEN(1,280)</f>
        <v>122</v>
      </c>
    </row>
    <row r="10" spans="1:5" ht="16" x14ac:dyDescent="0.2">
      <c r="A10" s="14">
        <v>3</v>
      </c>
      <c r="B10" s="30">
        <f t="shared" ca="1" si="0"/>
        <v>0</v>
      </c>
      <c r="D10">
        <f ca="1">VLOOKUP(E10,BidList!$A$1:$B$281,2,FALSE)</f>
        <v>0.88700000000000001</v>
      </c>
      <c r="E10">
        <f t="shared" ca="1" si="1"/>
        <v>246</v>
      </c>
    </row>
    <row r="11" spans="1:5" ht="16" x14ac:dyDescent="0.2">
      <c r="A11" s="14">
        <v>4</v>
      </c>
      <c r="B11" s="30">
        <f t="shared" ca="1" si="0"/>
        <v>0</v>
      </c>
      <c r="D11">
        <f ca="1">VLOOKUP(E11,BidList!$A$1:$B$281,2,FALSE)</f>
        <v>0.88700000000000001</v>
      </c>
      <c r="E11">
        <f t="shared" ca="1" si="1"/>
        <v>128</v>
      </c>
    </row>
    <row r="12" spans="1:5" ht="16" x14ac:dyDescent="0.2">
      <c r="A12" s="14">
        <v>5</v>
      </c>
      <c r="B12" s="30">
        <f t="shared" ca="1" si="0"/>
        <v>0</v>
      </c>
      <c r="D12">
        <f ca="1">VLOOKUP(E12,BidList!$A$1:$B$281,2,FALSE)</f>
        <v>0.879</v>
      </c>
      <c r="E12">
        <f t="shared" ca="1" si="1"/>
        <v>177</v>
      </c>
    </row>
    <row r="13" spans="1:5" ht="16" x14ac:dyDescent="0.2">
      <c r="A13" s="14">
        <v>6</v>
      </c>
      <c r="B13" s="30">
        <f t="shared" ca="1" si="0"/>
        <v>0</v>
      </c>
      <c r="D13">
        <f ca="1">VLOOKUP(E13,BidList!$A$1:$B$281,2,FALSE)</f>
        <v>0.82399999999999995</v>
      </c>
      <c r="E13">
        <f t="shared" ca="1" si="1"/>
        <v>175</v>
      </c>
    </row>
    <row r="14" spans="1:5" ht="16" x14ac:dyDescent="0.2">
      <c r="A14" s="14">
        <v>7</v>
      </c>
      <c r="B14" s="30">
        <f t="shared" ca="1" si="0"/>
        <v>0</v>
      </c>
      <c r="D14">
        <f ca="1">VLOOKUP(E14,BidList!$A$1:$B$281,2,FALSE)</f>
        <v>0.82699999999999996</v>
      </c>
      <c r="E14">
        <f t="shared" ca="1" si="1"/>
        <v>150</v>
      </c>
    </row>
    <row r="15" spans="1:5" ht="16" x14ac:dyDescent="0.2">
      <c r="A15" s="14">
        <v>8</v>
      </c>
      <c r="B15" s="30">
        <f t="shared" ca="1" si="0"/>
        <v>0</v>
      </c>
      <c r="D15">
        <f ca="1">VLOOKUP(E15,BidList!$A$1:$B$281,2,FALSE)</f>
        <v>0.83499999999999996</v>
      </c>
      <c r="E15">
        <f t="shared" ca="1" si="1"/>
        <v>116</v>
      </c>
    </row>
    <row r="16" spans="1:5" ht="16" x14ac:dyDescent="0.2">
      <c r="A16" s="14"/>
    </row>
    <row r="17" spans="1:8" ht="16" x14ac:dyDescent="0.2">
      <c r="A17" s="29" t="s">
        <v>74</v>
      </c>
      <c r="B17" s="31">
        <v>1229000</v>
      </c>
      <c r="C17" s="4"/>
      <c r="D17" s="4"/>
      <c r="E17" s="4"/>
      <c r="F17" s="4"/>
      <c r="G17" s="4"/>
      <c r="H17" s="4"/>
    </row>
    <row r="18" spans="1:8" ht="16" x14ac:dyDescent="0.2">
      <c r="A18" s="14" t="s">
        <v>75</v>
      </c>
      <c r="B18" s="32">
        <f ca="1">MAX(B8:B15)</f>
        <v>1226487</v>
      </c>
      <c r="C18" s="4"/>
      <c r="D18" s="4"/>
      <c r="E18" s="4"/>
      <c r="F18" s="4"/>
      <c r="G18" s="4"/>
      <c r="H18" s="4"/>
    </row>
    <row r="19" spans="1:8" ht="16" x14ac:dyDescent="0.2">
      <c r="A19" s="14" t="s">
        <v>76</v>
      </c>
      <c r="B19" s="4">
        <f ca="1">IF(B17&gt;B18,1,0)</f>
        <v>1</v>
      </c>
      <c r="C19" s="4"/>
      <c r="D19" s="4"/>
      <c r="E19" s="4"/>
      <c r="F19" s="4"/>
      <c r="G19" s="4"/>
      <c r="H19" s="4"/>
    </row>
    <row r="20" spans="1:8" ht="16" x14ac:dyDescent="0.2">
      <c r="A20" s="14" t="s">
        <v>77</v>
      </c>
      <c r="B20" s="33">
        <f ca="1">B19*(B3-B17)</f>
        <v>160000</v>
      </c>
      <c r="C20" s="4"/>
      <c r="D20" s="4"/>
      <c r="E20" s="4"/>
      <c r="F20" s="4"/>
      <c r="G20" s="4"/>
      <c r="H20" s="4"/>
    </row>
    <row r="21" spans="1:8" ht="16" x14ac:dyDescent="0.2">
      <c r="A21" s="14"/>
      <c r="B21" s="4"/>
      <c r="C21" s="4"/>
      <c r="D21" s="4"/>
      <c r="E21" s="4"/>
      <c r="F21" s="4"/>
      <c r="G21" s="4"/>
      <c r="H21" s="4"/>
    </row>
    <row r="22" spans="1:8" ht="16" x14ac:dyDescent="0.2">
      <c r="A22" s="14"/>
      <c r="B22" s="4"/>
      <c r="C22" s="4"/>
      <c r="D22" s="4"/>
      <c r="E22" s="4"/>
      <c r="F22" s="4"/>
      <c r="G22" s="4"/>
      <c r="H22" s="4"/>
    </row>
    <row r="23" spans="1:8" ht="16" x14ac:dyDescent="0.2">
      <c r="A23" s="13"/>
      <c r="B23" s="4"/>
      <c r="C23" s="4"/>
      <c r="D23" s="4"/>
      <c r="E23" s="4"/>
      <c r="F23" s="4"/>
      <c r="G23" s="4"/>
      <c r="H23" s="4"/>
    </row>
    <row r="24" spans="1:8" ht="16" x14ac:dyDescent="0.2">
      <c r="A24" s="12" t="s">
        <v>49</v>
      </c>
      <c r="B24" s="6" t="s">
        <v>89</v>
      </c>
      <c r="C24" s="8" t="s">
        <v>90</v>
      </c>
      <c r="D24" s="8" t="s">
        <v>48</v>
      </c>
      <c r="E24" s="8"/>
      <c r="F24" s="8"/>
      <c r="G24" s="8"/>
      <c r="H24" s="8"/>
    </row>
    <row r="25" spans="1:8" ht="16" x14ac:dyDescent="0.2">
      <c r="A25" s="7">
        <v>1</v>
      </c>
      <c r="B25" s="5">
        <f ca="1">B20</f>
        <v>160000</v>
      </c>
      <c r="C25" s="8">
        <f ca="1">B19</f>
        <v>1</v>
      </c>
      <c r="D25" s="4" t="s">
        <v>47</v>
      </c>
      <c r="E25" s="4">
        <f ca="1">COUNT(B25:B1024)</f>
        <v>1000</v>
      </c>
      <c r="F25" s="8"/>
      <c r="G25" s="12" t="s">
        <v>46</v>
      </c>
      <c r="H25" s="12" t="s">
        <v>37</v>
      </c>
    </row>
    <row r="26" spans="1:8" ht="16" x14ac:dyDescent="0.2">
      <c r="A26" s="7">
        <v>2</v>
      </c>
      <c r="B26" s="5">
        <f t="dataTable" ref="B26:C1024" dt2D="0" dtr="0" r1="A22" ca="1"/>
        <v>0</v>
      </c>
      <c r="C26" s="8">
        <v>0</v>
      </c>
      <c r="D26" s="8" t="s">
        <v>45</v>
      </c>
      <c r="E26" s="9">
        <f ca="1">MIN(B25:B1024)</f>
        <v>0</v>
      </c>
      <c r="F26" s="8"/>
      <c r="G26" s="9">
        <v>0</v>
      </c>
      <c r="H26" s="8">
        <f t="array" aca="1" ref="H26:H42" ca="1">FREQUENCY(B25:B1024,G26:G42)</f>
        <v>760</v>
      </c>
    </row>
    <row r="27" spans="1:8" ht="16" x14ac:dyDescent="0.2">
      <c r="A27" s="7">
        <v>3</v>
      </c>
      <c r="B27" s="5">
        <v>0</v>
      </c>
      <c r="C27" s="8">
        <v>0</v>
      </c>
      <c r="D27" s="8" t="s">
        <v>44</v>
      </c>
      <c r="E27" s="9">
        <f ca="1">MAX(B25:B1024)</f>
        <v>160000</v>
      </c>
      <c r="F27" s="8"/>
      <c r="G27" s="9">
        <v>10000</v>
      </c>
      <c r="H27" s="8">
        <f ca="1"/>
        <v>0</v>
      </c>
    </row>
    <row r="28" spans="1:8" ht="16" x14ac:dyDescent="0.2">
      <c r="A28" s="7">
        <v>4</v>
      </c>
      <c r="B28" s="5">
        <v>160000</v>
      </c>
      <c r="C28" s="8">
        <v>1</v>
      </c>
      <c r="D28" s="8" t="s">
        <v>43</v>
      </c>
      <c r="E28" s="9">
        <f ca="1">AVERAGE(B25:B1024)</f>
        <v>38400</v>
      </c>
      <c r="F28" s="8"/>
      <c r="G28" s="9">
        <v>20000</v>
      </c>
      <c r="H28" s="8">
        <f ca="1"/>
        <v>0</v>
      </c>
    </row>
    <row r="29" spans="1:8" ht="16" x14ac:dyDescent="0.2">
      <c r="A29" s="7">
        <v>5</v>
      </c>
      <c r="B29" s="5">
        <v>0</v>
      </c>
      <c r="C29" s="8">
        <v>0</v>
      </c>
      <c r="D29" s="4" t="s">
        <v>42</v>
      </c>
      <c r="E29" s="9">
        <f ca="1">_xlfn.STDEV.S(B25:B1024)</f>
        <v>68367.493109767558</v>
      </c>
      <c r="F29" s="4"/>
      <c r="G29" s="9">
        <v>30000</v>
      </c>
      <c r="H29" s="8">
        <f ca="1"/>
        <v>0</v>
      </c>
    </row>
    <row r="30" spans="1:8" ht="16" x14ac:dyDescent="0.2">
      <c r="A30" s="7">
        <v>6</v>
      </c>
      <c r="B30" s="5">
        <v>0</v>
      </c>
      <c r="C30" s="8">
        <v>0</v>
      </c>
      <c r="D30" s="4"/>
      <c r="E30" s="4"/>
      <c r="F30" s="8"/>
      <c r="G30" s="9">
        <v>40000</v>
      </c>
      <c r="H30" s="8">
        <f ca="1"/>
        <v>0</v>
      </c>
    </row>
    <row r="31" spans="1:8" ht="16" x14ac:dyDescent="0.2">
      <c r="A31" s="7">
        <v>7</v>
      </c>
      <c r="B31" s="5">
        <v>0</v>
      </c>
      <c r="C31" s="8">
        <v>0</v>
      </c>
      <c r="D31" s="8" t="s">
        <v>41</v>
      </c>
      <c r="E31" s="11">
        <f ca="1">AVERAGE(C25:C1024)</f>
        <v>0.24</v>
      </c>
      <c r="F31" s="8"/>
      <c r="G31" s="9">
        <v>50000</v>
      </c>
      <c r="H31" s="8">
        <f ca="1"/>
        <v>0</v>
      </c>
    </row>
    <row r="32" spans="1:8" ht="16" x14ac:dyDescent="0.2">
      <c r="A32" s="7">
        <v>8</v>
      </c>
      <c r="B32" s="5">
        <v>0</v>
      </c>
      <c r="C32" s="8">
        <v>0</v>
      </c>
      <c r="D32" s="8" t="s">
        <v>40</v>
      </c>
      <c r="E32" s="10">
        <f ca="1">SQRT(E31*(1-E31)/E25)</f>
        <v>1.3505554412907307E-2</v>
      </c>
      <c r="F32" s="8"/>
      <c r="G32" s="9">
        <v>60000</v>
      </c>
      <c r="H32" s="8">
        <f ca="1"/>
        <v>0</v>
      </c>
    </row>
    <row r="33" spans="1:8" ht="16" x14ac:dyDescent="0.2">
      <c r="A33" s="7">
        <v>9</v>
      </c>
      <c r="B33" s="5">
        <v>0</v>
      </c>
      <c r="C33" s="8">
        <v>0</v>
      </c>
      <c r="D33" s="4"/>
      <c r="E33" s="4"/>
      <c r="F33" s="8"/>
      <c r="G33" s="9">
        <v>70000</v>
      </c>
      <c r="H33" s="8">
        <f ca="1"/>
        <v>0</v>
      </c>
    </row>
    <row r="34" spans="1:8" ht="16" x14ac:dyDescent="0.2">
      <c r="A34" s="7">
        <v>10</v>
      </c>
      <c r="B34" s="5">
        <v>0</v>
      </c>
      <c r="C34" s="8">
        <v>0</v>
      </c>
      <c r="D34" s="37" t="s">
        <v>39</v>
      </c>
      <c r="E34" s="9">
        <f ca="1">$E$28-_xlfn.CONFIDENCE.T(0.05,E29,E25)</f>
        <v>34157.47670696603</v>
      </c>
      <c r="F34" s="8"/>
      <c r="G34" s="9">
        <v>80000</v>
      </c>
      <c r="H34" s="8">
        <f ca="1"/>
        <v>0</v>
      </c>
    </row>
    <row r="35" spans="1:8" ht="16" x14ac:dyDescent="0.2">
      <c r="A35" s="7">
        <v>11</v>
      </c>
      <c r="B35" s="5">
        <v>0</v>
      </c>
      <c r="C35" s="8">
        <v>0</v>
      </c>
      <c r="D35" s="37"/>
      <c r="E35" s="9">
        <f ca="1">$E$28+_xlfn.CONFIDENCE.T(0.05,E29,E25)</f>
        <v>42642.52329303397</v>
      </c>
      <c r="F35" s="8"/>
      <c r="G35" s="9">
        <v>90000</v>
      </c>
      <c r="H35" s="8">
        <f ca="1"/>
        <v>0</v>
      </c>
    </row>
    <row r="36" spans="1:8" ht="16" x14ac:dyDescent="0.2">
      <c r="A36" s="7">
        <v>12</v>
      </c>
      <c r="B36" s="5">
        <v>0</v>
      </c>
      <c r="C36" s="8">
        <v>0</v>
      </c>
      <c r="D36" s="4"/>
      <c r="E36" s="8"/>
      <c r="F36" s="8"/>
      <c r="G36" s="9">
        <v>100000</v>
      </c>
      <c r="H36" s="8">
        <f ca="1"/>
        <v>0</v>
      </c>
    </row>
    <row r="37" spans="1:8" ht="16" x14ac:dyDescent="0.2">
      <c r="A37" s="7">
        <v>13</v>
      </c>
      <c r="B37" s="5">
        <v>0</v>
      </c>
      <c r="C37" s="8">
        <v>0</v>
      </c>
      <c r="D37" s="37" t="s">
        <v>38</v>
      </c>
      <c r="E37" s="10">
        <f ca="1">E31-(_xlfn.NORM.S.INV(0.975)*E32)</f>
        <v>0.21352959975945568</v>
      </c>
      <c r="F37" s="8"/>
      <c r="G37" s="9">
        <v>110000</v>
      </c>
      <c r="H37" s="8">
        <f ca="1"/>
        <v>0</v>
      </c>
    </row>
    <row r="38" spans="1:8" ht="16" x14ac:dyDescent="0.2">
      <c r="A38" s="7">
        <v>14</v>
      </c>
      <c r="B38" s="5">
        <v>160000</v>
      </c>
      <c r="C38" s="8">
        <v>1</v>
      </c>
      <c r="D38" s="37"/>
      <c r="E38" s="10">
        <f ca="1">E31+(_xlfn.NORM.S.INV(0.975)*E32)</f>
        <v>0.2664704002405443</v>
      </c>
      <c r="F38" s="8"/>
      <c r="G38" s="9">
        <v>120000</v>
      </c>
      <c r="H38" s="8">
        <f ca="1"/>
        <v>0</v>
      </c>
    </row>
    <row r="39" spans="1:8" ht="16" x14ac:dyDescent="0.2">
      <c r="A39" s="7">
        <v>15</v>
      </c>
      <c r="B39" s="5">
        <v>160000</v>
      </c>
      <c r="C39" s="8">
        <v>1</v>
      </c>
      <c r="D39" s="8"/>
      <c r="E39" s="8"/>
      <c r="F39" s="8"/>
      <c r="G39" s="9">
        <v>130000</v>
      </c>
      <c r="H39" s="8">
        <f ca="1"/>
        <v>0</v>
      </c>
    </row>
    <row r="40" spans="1:8" ht="16" x14ac:dyDescent="0.2">
      <c r="A40" s="7">
        <v>16</v>
      </c>
      <c r="B40" s="5">
        <v>0</v>
      </c>
      <c r="C40" s="8">
        <v>0</v>
      </c>
      <c r="D40" s="8"/>
      <c r="E40" s="8"/>
      <c r="F40" s="8"/>
      <c r="G40" s="9">
        <v>140000</v>
      </c>
      <c r="H40" s="8">
        <f ca="1"/>
        <v>0</v>
      </c>
    </row>
    <row r="41" spans="1:8" ht="16" x14ac:dyDescent="0.2">
      <c r="A41" s="7">
        <v>17</v>
      </c>
      <c r="B41" s="5">
        <v>160000</v>
      </c>
      <c r="C41" s="8">
        <v>1</v>
      </c>
      <c r="D41" s="8"/>
      <c r="E41" s="8"/>
      <c r="F41" s="8"/>
      <c r="G41" s="9">
        <v>150000</v>
      </c>
      <c r="H41" s="8">
        <f ca="1"/>
        <v>0</v>
      </c>
    </row>
    <row r="42" spans="1:8" ht="16" x14ac:dyDescent="0.2">
      <c r="A42" s="7">
        <v>18</v>
      </c>
      <c r="B42" s="5">
        <v>160000</v>
      </c>
      <c r="C42" s="8">
        <v>1</v>
      </c>
      <c r="D42" s="8"/>
      <c r="E42" s="8"/>
      <c r="F42" s="8"/>
      <c r="G42" s="9">
        <v>160000</v>
      </c>
      <c r="H42" s="8">
        <f ca="1"/>
        <v>240</v>
      </c>
    </row>
    <row r="43" spans="1:8" ht="16" x14ac:dyDescent="0.2">
      <c r="A43" s="7">
        <v>19</v>
      </c>
      <c r="B43" s="5">
        <v>0</v>
      </c>
      <c r="C43" s="8">
        <v>0</v>
      </c>
      <c r="D43" s="8"/>
      <c r="E43" s="8"/>
      <c r="F43" s="8"/>
      <c r="G43" s="9"/>
      <c r="H43" s="8"/>
    </row>
    <row r="44" spans="1:8" ht="16" x14ac:dyDescent="0.2">
      <c r="A44" s="7">
        <v>20</v>
      </c>
      <c r="B44" s="5">
        <v>0</v>
      </c>
      <c r="C44" s="8">
        <v>0</v>
      </c>
      <c r="D44" s="8"/>
      <c r="E44" s="8"/>
      <c r="F44" s="8"/>
      <c r="G44" s="9"/>
      <c r="H44" s="8"/>
    </row>
    <row r="45" spans="1:8" ht="16" x14ac:dyDescent="0.2">
      <c r="A45" s="7">
        <v>21</v>
      </c>
      <c r="B45" s="5">
        <v>160000</v>
      </c>
      <c r="C45" s="8">
        <v>1</v>
      </c>
      <c r="D45" s="8"/>
      <c r="E45" s="8"/>
      <c r="F45" s="8"/>
      <c r="G45" s="8"/>
      <c r="H45" s="8"/>
    </row>
    <row r="46" spans="1:8" ht="16" x14ac:dyDescent="0.2">
      <c r="A46" s="7">
        <v>22</v>
      </c>
      <c r="B46" s="5">
        <v>160000</v>
      </c>
      <c r="C46" s="4">
        <v>1</v>
      </c>
      <c r="D46" s="4"/>
      <c r="E46" s="4"/>
      <c r="F46" s="4"/>
      <c r="G46" s="4"/>
      <c r="H46" s="4"/>
    </row>
    <row r="47" spans="1:8" ht="16" x14ac:dyDescent="0.2">
      <c r="A47" s="7">
        <v>23</v>
      </c>
      <c r="B47" s="5">
        <v>0</v>
      </c>
      <c r="C47" s="4">
        <v>0</v>
      </c>
      <c r="D47" s="4"/>
      <c r="E47" s="4"/>
      <c r="F47" s="4"/>
      <c r="G47" s="4"/>
      <c r="H47" s="4"/>
    </row>
    <row r="48" spans="1:8" ht="16" x14ac:dyDescent="0.2">
      <c r="A48" s="7">
        <v>24</v>
      </c>
      <c r="B48" s="5">
        <v>160000</v>
      </c>
      <c r="C48" s="4">
        <v>1</v>
      </c>
      <c r="D48" s="4"/>
      <c r="E48" s="4"/>
      <c r="F48" s="4"/>
      <c r="G48" s="4"/>
      <c r="H48" s="4"/>
    </row>
    <row r="49" spans="1:3" ht="16" x14ac:dyDescent="0.2">
      <c r="A49" s="7">
        <v>25</v>
      </c>
      <c r="B49" s="5">
        <v>0</v>
      </c>
      <c r="C49">
        <v>0</v>
      </c>
    </row>
    <row r="50" spans="1:3" ht="16" x14ac:dyDescent="0.2">
      <c r="A50" s="7">
        <v>26</v>
      </c>
      <c r="B50" s="5">
        <v>0</v>
      </c>
      <c r="C50">
        <v>0</v>
      </c>
    </row>
    <row r="51" spans="1:3" ht="16" x14ac:dyDescent="0.2">
      <c r="A51" s="7">
        <v>27</v>
      </c>
      <c r="B51" s="5">
        <v>0</v>
      </c>
      <c r="C51">
        <v>0</v>
      </c>
    </row>
    <row r="52" spans="1:3" ht="16" x14ac:dyDescent="0.2">
      <c r="A52" s="7">
        <v>28</v>
      </c>
      <c r="B52" s="5">
        <v>0</v>
      </c>
      <c r="C52">
        <v>0</v>
      </c>
    </row>
    <row r="53" spans="1:3" ht="16" x14ac:dyDescent="0.2">
      <c r="A53" s="7">
        <v>29</v>
      </c>
      <c r="B53" s="5">
        <v>160000</v>
      </c>
      <c r="C53">
        <v>1</v>
      </c>
    </row>
    <row r="54" spans="1:3" ht="16" x14ac:dyDescent="0.2">
      <c r="A54" s="7">
        <v>30</v>
      </c>
      <c r="B54" s="5">
        <v>160000</v>
      </c>
      <c r="C54">
        <v>1</v>
      </c>
    </row>
    <row r="55" spans="1:3" ht="16" x14ac:dyDescent="0.2">
      <c r="A55" s="7">
        <v>31</v>
      </c>
      <c r="B55" s="5">
        <v>0</v>
      </c>
      <c r="C55">
        <v>0</v>
      </c>
    </row>
    <row r="56" spans="1:3" ht="16" x14ac:dyDescent="0.2">
      <c r="A56" s="7">
        <v>32</v>
      </c>
      <c r="B56" s="5">
        <v>0</v>
      </c>
      <c r="C56">
        <v>0</v>
      </c>
    </row>
    <row r="57" spans="1:3" ht="16" x14ac:dyDescent="0.2">
      <c r="A57" s="7">
        <v>33</v>
      </c>
      <c r="B57" s="5">
        <v>0</v>
      </c>
      <c r="C57">
        <v>0</v>
      </c>
    </row>
    <row r="58" spans="1:3" ht="16" x14ac:dyDescent="0.2">
      <c r="A58" s="7">
        <v>34</v>
      </c>
      <c r="B58" s="5">
        <v>0</v>
      </c>
      <c r="C58">
        <v>0</v>
      </c>
    </row>
    <row r="59" spans="1:3" ht="16" x14ac:dyDescent="0.2">
      <c r="A59" s="7">
        <v>35</v>
      </c>
      <c r="B59" s="5">
        <v>0</v>
      </c>
      <c r="C59">
        <v>0</v>
      </c>
    </row>
    <row r="60" spans="1:3" ht="16" x14ac:dyDescent="0.2">
      <c r="A60" s="7">
        <v>36</v>
      </c>
      <c r="B60" s="5">
        <v>160000</v>
      </c>
      <c r="C60">
        <v>1</v>
      </c>
    </row>
    <row r="61" spans="1:3" ht="16" x14ac:dyDescent="0.2">
      <c r="A61" s="7">
        <v>37</v>
      </c>
      <c r="B61" s="5">
        <v>0</v>
      </c>
      <c r="C61">
        <v>0</v>
      </c>
    </row>
    <row r="62" spans="1:3" ht="16" x14ac:dyDescent="0.2">
      <c r="A62" s="7">
        <v>38</v>
      </c>
      <c r="B62" s="5">
        <v>0</v>
      </c>
      <c r="C62">
        <v>0</v>
      </c>
    </row>
    <row r="63" spans="1:3" ht="16" x14ac:dyDescent="0.2">
      <c r="A63" s="7">
        <v>39</v>
      </c>
      <c r="B63" s="5">
        <v>160000</v>
      </c>
      <c r="C63">
        <v>1</v>
      </c>
    </row>
    <row r="64" spans="1:3" ht="16" x14ac:dyDescent="0.2">
      <c r="A64" s="7">
        <v>40</v>
      </c>
      <c r="B64" s="5">
        <v>0</v>
      </c>
      <c r="C64">
        <v>0</v>
      </c>
    </row>
    <row r="65" spans="1:3" ht="16" x14ac:dyDescent="0.2">
      <c r="A65" s="7">
        <v>41</v>
      </c>
      <c r="B65" s="5">
        <v>0</v>
      </c>
      <c r="C65">
        <v>0</v>
      </c>
    </row>
    <row r="66" spans="1:3" ht="16" x14ac:dyDescent="0.2">
      <c r="A66" s="7">
        <v>42</v>
      </c>
      <c r="B66" s="5">
        <v>0</v>
      </c>
      <c r="C66">
        <v>0</v>
      </c>
    </row>
    <row r="67" spans="1:3" ht="16" x14ac:dyDescent="0.2">
      <c r="A67" s="7">
        <v>43</v>
      </c>
      <c r="B67" s="5">
        <v>160000</v>
      </c>
      <c r="C67">
        <v>1</v>
      </c>
    </row>
    <row r="68" spans="1:3" ht="16" x14ac:dyDescent="0.2">
      <c r="A68" s="7">
        <v>44</v>
      </c>
      <c r="B68" s="5">
        <v>160000</v>
      </c>
      <c r="C68">
        <v>1</v>
      </c>
    </row>
    <row r="69" spans="1:3" ht="16" x14ac:dyDescent="0.2">
      <c r="A69" s="7">
        <v>45</v>
      </c>
      <c r="B69" s="5">
        <v>0</v>
      </c>
      <c r="C69">
        <v>0</v>
      </c>
    </row>
    <row r="70" spans="1:3" ht="16" x14ac:dyDescent="0.2">
      <c r="A70" s="7">
        <v>46</v>
      </c>
      <c r="B70" s="5">
        <v>0</v>
      </c>
      <c r="C70">
        <v>0</v>
      </c>
    </row>
    <row r="71" spans="1:3" ht="16" x14ac:dyDescent="0.2">
      <c r="A71" s="7">
        <v>47</v>
      </c>
      <c r="B71" s="5">
        <v>0</v>
      </c>
      <c r="C71">
        <v>0</v>
      </c>
    </row>
    <row r="72" spans="1:3" ht="16" x14ac:dyDescent="0.2">
      <c r="A72" s="7">
        <v>48</v>
      </c>
      <c r="B72" s="5">
        <v>0</v>
      </c>
      <c r="C72">
        <v>0</v>
      </c>
    </row>
    <row r="73" spans="1:3" ht="16" x14ac:dyDescent="0.2">
      <c r="A73" s="7">
        <v>49</v>
      </c>
      <c r="B73" s="5">
        <v>160000</v>
      </c>
      <c r="C73">
        <v>1</v>
      </c>
    </row>
    <row r="74" spans="1:3" ht="16" x14ac:dyDescent="0.2">
      <c r="A74" s="7">
        <v>50</v>
      </c>
      <c r="B74" s="5">
        <v>0</v>
      </c>
      <c r="C74">
        <v>0</v>
      </c>
    </row>
    <row r="75" spans="1:3" ht="16" x14ac:dyDescent="0.2">
      <c r="A75" s="7">
        <v>51</v>
      </c>
      <c r="B75" s="5">
        <v>160000</v>
      </c>
      <c r="C75">
        <v>1</v>
      </c>
    </row>
    <row r="76" spans="1:3" ht="16" x14ac:dyDescent="0.2">
      <c r="A76" s="7">
        <v>52</v>
      </c>
      <c r="B76" s="5">
        <v>0</v>
      </c>
      <c r="C76">
        <v>0</v>
      </c>
    </row>
    <row r="77" spans="1:3" ht="16" x14ac:dyDescent="0.2">
      <c r="A77" s="7">
        <v>53</v>
      </c>
      <c r="B77" s="5">
        <v>0</v>
      </c>
      <c r="C77">
        <v>0</v>
      </c>
    </row>
    <row r="78" spans="1:3" ht="16" x14ac:dyDescent="0.2">
      <c r="A78" s="7">
        <v>54</v>
      </c>
      <c r="B78" s="5">
        <v>0</v>
      </c>
      <c r="C78">
        <v>0</v>
      </c>
    </row>
    <row r="79" spans="1:3" ht="16" x14ac:dyDescent="0.2">
      <c r="A79" s="7">
        <v>55</v>
      </c>
      <c r="B79" s="5">
        <v>0</v>
      </c>
      <c r="C79">
        <v>0</v>
      </c>
    </row>
    <row r="80" spans="1:3" ht="16" x14ac:dyDescent="0.2">
      <c r="A80" s="7">
        <v>56</v>
      </c>
      <c r="B80" s="5">
        <v>0</v>
      </c>
      <c r="C80">
        <v>0</v>
      </c>
    </row>
    <row r="81" spans="1:3" ht="16" x14ac:dyDescent="0.2">
      <c r="A81" s="7">
        <v>57</v>
      </c>
      <c r="B81" s="5">
        <v>0</v>
      </c>
      <c r="C81">
        <v>0</v>
      </c>
    </row>
    <row r="82" spans="1:3" ht="16" x14ac:dyDescent="0.2">
      <c r="A82" s="7">
        <v>58</v>
      </c>
      <c r="B82" s="5">
        <v>0</v>
      </c>
      <c r="C82">
        <v>0</v>
      </c>
    </row>
    <row r="83" spans="1:3" ht="16" x14ac:dyDescent="0.2">
      <c r="A83" s="7">
        <v>59</v>
      </c>
      <c r="B83" s="5">
        <v>0</v>
      </c>
      <c r="C83">
        <v>0</v>
      </c>
    </row>
    <row r="84" spans="1:3" ht="16" x14ac:dyDescent="0.2">
      <c r="A84" s="7">
        <v>60</v>
      </c>
      <c r="B84" s="5">
        <v>0</v>
      </c>
      <c r="C84">
        <v>0</v>
      </c>
    </row>
    <row r="85" spans="1:3" ht="16" x14ac:dyDescent="0.2">
      <c r="A85" s="7">
        <v>61</v>
      </c>
      <c r="B85" s="5">
        <v>0</v>
      </c>
      <c r="C85">
        <v>0</v>
      </c>
    </row>
    <row r="86" spans="1:3" ht="16" x14ac:dyDescent="0.2">
      <c r="A86" s="7">
        <v>62</v>
      </c>
      <c r="B86" s="5">
        <v>0</v>
      </c>
      <c r="C86">
        <v>0</v>
      </c>
    </row>
    <row r="87" spans="1:3" ht="16" x14ac:dyDescent="0.2">
      <c r="A87" s="7">
        <v>63</v>
      </c>
      <c r="B87" s="5">
        <v>160000</v>
      </c>
      <c r="C87">
        <v>1</v>
      </c>
    </row>
    <row r="88" spans="1:3" ht="16" x14ac:dyDescent="0.2">
      <c r="A88" s="7">
        <v>64</v>
      </c>
      <c r="B88" s="5">
        <v>160000</v>
      </c>
      <c r="C88">
        <v>1</v>
      </c>
    </row>
    <row r="89" spans="1:3" ht="16" x14ac:dyDescent="0.2">
      <c r="A89" s="7">
        <v>65</v>
      </c>
      <c r="B89" s="5">
        <v>0</v>
      </c>
      <c r="C89">
        <v>0</v>
      </c>
    </row>
    <row r="90" spans="1:3" ht="16" x14ac:dyDescent="0.2">
      <c r="A90" s="7">
        <v>66</v>
      </c>
      <c r="B90" s="5">
        <v>0</v>
      </c>
      <c r="C90">
        <v>0</v>
      </c>
    </row>
    <row r="91" spans="1:3" ht="16" x14ac:dyDescent="0.2">
      <c r="A91" s="7">
        <v>67</v>
      </c>
      <c r="B91" s="5">
        <v>0</v>
      </c>
      <c r="C91">
        <v>0</v>
      </c>
    </row>
    <row r="92" spans="1:3" ht="16" x14ac:dyDescent="0.2">
      <c r="A92" s="7">
        <v>68</v>
      </c>
      <c r="B92" s="5">
        <v>160000</v>
      </c>
      <c r="C92">
        <v>1</v>
      </c>
    </row>
    <row r="93" spans="1:3" ht="16" x14ac:dyDescent="0.2">
      <c r="A93" s="7">
        <v>69</v>
      </c>
      <c r="B93" s="5">
        <v>0</v>
      </c>
      <c r="C93">
        <v>0</v>
      </c>
    </row>
    <row r="94" spans="1:3" ht="16" x14ac:dyDescent="0.2">
      <c r="A94" s="7">
        <v>70</v>
      </c>
      <c r="B94" s="5">
        <v>0</v>
      </c>
      <c r="C94">
        <v>0</v>
      </c>
    </row>
    <row r="95" spans="1:3" ht="16" x14ac:dyDescent="0.2">
      <c r="A95" s="7">
        <v>71</v>
      </c>
      <c r="B95" s="5">
        <v>0</v>
      </c>
      <c r="C95">
        <v>0</v>
      </c>
    </row>
    <row r="96" spans="1:3" ht="16" x14ac:dyDescent="0.2">
      <c r="A96" s="7">
        <v>72</v>
      </c>
      <c r="B96" s="5">
        <v>160000</v>
      </c>
      <c r="C96">
        <v>1</v>
      </c>
    </row>
    <row r="97" spans="1:3" ht="16" x14ac:dyDescent="0.2">
      <c r="A97" s="7">
        <v>73</v>
      </c>
      <c r="B97" s="5">
        <v>0</v>
      </c>
      <c r="C97">
        <v>0</v>
      </c>
    </row>
    <row r="98" spans="1:3" ht="16" x14ac:dyDescent="0.2">
      <c r="A98" s="7">
        <v>74</v>
      </c>
      <c r="B98" s="5">
        <v>160000</v>
      </c>
      <c r="C98">
        <v>1</v>
      </c>
    </row>
    <row r="99" spans="1:3" ht="16" x14ac:dyDescent="0.2">
      <c r="A99" s="7">
        <v>75</v>
      </c>
      <c r="B99" s="5">
        <v>0</v>
      </c>
      <c r="C99">
        <v>0</v>
      </c>
    </row>
    <row r="100" spans="1:3" ht="16" x14ac:dyDescent="0.2">
      <c r="A100" s="7">
        <v>76</v>
      </c>
      <c r="B100" s="5">
        <v>160000</v>
      </c>
      <c r="C100">
        <v>1</v>
      </c>
    </row>
    <row r="101" spans="1:3" ht="16" x14ac:dyDescent="0.2">
      <c r="A101" s="7">
        <v>77</v>
      </c>
      <c r="B101" s="5">
        <v>160000</v>
      </c>
      <c r="C101">
        <v>1</v>
      </c>
    </row>
    <row r="102" spans="1:3" ht="16" x14ac:dyDescent="0.2">
      <c r="A102" s="7">
        <v>78</v>
      </c>
      <c r="B102" s="5">
        <v>160000</v>
      </c>
      <c r="C102">
        <v>1</v>
      </c>
    </row>
    <row r="103" spans="1:3" ht="16" x14ac:dyDescent="0.2">
      <c r="A103" s="7">
        <v>79</v>
      </c>
      <c r="B103" s="5">
        <v>160000</v>
      </c>
      <c r="C103">
        <v>1</v>
      </c>
    </row>
    <row r="104" spans="1:3" ht="16" x14ac:dyDescent="0.2">
      <c r="A104" s="7">
        <v>80</v>
      </c>
      <c r="B104" s="5">
        <v>160000</v>
      </c>
      <c r="C104">
        <v>1</v>
      </c>
    </row>
    <row r="105" spans="1:3" ht="16" x14ac:dyDescent="0.2">
      <c r="A105" s="7">
        <v>81</v>
      </c>
      <c r="B105" s="5">
        <v>0</v>
      </c>
      <c r="C105">
        <v>0</v>
      </c>
    </row>
    <row r="106" spans="1:3" ht="16" x14ac:dyDescent="0.2">
      <c r="A106" s="7">
        <v>82</v>
      </c>
      <c r="B106" s="5">
        <v>0</v>
      </c>
      <c r="C106">
        <v>0</v>
      </c>
    </row>
    <row r="107" spans="1:3" ht="16" x14ac:dyDescent="0.2">
      <c r="A107" s="7">
        <v>83</v>
      </c>
      <c r="B107" s="5">
        <v>0</v>
      </c>
      <c r="C107">
        <v>0</v>
      </c>
    </row>
    <row r="108" spans="1:3" ht="16" x14ac:dyDescent="0.2">
      <c r="A108" s="7">
        <v>84</v>
      </c>
      <c r="B108" s="5">
        <v>0</v>
      </c>
      <c r="C108">
        <v>0</v>
      </c>
    </row>
    <row r="109" spans="1:3" ht="16" x14ac:dyDescent="0.2">
      <c r="A109" s="7">
        <v>85</v>
      </c>
      <c r="B109" s="5">
        <v>0</v>
      </c>
      <c r="C109">
        <v>0</v>
      </c>
    </row>
    <row r="110" spans="1:3" ht="16" x14ac:dyDescent="0.2">
      <c r="A110" s="7">
        <v>86</v>
      </c>
      <c r="B110" s="5">
        <v>0</v>
      </c>
      <c r="C110">
        <v>0</v>
      </c>
    </row>
    <row r="111" spans="1:3" ht="16" x14ac:dyDescent="0.2">
      <c r="A111" s="7">
        <v>87</v>
      </c>
      <c r="B111" s="5">
        <v>0</v>
      </c>
      <c r="C111">
        <v>0</v>
      </c>
    </row>
    <row r="112" spans="1:3" ht="16" x14ac:dyDescent="0.2">
      <c r="A112" s="7">
        <v>88</v>
      </c>
      <c r="B112" s="5">
        <v>0</v>
      </c>
      <c r="C112">
        <v>0</v>
      </c>
    </row>
    <row r="113" spans="1:3" ht="16" x14ac:dyDescent="0.2">
      <c r="A113" s="7">
        <v>89</v>
      </c>
      <c r="B113" s="5">
        <v>0</v>
      </c>
      <c r="C113">
        <v>0</v>
      </c>
    </row>
    <row r="114" spans="1:3" ht="16" x14ac:dyDescent="0.2">
      <c r="A114" s="7">
        <v>90</v>
      </c>
      <c r="B114" s="5">
        <v>160000</v>
      </c>
      <c r="C114">
        <v>1</v>
      </c>
    </row>
    <row r="115" spans="1:3" ht="16" x14ac:dyDescent="0.2">
      <c r="A115" s="7">
        <v>91</v>
      </c>
      <c r="B115" s="5">
        <v>0</v>
      </c>
      <c r="C115">
        <v>0</v>
      </c>
    </row>
    <row r="116" spans="1:3" ht="16" x14ac:dyDescent="0.2">
      <c r="A116" s="7">
        <v>92</v>
      </c>
      <c r="B116" s="5">
        <v>0</v>
      </c>
      <c r="C116">
        <v>0</v>
      </c>
    </row>
    <row r="117" spans="1:3" ht="16" x14ac:dyDescent="0.2">
      <c r="A117" s="7">
        <v>93</v>
      </c>
      <c r="B117" s="5">
        <v>0</v>
      </c>
      <c r="C117">
        <v>0</v>
      </c>
    </row>
    <row r="118" spans="1:3" ht="16" x14ac:dyDescent="0.2">
      <c r="A118" s="7">
        <v>94</v>
      </c>
      <c r="B118" s="5">
        <v>0</v>
      </c>
      <c r="C118">
        <v>0</v>
      </c>
    </row>
    <row r="119" spans="1:3" ht="16" x14ac:dyDescent="0.2">
      <c r="A119" s="7">
        <v>95</v>
      </c>
      <c r="B119" s="5">
        <v>160000</v>
      </c>
      <c r="C119">
        <v>1</v>
      </c>
    </row>
    <row r="120" spans="1:3" ht="16" x14ac:dyDescent="0.2">
      <c r="A120" s="7">
        <v>96</v>
      </c>
      <c r="B120" s="5">
        <v>0</v>
      </c>
      <c r="C120">
        <v>0</v>
      </c>
    </row>
    <row r="121" spans="1:3" ht="16" x14ac:dyDescent="0.2">
      <c r="A121" s="7">
        <v>97</v>
      </c>
      <c r="B121" s="5">
        <v>0</v>
      </c>
      <c r="C121">
        <v>0</v>
      </c>
    </row>
    <row r="122" spans="1:3" ht="16" x14ac:dyDescent="0.2">
      <c r="A122" s="7">
        <v>98</v>
      </c>
      <c r="B122" s="5">
        <v>0</v>
      </c>
      <c r="C122">
        <v>0</v>
      </c>
    </row>
    <row r="123" spans="1:3" ht="16" x14ac:dyDescent="0.2">
      <c r="A123" s="7">
        <v>99</v>
      </c>
      <c r="B123" s="5">
        <v>0</v>
      </c>
      <c r="C123">
        <v>0</v>
      </c>
    </row>
    <row r="124" spans="1:3" ht="16" x14ac:dyDescent="0.2">
      <c r="A124" s="7">
        <v>100</v>
      </c>
      <c r="B124" s="5">
        <v>0</v>
      </c>
      <c r="C124">
        <v>0</v>
      </c>
    </row>
    <row r="125" spans="1:3" ht="16" x14ac:dyDescent="0.2">
      <c r="A125" s="7">
        <v>101</v>
      </c>
      <c r="B125" s="5">
        <v>0</v>
      </c>
      <c r="C125">
        <v>0</v>
      </c>
    </row>
    <row r="126" spans="1:3" ht="16" x14ac:dyDescent="0.2">
      <c r="A126" s="7">
        <v>102</v>
      </c>
      <c r="B126" s="5">
        <v>0</v>
      </c>
      <c r="C126">
        <v>0</v>
      </c>
    </row>
    <row r="127" spans="1:3" ht="16" x14ac:dyDescent="0.2">
      <c r="A127" s="7">
        <v>103</v>
      </c>
      <c r="B127" s="5">
        <v>0</v>
      </c>
      <c r="C127">
        <v>0</v>
      </c>
    </row>
    <row r="128" spans="1:3" ht="16" x14ac:dyDescent="0.2">
      <c r="A128" s="7">
        <v>104</v>
      </c>
      <c r="B128" s="5">
        <v>0</v>
      </c>
      <c r="C128">
        <v>0</v>
      </c>
    </row>
    <row r="129" spans="1:3" ht="16" x14ac:dyDescent="0.2">
      <c r="A129" s="7">
        <v>105</v>
      </c>
      <c r="B129" s="5">
        <v>0</v>
      </c>
      <c r="C129">
        <v>0</v>
      </c>
    </row>
    <row r="130" spans="1:3" ht="16" x14ac:dyDescent="0.2">
      <c r="A130" s="7">
        <v>106</v>
      </c>
      <c r="B130" s="5">
        <v>0</v>
      </c>
      <c r="C130">
        <v>0</v>
      </c>
    </row>
    <row r="131" spans="1:3" ht="16" x14ac:dyDescent="0.2">
      <c r="A131" s="7">
        <v>107</v>
      </c>
      <c r="B131" s="5">
        <v>0</v>
      </c>
      <c r="C131">
        <v>0</v>
      </c>
    </row>
    <row r="132" spans="1:3" ht="16" x14ac:dyDescent="0.2">
      <c r="A132" s="7">
        <v>108</v>
      </c>
      <c r="B132" s="5">
        <v>0</v>
      </c>
      <c r="C132">
        <v>0</v>
      </c>
    </row>
    <row r="133" spans="1:3" ht="16" x14ac:dyDescent="0.2">
      <c r="A133" s="7">
        <v>109</v>
      </c>
      <c r="B133" s="5">
        <v>0</v>
      </c>
      <c r="C133">
        <v>0</v>
      </c>
    </row>
    <row r="134" spans="1:3" ht="16" x14ac:dyDescent="0.2">
      <c r="A134" s="7">
        <v>110</v>
      </c>
      <c r="B134" s="5">
        <v>0</v>
      </c>
      <c r="C134">
        <v>0</v>
      </c>
    </row>
    <row r="135" spans="1:3" ht="16" x14ac:dyDescent="0.2">
      <c r="A135" s="7">
        <v>111</v>
      </c>
      <c r="B135" s="5">
        <v>160000</v>
      </c>
      <c r="C135">
        <v>1</v>
      </c>
    </row>
    <row r="136" spans="1:3" ht="16" x14ac:dyDescent="0.2">
      <c r="A136" s="7">
        <v>112</v>
      </c>
      <c r="B136" s="5">
        <v>0</v>
      </c>
      <c r="C136">
        <v>0</v>
      </c>
    </row>
    <row r="137" spans="1:3" ht="16" x14ac:dyDescent="0.2">
      <c r="A137" s="7">
        <v>113</v>
      </c>
      <c r="B137" s="5">
        <v>0</v>
      </c>
      <c r="C137">
        <v>0</v>
      </c>
    </row>
    <row r="138" spans="1:3" ht="16" x14ac:dyDescent="0.2">
      <c r="A138" s="7">
        <v>114</v>
      </c>
      <c r="B138" s="5">
        <v>160000</v>
      </c>
      <c r="C138">
        <v>1</v>
      </c>
    </row>
    <row r="139" spans="1:3" ht="16" x14ac:dyDescent="0.2">
      <c r="A139" s="7">
        <v>115</v>
      </c>
      <c r="B139" s="5">
        <v>0</v>
      </c>
      <c r="C139">
        <v>0</v>
      </c>
    </row>
    <row r="140" spans="1:3" ht="16" x14ac:dyDescent="0.2">
      <c r="A140" s="7">
        <v>116</v>
      </c>
      <c r="B140" s="5">
        <v>160000</v>
      </c>
      <c r="C140">
        <v>1</v>
      </c>
    </row>
    <row r="141" spans="1:3" ht="16" x14ac:dyDescent="0.2">
      <c r="A141" s="7">
        <v>117</v>
      </c>
      <c r="B141" s="5">
        <v>0</v>
      </c>
      <c r="C141">
        <v>0</v>
      </c>
    </row>
    <row r="142" spans="1:3" ht="16" x14ac:dyDescent="0.2">
      <c r="A142" s="7">
        <v>118</v>
      </c>
      <c r="B142" s="5">
        <v>0</v>
      </c>
      <c r="C142">
        <v>0</v>
      </c>
    </row>
    <row r="143" spans="1:3" ht="16" x14ac:dyDescent="0.2">
      <c r="A143" s="7">
        <v>119</v>
      </c>
      <c r="B143" s="5">
        <v>0</v>
      </c>
      <c r="C143">
        <v>0</v>
      </c>
    </row>
    <row r="144" spans="1:3" ht="16" x14ac:dyDescent="0.2">
      <c r="A144" s="7">
        <v>120</v>
      </c>
      <c r="B144" s="5">
        <v>160000</v>
      </c>
      <c r="C144">
        <v>1</v>
      </c>
    </row>
    <row r="145" spans="1:3" ht="16" x14ac:dyDescent="0.2">
      <c r="A145" s="7">
        <v>121</v>
      </c>
      <c r="B145" s="5">
        <v>0</v>
      </c>
      <c r="C145">
        <v>0</v>
      </c>
    </row>
    <row r="146" spans="1:3" ht="16" x14ac:dyDescent="0.2">
      <c r="A146" s="7">
        <v>122</v>
      </c>
      <c r="B146" s="5">
        <v>160000</v>
      </c>
      <c r="C146">
        <v>1</v>
      </c>
    </row>
    <row r="147" spans="1:3" ht="16" x14ac:dyDescent="0.2">
      <c r="A147" s="7">
        <v>123</v>
      </c>
      <c r="B147" s="5">
        <v>0</v>
      </c>
      <c r="C147">
        <v>0</v>
      </c>
    </row>
    <row r="148" spans="1:3" ht="16" x14ac:dyDescent="0.2">
      <c r="A148" s="7">
        <v>124</v>
      </c>
      <c r="B148" s="5">
        <v>0</v>
      </c>
      <c r="C148">
        <v>0</v>
      </c>
    </row>
    <row r="149" spans="1:3" ht="16" x14ac:dyDescent="0.2">
      <c r="A149" s="7">
        <v>125</v>
      </c>
      <c r="B149" s="5">
        <v>0</v>
      </c>
      <c r="C149">
        <v>0</v>
      </c>
    </row>
    <row r="150" spans="1:3" ht="16" x14ac:dyDescent="0.2">
      <c r="A150" s="7">
        <v>126</v>
      </c>
      <c r="B150" s="5">
        <v>0</v>
      </c>
      <c r="C150">
        <v>0</v>
      </c>
    </row>
    <row r="151" spans="1:3" ht="16" x14ac:dyDescent="0.2">
      <c r="A151" s="7">
        <v>127</v>
      </c>
      <c r="B151" s="5">
        <v>0</v>
      </c>
      <c r="C151">
        <v>0</v>
      </c>
    </row>
    <row r="152" spans="1:3" ht="16" x14ac:dyDescent="0.2">
      <c r="A152" s="7">
        <v>128</v>
      </c>
      <c r="B152" s="5">
        <v>0</v>
      </c>
      <c r="C152">
        <v>0</v>
      </c>
    </row>
    <row r="153" spans="1:3" ht="16" x14ac:dyDescent="0.2">
      <c r="A153" s="7">
        <v>129</v>
      </c>
      <c r="B153" s="5">
        <v>0</v>
      </c>
      <c r="C153">
        <v>0</v>
      </c>
    </row>
    <row r="154" spans="1:3" ht="16" x14ac:dyDescent="0.2">
      <c r="A154" s="7">
        <v>130</v>
      </c>
      <c r="B154" s="5">
        <v>0</v>
      </c>
      <c r="C154">
        <v>0</v>
      </c>
    </row>
    <row r="155" spans="1:3" ht="16" x14ac:dyDescent="0.2">
      <c r="A155" s="7">
        <v>131</v>
      </c>
      <c r="B155" s="5">
        <v>0</v>
      </c>
      <c r="C155">
        <v>0</v>
      </c>
    </row>
    <row r="156" spans="1:3" ht="16" x14ac:dyDescent="0.2">
      <c r="A156" s="7">
        <v>132</v>
      </c>
      <c r="B156" s="5">
        <v>0</v>
      </c>
      <c r="C156">
        <v>0</v>
      </c>
    </row>
    <row r="157" spans="1:3" ht="16" x14ac:dyDescent="0.2">
      <c r="A157" s="7">
        <v>133</v>
      </c>
      <c r="B157" s="5">
        <v>0</v>
      </c>
      <c r="C157">
        <v>0</v>
      </c>
    </row>
    <row r="158" spans="1:3" ht="16" x14ac:dyDescent="0.2">
      <c r="A158" s="7">
        <v>134</v>
      </c>
      <c r="B158" s="5">
        <v>0</v>
      </c>
      <c r="C158">
        <v>0</v>
      </c>
    </row>
    <row r="159" spans="1:3" ht="16" x14ac:dyDescent="0.2">
      <c r="A159" s="7">
        <v>135</v>
      </c>
      <c r="B159" s="5">
        <v>0</v>
      </c>
      <c r="C159">
        <v>0</v>
      </c>
    </row>
    <row r="160" spans="1:3" ht="16" x14ac:dyDescent="0.2">
      <c r="A160" s="7">
        <v>136</v>
      </c>
      <c r="B160" s="5">
        <v>0</v>
      </c>
      <c r="C160">
        <v>0</v>
      </c>
    </row>
    <row r="161" spans="1:3" ht="16" x14ac:dyDescent="0.2">
      <c r="A161" s="7">
        <v>137</v>
      </c>
      <c r="B161" s="5">
        <v>160000</v>
      </c>
      <c r="C161">
        <v>1</v>
      </c>
    </row>
    <row r="162" spans="1:3" ht="16" x14ac:dyDescent="0.2">
      <c r="A162" s="7">
        <v>138</v>
      </c>
      <c r="B162" s="5">
        <v>0</v>
      </c>
      <c r="C162">
        <v>0</v>
      </c>
    </row>
    <row r="163" spans="1:3" ht="16" x14ac:dyDescent="0.2">
      <c r="A163" s="7">
        <v>139</v>
      </c>
      <c r="B163" s="5">
        <v>0</v>
      </c>
      <c r="C163">
        <v>0</v>
      </c>
    </row>
    <row r="164" spans="1:3" ht="16" x14ac:dyDescent="0.2">
      <c r="A164" s="7">
        <v>140</v>
      </c>
      <c r="B164" s="5">
        <v>160000</v>
      </c>
      <c r="C164">
        <v>1</v>
      </c>
    </row>
    <row r="165" spans="1:3" ht="16" x14ac:dyDescent="0.2">
      <c r="A165" s="7">
        <v>141</v>
      </c>
      <c r="B165" s="5">
        <v>160000</v>
      </c>
      <c r="C165">
        <v>1</v>
      </c>
    </row>
    <row r="166" spans="1:3" ht="16" x14ac:dyDescent="0.2">
      <c r="A166" s="7">
        <v>142</v>
      </c>
      <c r="B166" s="5">
        <v>0</v>
      </c>
      <c r="C166">
        <v>0</v>
      </c>
    </row>
    <row r="167" spans="1:3" ht="16" x14ac:dyDescent="0.2">
      <c r="A167" s="7">
        <v>143</v>
      </c>
      <c r="B167" s="5">
        <v>160000</v>
      </c>
      <c r="C167">
        <v>1</v>
      </c>
    </row>
    <row r="168" spans="1:3" ht="16" x14ac:dyDescent="0.2">
      <c r="A168" s="7">
        <v>144</v>
      </c>
      <c r="B168" s="5">
        <v>0</v>
      </c>
      <c r="C168">
        <v>0</v>
      </c>
    </row>
    <row r="169" spans="1:3" ht="16" x14ac:dyDescent="0.2">
      <c r="A169" s="7">
        <v>145</v>
      </c>
      <c r="B169" s="5">
        <v>0</v>
      </c>
      <c r="C169">
        <v>0</v>
      </c>
    </row>
    <row r="170" spans="1:3" ht="16" x14ac:dyDescent="0.2">
      <c r="A170" s="7">
        <v>146</v>
      </c>
      <c r="B170" s="5">
        <v>0</v>
      </c>
      <c r="C170">
        <v>0</v>
      </c>
    </row>
    <row r="171" spans="1:3" ht="16" x14ac:dyDescent="0.2">
      <c r="A171" s="7">
        <v>147</v>
      </c>
      <c r="B171" s="5">
        <v>0</v>
      </c>
      <c r="C171">
        <v>0</v>
      </c>
    </row>
    <row r="172" spans="1:3" ht="16" x14ac:dyDescent="0.2">
      <c r="A172" s="7">
        <v>148</v>
      </c>
      <c r="B172" s="5">
        <v>0</v>
      </c>
      <c r="C172">
        <v>0</v>
      </c>
    </row>
    <row r="173" spans="1:3" ht="16" x14ac:dyDescent="0.2">
      <c r="A173" s="7">
        <v>149</v>
      </c>
      <c r="B173" s="5">
        <v>0</v>
      </c>
      <c r="C173">
        <v>0</v>
      </c>
    </row>
    <row r="174" spans="1:3" ht="16" x14ac:dyDescent="0.2">
      <c r="A174" s="7">
        <v>150</v>
      </c>
      <c r="B174" s="5">
        <v>0</v>
      </c>
      <c r="C174">
        <v>0</v>
      </c>
    </row>
    <row r="175" spans="1:3" ht="16" x14ac:dyDescent="0.2">
      <c r="A175" s="7">
        <v>151</v>
      </c>
      <c r="B175" s="5">
        <v>0</v>
      </c>
      <c r="C175">
        <v>0</v>
      </c>
    </row>
    <row r="176" spans="1:3" ht="16" x14ac:dyDescent="0.2">
      <c r="A176" s="7">
        <v>152</v>
      </c>
      <c r="B176" s="5">
        <v>0</v>
      </c>
      <c r="C176">
        <v>0</v>
      </c>
    </row>
    <row r="177" spans="1:3" ht="16" x14ac:dyDescent="0.2">
      <c r="A177" s="7">
        <v>153</v>
      </c>
      <c r="B177" s="5">
        <v>160000</v>
      </c>
      <c r="C177">
        <v>1</v>
      </c>
    </row>
    <row r="178" spans="1:3" ht="16" x14ac:dyDescent="0.2">
      <c r="A178" s="7">
        <v>154</v>
      </c>
      <c r="B178" s="5">
        <v>0</v>
      </c>
      <c r="C178">
        <v>0</v>
      </c>
    </row>
    <row r="179" spans="1:3" ht="16" x14ac:dyDescent="0.2">
      <c r="A179" s="7">
        <v>155</v>
      </c>
      <c r="B179" s="5">
        <v>0</v>
      </c>
      <c r="C179">
        <v>0</v>
      </c>
    </row>
    <row r="180" spans="1:3" ht="16" x14ac:dyDescent="0.2">
      <c r="A180" s="7">
        <v>156</v>
      </c>
      <c r="B180" s="5">
        <v>0</v>
      </c>
      <c r="C180">
        <v>0</v>
      </c>
    </row>
    <row r="181" spans="1:3" ht="16" x14ac:dyDescent="0.2">
      <c r="A181" s="7">
        <v>157</v>
      </c>
      <c r="B181" s="5">
        <v>0</v>
      </c>
      <c r="C181">
        <v>0</v>
      </c>
    </row>
    <row r="182" spans="1:3" ht="16" x14ac:dyDescent="0.2">
      <c r="A182" s="7">
        <v>158</v>
      </c>
      <c r="B182" s="5">
        <v>0</v>
      </c>
      <c r="C182">
        <v>0</v>
      </c>
    </row>
    <row r="183" spans="1:3" ht="16" x14ac:dyDescent="0.2">
      <c r="A183" s="7">
        <v>159</v>
      </c>
      <c r="B183" s="5">
        <v>0</v>
      </c>
      <c r="C183">
        <v>0</v>
      </c>
    </row>
    <row r="184" spans="1:3" ht="16" x14ac:dyDescent="0.2">
      <c r="A184" s="7">
        <v>160</v>
      </c>
      <c r="B184" s="5">
        <v>0</v>
      </c>
      <c r="C184">
        <v>0</v>
      </c>
    </row>
    <row r="185" spans="1:3" ht="16" x14ac:dyDescent="0.2">
      <c r="A185" s="7">
        <v>161</v>
      </c>
      <c r="B185" s="5">
        <v>160000</v>
      </c>
      <c r="C185">
        <v>1</v>
      </c>
    </row>
    <row r="186" spans="1:3" ht="16" x14ac:dyDescent="0.2">
      <c r="A186" s="7">
        <v>162</v>
      </c>
      <c r="B186" s="5">
        <v>0</v>
      </c>
      <c r="C186">
        <v>0</v>
      </c>
    </row>
    <row r="187" spans="1:3" ht="16" x14ac:dyDescent="0.2">
      <c r="A187" s="7">
        <v>163</v>
      </c>
      <c r="B187" s="5">
        <v>0</v>
      </c>
      <c r="C187">
        <v>0</v>
      </c>
    </row>
    <row r="188" spans="1:3" ht="16" x14ac:dyDescent="0.2">
      <c r="A188" s="7">
        <v>164</v>
      </c>
      <c r="B188" s="5">
        <v>0</v>
      </c>
      <c r="C188">
        <v>0</v>
      </c>
    </row>
    <row r="189" spans="1:3" ht="16" x14ac:dyDescent="0.2">
      <c r="A189" s="7">
        <v>165</v>
      </c>
      <c r="B189" s="5">
        <v>0</v>
      </c>
      <c r="C189">
        <v>0</v>
      </c>
    </row>
    <row r="190" spans="1:3" ht="16" x14ac:dyDescent="0.2">
      <c r="A190" s="7">
        <v>166</v>
      </c>
      <c r="B190" s="5">
        <v>0</v>
      </c>
      <c r="C190">
        <v>0</v>
      </c>
    </row>
    <row r="191" spans="1:3" ht="16" x14ac:dyDescent="0.2">
      <c r="A191" s="7">
        <v>167</v>
      </c>
      <c r="B191" s="5">
        <v>0</v>
      </c>
      <c r="C191">
        <v>0</v>
      </c>
    </row>
    <row r="192" spans="1:3" ht="16" x14ac:dyDescent="0.2">
      <c r="A192" s="7">
        <v>168</v>
      </c>
      <c r="B192" s="5">
        <v>0</v>
      </c>
      <c r="C192">
        <v>0</v>
      </c>
    </row>
    <row r="193" spans="1:3" ht="16" x14ac:dyDescent="0.2">
      <c r="A193" s="7">
        <v>169</v>
      </c>
      <c r="B193" s="5">
        <v>160000</v>
      </c>
      <c r="C193">
        <v>1</v>
      </c>
    </row>
    <row r="194" spans="1:3" ht="16" x14ac:dyDescent="0.2">
      <c r="A194" s="7">
        <v>170</v>
      </c>
      <c r="B194" s="5">
        <v>0</v>
      </c>
      <c r="C194">
        <v>0</v>
      </c>
    </row>
    <row r="195" spans="1:3" ht="16" x14ac:dyDescent="0.2">
      <c r="A195" s="7">
        <v>171</v>
      </c>
      <c r="B195" s="5">
        <v>0</v>
      </c>
      <c r="C195">
        <v>0</v>
      </c>
    </row>
    <row r="196" spans="1:3" ht="16" x14ac:dyDescent="0.2">
      <c r="A196" s="7">
        <v>172</v>
      </c>
      <c r="B196" s="5">
        <v>160000</v>
      </c>
      <c r="C196">
        <v>1</v>
      </c>
    </row>
    <row r="197" spans="1:3" ht="16" x14ac:dyDescent="0.2">
      <c r="A197" s="7">
        <v>173</v>
      </c>
      <c r="B197" s="5">
        <v>0</v>
      </c>
      <c r="C197">
        <v>0</v>
      </c>
    </row>
    <row r="198" spans="1:3" ht="16" x14ac:dyDescent="0.2">
      <c r="A198" s="7">
        <v>174</v>
      </c>
      <c r="B198" s="5">
        <v>0</v>
      </c>
      <c r="C198">
        <v>0</v>
      </c>
    </row>
    <row r="199" spans="1:3" ht="16" x14ac:dyDescent="0.2">
      <c r="A199" s="7">
        <v>175</v>
      </c>
      <c r="B199" s="5">
        <v>0</v>
      </c>
      <c r="C199">
        <v>0</v>
      </c>
    </row>
    <row r="200" spans="1:3" ht="16" x14ac:dyDescent="0.2">
      <c r="A200" s="7">
        <v>176</v>
      </c>
      <c r="B200" s="5">
        <v>0</v>
      </c>
      <c r="C200">
        <v>0</v>
      </c>
    </row>
    <row r="201" spans="1:3" ht="16" x14ac:dyDescent="0.2">
      <c r="A201" s="7">
        <v>177</v>
      </c>
      <c r="B201" s="5">
        <v>160000</v>
      </c>
      <c r="C201">
        <v>1</v>
      </c>
    </row>
    <row r="202" spans="1:3" ht="16" x14ac:dyDescent="0.2">
      <c r="A202" s="7">
        <v>178</v>
      </c>
      <c r="B202" s="5">
        <v>0</v>
      </c>
      <c r="C202">
        <v>0</v>
      </c>
    </row>
    <row r="203" spans="1:3" ht="16" x14ac:dyDescent="0.2">
      <c r="A203" s="7">
        <v>179</v>
      </c>
      <c r="B203" s="5">
        <v>0</v>
      </c>
      <c r="C203">
        <v>0</v>
      </c>
    </row>
    <row r="204" spans="1:3" ht="16" x14ac:dyDescent="0.2">
      <c r="A204" s="7">
        <v>180</v>
      </c>
      <c r="B204" s="5">
        <v>0</v>
      </c>
      <c r="C204">
        <v>0</v>
      </c>
    </row>
    <row r="205" spans="1:3" ht="16" x14ac:dyDescent="0.2">
      <c r="A205" s="7">
        <v>181</v>
      </c>
      <c r="B205" s="5">
        <v>0</v>
      </c>
      <c r="C205">
        <v>0</v>
      </c>
    </row>
    <row r="206" spans="1:3" ht="16" x14ac:dyDescent="0.2">
      <c r="A206" s="7">
        <v>182</v>
      </c>
      <c r="B206" s="5">
        <v>160000</v>
      </c>
      <c r="C206">
        <v>1</v>
      </c>
    </row>
    <row r="207" spans="1:3" ht="16" x14ac:dyDescent="0.2">
      <c r="A207" s="7">
        <v>183</v>
      </c>
      <c r="B207" s="5">
        <v>0</v>
      </c>
      <c r="C207">
        <v>0</v>
      </c>
    </row>
    <row r="208" spans="1:3" ht="16" x14ac:dyDescent="0.2">
      <c r="A208" s="7">
        <v>184</v>
      </c>
      <c r="B208" s="5">
        <v>0</v>
      </c>
      <c r="C208">
        <v>0</v>
      </c>
    </row>
    <row r="209" spans="1:3" ht="16" x14ac:dyDescent="0.2">
      <c r="A209" s="7">
        <v>185</v>
      </c>
      <c r="B209" s="5">
        <v>0</v>
      </c>
      <c r="C209">
        <v>0</v>
      </c>
    </row>
    <row r="210" spans="1:3" ht="16" x14ac:dyDescent="0.2">
      <c r="A210" s="7">
        <v>186</v>
      </c>
      <c r="B210" s="5">
        <v>160000</v>
      </c>
      <c r="C210">
        <v>1</v>
      </c>
    </row>
    <row r="211" spans="1:3" ht="16" x14ac:dyDescent="0.2">
      <c r="A211" s="7">
        <v>187</v>
      </c>
      <c r="B211" s="5">
        <v>160000</v>
      </c>
      <c r="C211">
        <v>1</v>
      </c>
    </row>
    <row r="212" spans="1:3" ht="16" x14ac:dyDescent="0.2">
      <c r="A212" s="7">
        <v>188</v>
      </c>
      <c r="B212" s="5">
        <v>0</v>
      </c>
      <c r="C212">
        <v>0</v>
      </c>
    </row>
    <row r="213" spans="1:3" ht="16" x14ac:dyDescent="0.2">
      <c r="A213" s="7">
        <v>189</v>
      </c>
      <c r="B213" s="5">
        <v>0</v>
      </c>
      <c r="C213">
        <v>0</v>
      </c>
    </row>
    <row r="214" spans="1:3" ht="16" x14ac:dyDescent="0.2">
      <c r="A214" s="7">
        <v>190</v>
      </c>
      <c r="B214" s="5">
        <v>0</v>
      </c>
      <c r="C214">
        <v>0</v>
      </c>
    </row>
    <row r="215" spans="1:3" ht="16" x14ac:dyDescent="0.2">
      <c r="A215" s="7">
        <v>191</v>
      </c>
      <c r="B215" s="5">
        <v>0</v>
      </c>
      <c r="C215">
        <v>0</v>
      </c>
    </row>
    <row r="216" spans="1:3" ht="16" x14ac:dyDescent="0.2">
      <c r="A216" s="7">
        <v>192</v>
      </c>
      <c r="B216" s="5">
        <v>160000</v>
      </c>
      <c r="C216">
        <v>1</v>
      </c>
    </row>
    <row r="217" spans="1:3" ht="16" x14ac:dyDescent="0.2">
      <c r="A217" s="7">
        <v>193</v>
      </c>
      <c r="B217" s="5">
        <v>0</v>
      </c>
      <c r="C217">
        <v>0</v>
      </c>
    </row>
    <row r="218" spans="1:3" ht="16" x14ac:dyDescent="0.2">
      <c r="A218" s="7">
        <v>194</v>
      </c>
      <c r="B218" s="5">
        <v>160000</v>
      </c>
      <c r="C218">
        <v>1</v>
      </c>
    </row>
    <row r="219" spans="1:3" ht="16" x14ac:dyDescent="0.2">
      <c r="A219" s="7">
        <v>195</v>
      </c>
      <c r="B219" s="5">
        <v>160000</v>
      </c>
      <c r="C219">
        <v>1</v>
      </c>
    </row>
    <row r="220" spans="1:3" ht="16" x14ac:dyDescent="0.2">
      <c r="A220" s="7">
        <v>196</v>
      </c>
      <c r="B220" s="5">
        <v>0</v>
      </c>
      <c r="C220">
        <v>0</v>
      </c>
    </row>
    <row r="221" spans="1:3" ht="16" x14ac:dyDescent="0.2">
      <c r="A221" s="7">
        <v>197</v>
      </c>
      <c r="B221" s="5">
        <v>0</v>
      </c>
      <c r="C221">
        <v>0</v>
      </c>
    </row>
    <row r="222" spans="1:3" ht="16" x14ac:dyDescent="0.2">
      <c r="A222" s="7">
        <v>198</v>
      </c>
      <c r="B222" s="5">
        <v>0</v>
      </c>
      <c r="C222">
        <v>0</v>
      </c>
    </row>
    <row r="223" spans="1:3" ht="16" x14ac:dyDescent="0.2">
      <c r="A223" s="7">
        <v>199</v>
      </c>
      <c r="B223" s="5">
        <v>0</v>
      </c>
      <c r="C223">
        <v>0</v>
      </c>
    </row>
    <row r="224" spans="1:3" ht="16" x14ac:dyDescent="0.2">
      <c r="A224" s="7">
        <v>200</v>
      </c>
      <c r="B224" s="5">
        <v>0</v>
      </c>
      <c r="C224">
        <v>0</v>
      </c>
    </row>
    <row r="225" spans="1:3" ht="16" x14ac:dyDescent="0.2">
      <c r="A225" s="7">
        <v>201</v>
      </c>
      <c r="B225" s="5">
        <v>0</v>
      </c>
      <c r="C225">
        <v>0</v>
      </c>
    </row>
    <row r="226" spans="1:3" ht="16" x14ac:dyDescent="0.2">
      <c r="A226" s="7">
        <v>202</v>
      </c>
      <c r="B226" s="5">
        <v>0</v>
      </c>
      <c r="C226">
        <v>0</v>
      </c>
    </row>
    <row r="227" spans="1:3" ht="16" x14ac:dyDescent="0.2">
      <c r="A227" s="7">
        <v>203</v>
      </c>
      <c r="B227" s="5">
        <v>0</v>
      </c>
      <c r="C227">
        <v>0</v>
      </c>
    </row>
    <row r="228" spans="1:3" ht="16" x14ac:dyDescent="0.2">
      <c r="A228" s="7">
        <v>204</v>
      </c>
      <c r="B228" s="5">
        <v>0</v>
      </c>
      <c r="C228">
        <v>0</v>
      </c>
    </row>
    <row r="229" spans="1:3" ht="16" x14ac:dyDescent="0.2">
      <c r="A229" s="7">
        <v>205</v>
      </c>
      <c r="B229" s="5">
        <v>0</v>
      </c>
      <c r="C229">
        <v>0</v>
      </c>
    </row>
    <row r="230" spans="1:3" ht="16" x14ac:dyDescent="0.2">
      <c r="A230" s="7">
        <v>206</v>
      </c>
      <c r="B230" s="5">
        <v>160000</v>
      </c>
      <c r="C230">
        <v>1</v>
      </c>
    </row>
    <row r="231" spans="1:3" ht="16" x14ac:dyDescent="0.2">
      <c r="A231" s="7">
        <v>207</v>
      </c>
      <c r="B231" s="5">
        <v>0</v>
      </c>
      <c r="C231">
        <v>0</v>
      </c>
    </row>
    <row r="232" spans="1:3" ht="16" x14ac:dyDescent="0.2">
      <c r="A232" s="7">
        <v>208</v>
      </c>
      <c r="B232" s="5">
        <v>0</v>
      </c>
      <c r="C232">
        <v>0</v>
      </c>
    </row>
    <row r="233" spans="1:3" ht="16" x14ac:dyDescent="0.2">
      <c r="A233" s="7">
        <v>209</v>
      </c>
      <c r="B233" s="5">
        <v>160000</v>
      </c>
      <c r="C233">
        <v>1</v>
      </c>
    </row>
    <row r="234" spans="1:3" ht="16" x14ac:dyDescent="0.2">
      <c r="A234" s="7">
        <v>210</v>
      </c>
      <c r="B234" s="5">
        <v>0</v>
      </c>
      <c r="C234">
        <v>0</v>
      </c>
    </row>
    <row r="235" spans="1:3" ht="16" x14ac:dyDescent="0.2">
      <c r="A235" s="7">
        <v>211</v>
      </c>
      <c r="B235" s="5">
        <v>0</v>
      </c>
      <c r="C235">
        <v>0</v>
      </c>
    </row>
    <row r="236" spans="1:3" ht="16" x14ac:dyDescent="0.2">
      <c r="A236" s="7">
        <v>212</v>
      </c>
      <c r="B236" s="5">
        <v>0</v>
      </c>
      <c r="C236">
        <v>0</v>
      </c>
    </row>
    <row r="237" spans="1:3" ht="16" x14ac:dyDescent="0.2">
      <c r="A237" s="7">
        <v>213</v>
      </c>
      <c r="B237" s="5">
        <v>160000</v>
      </c>
      <c r="C237">
        <v>1</v>
      </c>
    </row>
    <row r="238" spans="1:3" ht="16" x14ac:dyDescent="0.2">
      <c r="A238" s="7">
        <v>214</v>
      </c>
      <c r="B238" s="5">
        <v>160000</v>
      </c>
      <c r="C238">
        <v>1</v>
      </c>
    </row>
    <row r="239" spans="1:3" ht="16" x14ac:dyDescent="0.2">
      <c r="A239" s="7">
        <v>215</v>
      </c>
      <c r="B239" s="5">
        <v>0</v>
      </c>
      <c r="C239">
        <v>0</v>
      </c>
    </row>
    <row r="240" spans="1:3" ht="16" x14ac:dyDescent="0.2">
      <c r="A240" s="7">
        <v>216</v>
      </c>
      <c r="B240" s="5">
        <v>160000</v>
      </c>
      <c r="C240">
        <v>1</v>
      </c>
    </row>
    <row r="241" spans="1:3" ht="16" x14ac:dyDescent="0.2">
      <c r="A241" s="7">
        <v>217</v>
      </c>
      <c r="B241" s="5">
        <v>0</v>
      </c>
      <c r="C241">
        <v>0</v>
      </c>
    </row>
    <row r="242" spans="1:3" ht="16" x14ac:dyDescent="0.2">
      <c r="A242" s="7">
        <v>218</v>
      </c>
      <c r="B242" s="5">
        <v>0</v>
      </c>
      <c r="C242">
        <v>0</v>
      </c>
    </row>
    <row r="243" spans="1:3" ht="16" x14ac:dyDescent="0.2">
      <c r="A243" s="7">
        <v>219</v>
      </c>
      <c r="B243" s="5">
        <v>160000</v>
      </c>
      <c r="C243">
        <v>1</v>
      </c>
    </row>
    <row r="244" spans="1:3" ht="16" x14ac:dyDescent="0.2">
      <c r="A244" s="7">
        <v>220</v>
      </c>
      <c r="B244" s="5">
        <v>0</v>
      </c>
      <c r="C244">
        <v>0</v>
      </c>
    </row>
    <row r="245" spans="1:3" ht="16" x14ac:dyDescent="0.2">
      <c r="A245" s="7">
        <v>221</v>
      </c>
      <c r="B245" s="5">
        <v>0</v>
      </c>
      <c r="C245">
        <v>0</v>
      </c>
    </row>
    <row r="246" spans="1:3" ht="16" x14ac:dyDescent="0.2">
      <c r="A246" s="7">
        <v>222</v>
      </c>
      <c r="B246" s="5">
        <v>160000</v>
      </c>
      <c r="C246">
        <v>1</v>
      </c>
    </row>
    <row r="247" spans="1:3" ht="16" x14ac:dyDescent="0.2">
      <c r="A247" s="7">
        <v>223</v>
      </c>
      <c r="B247" s="5">
        <v>0</v>
      </c>
      <c r="C247">
        <v>0</v>
      </c>
    </row>
    <row r="248" spans="1:3" ht="16" x14ac:dyDescent="0.2">
      <c r="A248" s="7">
        <v>224</v>
      </c>
      <c r="B248" s="5">
        <v>0</v>
      </c>
      <c r="C248">
        <v>0</v>
      </c>
    </row>
    <row r="249" spans="1:3" ht="16" x14ac:dyDescent="0.2">
      <c r="A249" s="7">
        <v>225</v>
      </c>
      <c r="B249" s="5">
        <v>0</v>
      </c>
      <c r="C249">
        <v>0</v>
      </c>
    </row>
    <row r="250" spans="1:3" ht="16" x14ac:dyDescent="0.2">
      <c r="A250" s="7">
        <v>226</v>
      </c>
      <c r="B250" s="5">
        <v>0</v>
      </c>
      <c r="C250">
        <v>0</v>
      </c>
    </row>
    <row r="251" spans="1:3" ht="16" x14ac:dyDescent="0.2">
      <c r="A251" s="7">
        <v>227</v>
      </c>
      <c r="B251" s="5">
        <v>0</v>
      </c>
      <c r="C251">
        <v>0</v>
      </c>
    </row>
    <row r="252" spans="1:3" ht="16" x14ac:dyDescent="0.2">
      <c r="A252" s="7">
        <v>228</v>
      </c>
      <c r="B252" s="5">
        <v>160000</v>
      </c>
      <c r="C252">
        <v>1</v>
      </c>
    </row>
    <row r="253" spans="1:3" ht="16" x14ac:dyDescent="0.2">
      <c r="A253" s="7">
        <v>229</v>
      </c>
      <c r="B253" s="5">
        <v>0</v>
      </c>
      <c r="C253">
        <v>0</v>
      </c>
    </row>
    <row r="254" spans="1:3" ht="16" x14ac:dyDescent="0.2">
      <c r="A254" s="7">
        <v>230</v>
      </c>
      <c r="B254" s="5">
        <v>0</v>
      </c>
      <c r="C254">
        <v>0</v>
      </c>
    </row>
    <row r="255" spans="1:3" ht="16" x14ac:dyDescent="0.2">
      <c r="A255" s="7">
        <v>231</v>
      </c>
      <c r="B255" s="5">
        <v>0</v>
      </c>
      <c r="C255">
        <v>0</v>
      </c>
    </row>
    <row r="256" spans="1:3" ht="16" x14ac:dyDescent="0.2">
      <c r="A256" s="7">
        <v>232</v>
      </c>
      <c r="B256" s="5">
        <v>0</v>
      </c>
      <c r="C256">
        <v>0</v>
      </c>
    </row>
    <row r="257" spans="1:3" ht="16" x14ac:dyDescent="0.2">
      <c r="A257" s="7">
        <v>233</v>
      </c>
      <c r="B257" s="5">
        <v>0</v>
      </c>
      <c r="C257">
        <v>0</v>
      </c>
    </row>
    <row r="258" spans="1:3" ht="16" x14ac:dyDescent="0.2">
      <c r="A258" s="7">
        <v>234</v>
      </c>
      <c r="B258" s="5">
        <v>0</v>
      </c>
      <c r="C258">
        <v>0</v>
      </c>
    </row>
    <row r="259" spans="1:3" ht="16" x14ac:dyDescent="0.2">
      <c r="A259" s="7">
        <v>235</v>
      </c>
      <c r="B259" s="5">
        <v>0</v>
      </c>
      <c r="C259">
        <v>0</v>
      </c>
    </row>
    <row r="260" spans="1:3" ht="16" x14ac:dyDescent="0.2">
      <c r="A260" s="7">
        <v>236</v>
      </c>
      <c r="B260" s="5">
        <v>0</v>
      </c>
      <c r="C260">
        <v>0</v>
      </c>
    </row>
    <row r="261" spans="1:3" ht="16" x14ac:dyDescent="0.2">
      <c r="A261" s="7">
        <v>237</v>
      </c>
      <c r="B261" s="5">
        <v>0</v>
      </c>
      <c r="C261">
        <v>0</v>
      </c>
    </row>
    <row r="262" spans="1:3" ht="16" x14ac:dyDescent="0.2">
      <c r="A262" s="7">
        <v>238</v>
      </c>
      <c r="B262" s="5">
        <v>160000</v>
      </c>
      <c r="C262">
        <v>1</v>
      </c>
    </row>
    <row r="263" spans="1:3" ht="16" x14ac:dyDescent="0.2">
      <c r="A263" s="7">
        <v>239</v>
      </c>
      <c r="B263" s="5">
        <v>160000</v>
      </c>
      <c r="C263">
        <v>1</v>
      </c>
    </row>
    <row r="264" spans="1:3" ht="16" x14ac:dyDescent="0.2">
      <c r="A264" s="7">
        <v>240</v>
      </c>
      <c r="B264" s="5">
        <v>0</v>
      </c>
      <c r="C264">
        <v>0</v>
      </c>
    </row>
    <row r="265" spans="1:3" ht="16" x14ac:dyDescent="0.2">
      <c r="A265" s="7">
        <v>241</v>
      </c>
      <c r="B265" s="5">
        <v>160000</v>
      </c>
      <c r="C265">
        <v>1</v>
      </c>
    </row>
    <row r="266" spans="1:3" ht="16" x14ac:dyDescent="0.2">
      <c r="A266" s="7">
        <v>242</v>
      </c>
      <c r="B266" s="5">
        <v>0</v>
      </c>
      <c r="C266">
        <v>0</v>
      </c>
    </row>
    <row r="267" spans="1:3" ht="16" x14ac:dyDescent="0.2">
      <c r="A267" s="7">
        <v>243</v>
      </c>
      <c r="B267" s="5">
        <v>0</v>
      </c>
      <c r="C267">
        <v>0</v>
      </c>
    </row>
    <row r="268" spans="1:3" ht="16" x14ac:dyDescent="0.2">
      <c r="A268" s="7">
        <v>244</v>
      </c>
      <c r="B268" s="5">
        <v>0</v>
      </c>
      <c r="C268">
        <v>0</v>
      </c>
    </row>
    <row r="269" spans="1:3" ht="16" x14ac:dyDescent="0.2">
      <c r="A269" s="7">
        <v>245</v>
      </c>
      <c r="B269" s="5">
        <v>0</v>
      </c>
      <c r="C269">
        <v>0</v>
      </c>
    </row>
    <row r="270" spans="1:3" ht="16" x14ac:dyDescent="0.2">
      <c r="A270" s="7">
        <v>246</v>
      </c>
      <c r="B270" s="5">
        <v>0</v>
      </c>
      <c r="C270">
        <v>0</v>
      </c>
    </row>
    <row r="271" spans="1:3" ht="16" x14ac:dyDescent="0.2">
      <c r="A271" s="7">
        <v>247</v>
      </c>
      <c r="B271" s="5">
        <v>0</v>
      </c>
      <c r="C271">
        <v>0</v>
      </c>
    </row>
    <row r="272" spans="1:3" ht="16" x14ac:dyDescent="0.2">
      <c r="A272" s="7">
        <v>248</v>
      </c>
      <c r="B272" s="5">
        <v>160000</v>
      </c>
      <c r="C272">
        <v>1</v>
      </c>
    </row>
    <row r="273" spans="1:3" ht="16" x14ac:dyDescent="0.2">
      <c r="A273" s="7">
        <v>249</v>
      </c>
      <c r="B273" s="5">
        <v>0</v>
      </c>
      <c r="C273">
        <v>0</v>
      </c>
    </row>
    <row r="274" spans="1:3" ht="16" x14ac:dyDescent="0.2">
      <c r="A274" s="7">
        <v>250</v>
      </c>
      <c r="B274" s="5">
        <v>0</v>
      </c>
      <c r="C274">
        <v>0</v>
      </c>
    </row>
    <row r="275" spans="1:3" ht="16" x14ac:dyDescent="0.2">
      <c r="A275" s="7">
        <v>251</v>
      </c>
      <c r="B275" s="5">
        <v>160000</v>
      </c>
      <c r="C275">
        <v>1</v>
      </c>
    </row>
    <row r="276" spans="1:3" ht="16" x14ac:dyDescent="0.2">
      <c r="A276" s="7">
        <v>252</v>
      </c>
      <c r="B276" s="5">
        <v>0</v>
      </c>
      <c r="C276">
        <v>0</v>
      </c>
    </row>
    <row r="277" spans="1:3" ht="16" x14ac:dyDescent="0.2">
      <c r="A277" s="7">
        <v>253</v>
      </c>
      <c r="B277" s="5">
        <v>0</v>
      </c>
      <c r="C277">
        <v>0</v>
      </c>
    </row>
    <row r="278" spans="1:3" ht="16" x14ac:dyDescent="0.2">
      <c r="A278" s="7">
        <v>254</v>
      </c>
      <c r="B278" s="5">
        <v>160000</v>
      </c>
      <c r="C278">
        <v>1</v>
      </c>
    </row>
    <row r="279" spans="1:3" ht="16" x14ac:dyDescent="0.2">
      <c r="A279" s="7">
        <v>255</v>
      </c>
      <c r="B279" s="5">
        <v>0</v>
      </c>
      <c r="C279">
        <v>0</v>
      </c>
    </row>
    <row r="280" spans="1:3" ht="16" x14ac:dyDescent="0.2">
      <c r="A280" s="7">
        <v>256</v>
      </c>
      <c r="B280" s="5">
        <v>0</v>
      </c>
      <c r="C280">
        <v>0</v>
      </c>
    </row>
    <row r="281" spans="1:3" ht="16" x14ac:dyDescent="0.2">
      <c r="A281" s="7">
        <v>257</v>
      </c>
      <c r="B281" s="5">
        <v>160000</v>
      </c>
      <c r="C281">
        <v>1</v>
      </c>
    </row>
    <row r="282" spans="1:3" ht="16" x14ac:dyDescent="0.2">
      <c r="A282" s="7">
        <v>258</v>
      </c>
      <c r="B282" s="5">
        <v>0</v>
      </c>
      <c r="C282">
        <v>0</v>
      </c>
    </row>
    <row r="283" spans="1:3" ht="16" x14ac:dyDescent="0.2">
      <c r="A283" s="7">
        <v>259</v>
      </c>
      <c r="B283" s="5">
        <v>0</v>
      </c>
      <c r="C283">
        <v>0</v>
      </c>
    </row>
    <row r="284" spans="1:3" ht="16" x14ac:dyDescent="0.2">
      <c r="A284" s="7">
        <v>260</v>
      </c>
      <c r="B284" s="5">
        <v>0</v>
      </c>
      <c r="C284">
        <v>0</v>
      </c>
    </row>
    <row r="285" spans="1:3" ht="16" x14ac:dyDescent="0.2">
      <c r="A285" s="7">
        <v>261</v>
      </c>
      <c r="B285" s="5">
        <v>0</v>
      </c>
      <c r="C285">
        <v>0</v>
      </c>
    </row>
    <row r="286" spans="1:3" ht="16" x14ac:dyDescent="0.2">
      <c r="A286" s="7">
        <v>262</v>
      </c>
      <c r="B286" s="5">
        <v>160000</v>
      </c>
      <c r="C286">
        <v>1</v>
      </c>
    </row>
    <row r="287" spans="1:3" ht="16" x14ac:dyDescent="0.2">
      <c r="A287" s="7">
        <v>263</v>
      </c>
      <c r="B287" s="5">
        <v>0</v>
      </c>
      <c r="C287">
        <v>0</v>
      </c>
    </row>
    <row r="288" spans="1:3" ht="16" x14ac:dyDescent="0.2">
      <c r="A288" s="7">
        <v>264</v>
      </c>
      <c r="B288" s="5">
        <v>160000</v>
      </c>
      <c r="C288">
        <v>1</v>
      </c>
    </row>
    <row r="289" spans="1:3" ht="16" x14ac:dyDescent="0.2">
      <c r="A289" s="7">
        <v>265</v>
      </c>
      <c r="B289" s="5">
        <v>0</v>
      </c>
      <c r="C289">
        <v>0</v>
      </c>
    </row>
    <row r="290" spans="1:3" ht="16" x14ac:dyDescent="0.2">
      <c r="A290" s="7">
        <v>266</v>
      </c>
      <c r="B290" s="5">
        <v>0</v>
      </c>
      <c r="C290">
        <v>0</v>
      </c>
    </row>
    <row r="291" spans="1:3" ht="16" x14ac:dyDescent="0.2">
      <c r="A291" s="7">
        <v>267</v>
      </c>
      <c r="B291" s="5">
        <v>160000</v>
      </c>
      <c r="C291">
        <v>1</v>
      </c>
    </row>
    <row r="292" spans="1:3" ht="16" x14ac:dyDescent="0.2">
      <c r="A292" s="7">
        <v>268</v>
      </c>
      <c r="B292" s="5">
        <v>0</v>
      </c>
      <c r="C292">
        <v>0</v>
      </c>
    </row>
    <row r="293" spans="1:3" ht="16" x14ac:dyDescent="0.2">
      <c r="A293" s="7">
        <v>269</v>
      </c>
      <c r="B293" s="5">
        <v>160000</v>
      </c>
      <c r="C293">
        <v>1</v>
      </c>
    </row>
    <row r="294" spans="1:3" ht="16" x14ac:dyDescent="0.2">
      <c r="A294" s="7">
        <v>270</v>
      </c>
      <c r="B294" s="5">
        <v>160000</v>
      </c>
      <c r="C294">
        <v>1</v>
      </c>
    </row>
    <row r="295" spans="1:3" ht="16" x14ac:dyDescent="0.2">
      <c r="A295" s="7">
        <v>271</v>
      </c>
      <c r="B295" s="5">
        <v>160000</v>
      </c>
      <c r="C295">
        <v>1</v>
      </c>
    </row>
    <row r="296" spans="1:3" ht="16" x14ac:dyDescent="0.2">
      <c r="A296" s="7">
        <v>272</v>
      </c>
      <c r="B296" s="5">
        <v>0</v>
      </c>
      <c r="C296">
        <v>0</v>
      </c>
    </row>
    <row r="297" spans="1:3" ht="16" x14ac:dyDescent="0.2">
      <c r="A297" s="7">
        <v>273</v>
      </c>
      <c r="B297" s="5">
        <v>0</v>
      </c>
      <c r="C297">
        <v>0</v>
      </c>
    </row>
    <row r="298" spans="1:3" ht="16" x14ac:dyDescent="0.2">
      <c r="A298" s="7">
        <v>274</v>
      </c>
      <c r="B298" s="5">
        <v>0</v>
      </c>
      <c r="C298">
        <v>0</v>
      </c>
    </row>
    <row r="299" spans="1:3" ht="16" x14ac:dyDescent="0.2">
      <c r="A299" s="7">
        <v>275</v>
      </c>
      <c r="B299" s="5">
        <v>0</v>
      </c>
      <c r="C299">
        <v>0</v>
      </c>
    </row>
    <row r="300" spans="1:3" ht="16" x14ac:dyDescent="0.2">
      <c r="A300" s="7">
        <v>276</v>
      </c>
      <c r="B300" s="5">
        <v>0</v>
      </c>
      <c r="C300">
        <v>0</v>
      </c>
    </row>
    <row r="301" spans="1:3" ht="16" x14ac:dyDescent="0.2">
      <c r="A301" s="7">
        <v>277</v>
      </c>
      <c r="B301" s="5">
        <v>0</v>
      </c>
      <c r="C301">
        <v>0</v>
      </c>
    </row>
    <row r="302" spans="1:3" ht="16" x14ac:dyDescent="0.2">
      <c r="A302" s="7">
        <v>278</v>
      </c>
      <c r="B302" s="5">
        <v>160000</v>
      </c>
      <c r="C302">
        <v>1</v>
      </c>
    </row>
    <row r="303" spans="1:3" ht="16" x14ac:dyDescent="0.2">
      <c r="A303" s="7">
        <v>279</v>
      </c>
      <c r="B303" s="5">
        <v>0</v>
      </c>
      <c r="C303">
        <v>0</v>
      </c>
    </row>
    <row r="304" spans="1:3" ht="16" x14ac:dyDescent="0.2">
      <c r="A304" s="7">
        <v>280</v>
      </c>
      <c r="B304" s="5">
        <v>0</v>
      </c>
      <c r="C304">
        <v>0</v>
      </c>
    </row>
    <row r="305" spans="1:3" ht="16" x14ac:dyDescent="0.2">
      <c r="A305" s="7">
        <v>281</v>
      </c>
      <c r="B305" s="5">
        <v>160000</v>
      </c>
      <c r="C305">
        <v>1</v>
      </c>
    </row>
    <row r="306" spans="1:3" ht="16" x14ac:dyDescent="0.2">
      <c r="A306" s="7">
        <v>282</v>
      </c>
      <c r="B306" s="5">
        <v>0</v>
      </c>
      <c r="C306">
        <v>0</v>
      </c>
    </row>
    <row r="307" spans="1:3" ht="16" x14ac:dyDescent="0.2">
      <c r="A307" s="7">
        <v>283</v>
      </c>
      <c r="B307" s="5">
        <v>0</v>
      </c>
      <c r="C307">
        <v>0</v>
      </c>
    </row>
    <row r="308" spans="1:3" ht="16" x14ac:dyDescent="0.2">
      <c r="A308" s="7">
        <v>284</v>
      </c>
      <c r="B308" s="5">
        <v>160000</v>
      </c>
      <c r="C308">
        <v>1</v>
      </c>
    </row>
    <row r="309" spans="1:3" ht="16" x14ac:dyDescent="0.2">
      <c r="A309" s="7">
        <v>285</v>
      </c>
      <c r="B309" s="5">
        <v>0</v>
      </c>
      <c r="C309">
        <v>0</v>
      </c>
    </row>
    <row r="310" spans="1:3" ht="16" x14ac:dyDescent="0.2">
      <c r="A310" s="7">
        <v>286</v>
      </c>
      <c r="B310" s="5">
        <v>160000</v>
      </c>
      <c r="C310">
        <v>1</v>
      </c>
    </row>
    <row r="311" spans="1:3" ht="16" x14ac:dyDescent="0.2">
      <c r="A311" s="7">
        <v>287</v>
      </c>
      <c r="B311" s="5">
        <v>0</v>
      </c>
      <c r="C311">
        <v>0</v>
      </c>
    </row>
    <row r="312" spans="1:3" ht="16" x14ac:dyDescent="0.2">
      <c r="A312" s="7">
        <v>288</v>
      </c>
      <c r="B312" s="5">
        <v>0</v>
      </c>
      <c r="C312">
        <v>0</v>
      </c>
    </row>
    <row r="313" spans="1:3" ht="16" x14ac:dyDescent="0.2">
      <c r="A313" s="7">
        <v>289</v>
      </c>
      <c r="B313" s="5">
        <v>0</v>
      </c>
      <c r="C313">
        <v>0</v>
      </c>
    </row>
    <row r="314" spans="1:3" ht="16" x14ac:dyDescent="0.2">
      <c r="A314" s="7">
        <v>290</v>
      </c>
      <c r="B314" s="5">
        <v>0</v>
      </c>
      <c r="C314">
        <v>0</v>
      </c>
    </row>
    <row r="315" spans="1:3" ht="16" x14ac:dyDescent="0.2">
      <c r="A315" s="7">
        <v>291</v>
      </c>
      <c r="B315" s="5">
        <v>0</v>
      </c>
      <c r="C315">
        <v>0</v>
      </c>
    </row>
    <row r="316" spans="1:3" ht="16" x14ac:dyDescent="0.2">
      <c r="A316" s="7">
        <v>292</v>
      </c>
      <c r="B316" s="5">
        <v>0</v>
      </c>
      <c r="C316">
        <v>0</v>
      </c>
    </row>
    <row r="317" spans="1:3" ht="16" x14ac:dyDescent="0.2">
      <c r="A317" s="7">
        <v>293</v>
      </c>
      <c r="B317" s="5">
        <v>0</v>
      </c>
      <c r="C317">
        <v>0</v>
      </c>
    </row>
    <row r="318" spans="1:3" ht="16" x14ac:dyDescent="0.2">
      <c r="A318" s="7">
        <v>294</v>
      </c>
      <c r="B318" s="5">
        <v>0</v>
      </c>
      <c r="C318">
        <v>0</v>
      </c>
    </row>
    <row r="319" spans="1:3" ht="16" x14ac:dyDescent="0.2">
      <c r="A319" s="7">
        <v>295</v>
      </c>
      <c r="B319" s="5">
        <v>0</v>
      </c>
      <c r="C319">
        <v>0</v>
      </c>
    </row>
    <row r="320" spans="1:3" ht="16" x14ac:dyDescent="0.2">
      <c r="A320" s="7">
        <v>296</v>
      </c>
      <c r="B320" s="5">
        <v>0</v>
      </c>
      <c r="C320">
        <v>0</v>
      </c>
    </row>
    <row r="321" spans="1:3" ht="16" x14ac:dyDescent="0.2">
      <c r="A321" s="7">
        <v>297</v>
      </c>
      <c r="B321" s="5">
        <v>160000</v>
      </c>
      <c r="C321">
        <v>1</v>
      </c>
    </row>
    <row r="322" spans="1:3" ht="16" x14ac:dyDescent="0.2">
      <c r="A322" s="7">
        <v>298</v>
      </c>
      <c r="B322" s="5">
        <v>0</v>
      </c>
      <c r="C322">
        <v>0</v>
      </c>
    </row>
    <row r="323" spans="1:3" ht="16" x14ac:dyDescent="0.2">
      <c r="A323" s="7">
        <v>299</v>
      </c>
      <c r="B323" s="5">
        <v>0</v>
      </c>
      <c r="C323">
        <v>0</v>
      </c>
    </row>
    <row r="324" spans="1:3" ht="16" x14ac:dyDescent="0.2">
      <c r="A324" s="7">
        <v>300</v>
      </c>
      <c r="B324" s="5">
        <v>0</v>
      </c>
      <c r="C324">
        <v>0</v>
      </c>
    </row>
    <row r="325" spans="1:3" ht="16" x14ac:dyDescent="0.2">
      <c r="A325" s="7">
        <v>301</v>
      </c>
      <c r="B325" s="5">
        <v>0</v>
      </c>
      <c r="C325">
        <v>0</v>
      </c>
    </row>
    <row r="326" spans="1:3" ht="16" x14ac:dyDescent="0.2">
      <c r="A326" s="7">
        <v>302</v>
      </c>
      <c r="B326" s="5">
        <v>0</v>
      </c>
      <c r="C326">
        <v>0</v>
      </c>
    </row>
    <row r="327" spans="1:3" ht="16" x14ac:dyDescent="0.2">
      <c r="A327" s="7">
        <v>303</v>
      </c>
      <c r="B327" s="5">
        <v>0</v>
      </c>
      <c r="C327">
        <v>0</v>
      </c>
    </row>
    <row r="328" spans="1:3" ht="16" x14ac:dyDescent="0.2">
      <c r="A328" s="7">
        <v>304</v>
      </c>
      <c r="B328" s="5">
        <v>0</v>
      </c>
      <c r="C328">
        <v>0</v>
      </c>
    </row>
    <row r="329" spans="1:3" ht="16" x14ac:dyDescent="0.2">
      <c r="A329" s="7">
        <v>305</v>
      </c>
      <c r="B329" s="5">
        <v>0</v>
      </c>
      <c r="C329">
        <v>0</v>
      </c>
    </row>
    <row r="330" spans="1:3" ht="16" x14ac:dyDescent="0.2">
      <c r="A330" s="7">
        <v>306</v>
      </c>
      <c r="B330" s="5">
        <v>0</v>
      </c>
      <c r="C330">
        <v>0</v>
      </c>
    </row>
    <row r="331" spans="1:3" ht="16" x14ac:dyDescent="0.2">
      <c r="A331" s="7">
        <v>307</v>
      </c>
      <c r="B331" s="5">
        <v>0</v>
      </c>
      <c r="C331">
        <v>0</v>
      </c>
    </row>
    <row r="332" spans="1:3" ht="16" x14ac:dyDescent="0.2">
      <c r="A332" s="7">
        <v>308</v>
      </c>
      <c r="B332" s="5">
        <v>0</v>
      </c>
      <c r="C332">
        <v>0</v>
      </c>
    </row>
    <row r="333" spans="1:3" ht="16" x14ac:dyDescent="0.2">
      <c r="A333" s="7">
        <v>309</v>
      </c>
      <c r="B333" s="5">
        <v>160000</v>
      </c>
      <c r="C333">
        <v>1</v>
      </c>
    </row>
    <row r="334" spans="1:3" ht="16" x14ac:dyDescent="0.2">
      <c r="A334" s="7">
        <v>310</v>
      </c>
      <c r="B334" s="5">
        <v>0</v>
      </c>
      <c r="C334">
        <v>0</v>
      </c>
    </row>
    <row r="335" spans="1:3" ht="16" x14ac:dyDescent="0.2">
      <c r="A335" s="7">
        <v>311</v>
      </c>
      <c r="B335" s="5">
        <v>160000</v>
      </c>
      <c r="C335">
        <v>1</v>
      </c>
    </row>
    <row r="336" spans="1:3" ht="16" x14ac:dyDescent="0.2">
      <c r="A336" s="7">
        <v>312</v>
      </c>
      <c r="B336" s="5">
        <v>160000</v>
      </c>
      <c r="C336">
        <v>1</v>
      </c>
    </row>
    <row r="337" spans="1:3" ht="16" x14ac:dyDescent="0.2">
      <c r="A337" s="7">
        <v>313</v>
      </c>
      <c r="B337" s="5">
        <v>0</v>
      </c>
      <c r="C337">
        <v>0</v>
      </c>
    </row>
    <row r="338" spans="1:3" ht="16" x14ac:dyDescent="0.2">
      <c r="A338" s="7">
        <v>314</v>
      </c>
      <c r="B338" s="5">
        <v>0</v>
      </c>
      <c r="C338">
        <v>0</v>
      </c>
    </row>
    <row r="339" spans="1:3" ht="16" x14ac:dyDescent="0.2">
      <c r="A339" s="7">
        <v>315</v>
      </c>
      <c r="B339" s="5">
        <v>0</v>
      </c>
      <c r="C339">
        <v>0</v>
      </c>
    </row>
    <row r="340" spans="1:3" ht="16" x14ac:dyDescent="0.2">
      <c r="A340" s="7">
        <v>316</v>
      </c>
      <c r="B340" s="5">
        <v>0</v>
      </c>
      <c r="C340">
        <v>0</v>
      </c>
    </row>
    <row r="341" spans="1:3" ht="16" x14ac:dyDescent="0.2">
      <c r="A341" s="7">
        <v>317</v>
      </c>
      <c r="B341" s="5">
        <v>160000</v>
      </c>
      <c r="C341">
        <v>1</v>
      </c>
    </row>
    <row r="342" spans="1:3" ht="16" x14ac:dyDescent="0.2">
      <c r="A342" s="7">
        <v>318</v>
      </c>
      <c r="B342" s="5">
        <v>0</v>
      </c>
      <c r="C342">
        <v>0</v>
      </c>
    </row>
    <row r="343" spans="1:3" ht="16" x14ac:dyDescent="0.2">
      <c r="A343" s="7">
        <v>319</v>
      </c>
      <c r="B343" s="5">
        <v>0</v>
      </c>
      <c r="C343">
        <v>0</v>
      </c>
    </row>
    <row r="344" spans="1:3" ht="16" x14ac:dyDescent="0.2">
      <c r="A344" s="7">
        <v>320</v>
      </c>
      <c r="B344" s="5">
        <v>0</v>
      </c>
      <c r="C344">
        <v>0</v>
      </c>
    </row>
    <row r="345" spans="1:3" ht="16" x14ac:dyDescent="0.2">
      <c r="A345" s="7">
        <v>321</v>
      </c>
      <c r="B345" s="5">
        <v>0</v>
      </c>
      <c r="C345">
        <v>0</v>
      </c>
    </row>
    <row r="346" spans="1:3" ht="16" x14ac:dyDescent="0.2">
      <c r="A346" s="7">
        <v>322</v>
      </c>
      <c r="B346" s="5">
        <v>160000</v>
      </c>
      <c r="C346">
        <v>1</v>
      </c>
    </row>
    <row r="347" spans="1:3" ht="16" x14ac:dyDescent="0.2">
      <c r="A347" s="7">
        <v>323</v>
      </c>
      <c r="B347" s="5">
        <v>0</v>
      </c>
      <c r="C347">
        <v>0</v>
      </c>
    </row>
    <row r="348" spans="1:3" ht="16" x14ac:dyDescent="0.2">
      <c r="A348" s="7">
        <v>324</v>
      </c>
      <c r="B348" s="5">
        <v>0</v>
      </c>
      <c r="C348">
        <v>0</v>
      </c>
    </row>
    <row r="349" spans="1:3" ht="16" x14ac:dyDescent="0.2">
      <c r="A349" s="7">
        <v>325</v>
      </c>
      <c r="B349" s="5">
        <v>0</v>
      </c>
      <c r="C349">
        <v>0</v>
      </c>
    </row>
    <row r="350" spans="1:3" ht="16" x14ac:dyDescent="0.2">
      <c r="A350" s="7">
        <v>326</v>
      </c>
      <c r="B350" s="5">
        <v>160000</v>
      </c>
      <c r="C350">
        <v>1</v>
      </c>
    </row>
    <row r="351" spans="1:3" ht="16" x14ac:dyDescent="0.2">
      <c r="A351" s="7">
        <v>327</v>
      </c>
      <c r="B351" s="5">
        <v>0</v>
      </c>
      <c r="C351">
        <v>0</v>
      </c>
    </row>
    <row r="352" spans="1:3" ht="16" x14ac:dyDescent="0.2">
      <c r="A352" s="7">
        <v>328</v>
      </c>
      <c r="B352" s="5">
        <v>0</v>
      </c>
      <c r="C352">
        <v>0</v>
      </c>
    </row>
    <row r="353" spans="1:3" ht="16" x14ac:dyDescent="0.2">
      <c r="A353" s="7">
        <v>329</v>
      </c>
      <c r="B353" s="5">
        <v>0</v>
      </c>
      <c r="C353">
        <v>0</v>
      </c>
    </row>
    <row r="354" spans="1:3" ht="16" x14ac:dyDescent="0.2">
      <c r="A354" s="7">
        <v>330</v>
      </c>
      <c r="B354" s="5">
        <v>0</v>
      </c>
      <c r="C354">
        <v>0</v>
      </c>
    </row>
    <row r="355" spans="1:3" ht="16" x14ac:dyDescent="0.2">
      <c r="A355" s="7">
        <v>331</v>
      </c>
      <c r="B355" s="5">
        <v>0</v>
      </c>
      <c r="C355">
        <v>0</v>
      </c>
    </row>
    <row r="356" spans="1:3" ht="16" x14ac:dyDescent="0.2">
      <c r="A356" s="7">
        <v>332</v>
      </c>
      <c r="B356" s="5">
        <v>0</v>
      </c>
      <c r="C356">
        <v>0</v>
      </c>
    </row>
    <row r="357" spans="1:3" ht="16" x14ac:dyDescent="0.2">
      <c r="A357" s="7">
        <v>333</v>
      </c>
      <c r="B357" s="5">
        <v>0</v>
      </c>
      <c r="C357">
        <v>0</v>
      </c>
    </row>
    <row r="358" spans="1:3" ht="16" x14ac:dyDescent="0.2">
      <c r="A358" s="7">
        <v>334</v>
      </c>
      <c r="B358" s="5">
        <v>0</v>
      </c>
      <c r="C358">
        <v>0</v>
      </c>
    </row>
    <row r="359" spans="1:3" ht="16" x14ac:dyDescent="0.2">
      <c r="A359" s="7">
        <v>335</v>
      </c>
      <c r="B359" s="5">
        <v>0</v>
      </c>
      <c r="C359">
        <v>0</v>
      </c>
    </row>
    <row r="360" spans="1:3" ht="16" x14ac:dyDescent="0.2">
      <c r="A360" s="7">
        <v>336</v>
      </c>
      <c r="B360" s="5">
        <v>0</v>
      </c>
      <c r="C360">
        <v>0</v>
      </c>
    </row>
    <row r="361" spans="1:3" ht="16" x14ac:dyDescent="0.2">
      <c r="A361" s="7">
        <v>337</v>
      </c>
      <c r="B361" s="5">
        <v>0</v>
      </c>
      <c r="C361">
        <v>0</v>
      </c>
    </row>
    <row r="362" spans="1:3" ht="16" x14ac:dyDescent="0.2">
      <c r="A362" s="7">
        <v>338</v>
      </c>
      <c r="B362" s="5">
        <v>0</v>
      </c>
      <c r="C362">
        <v>0</v>
      </c>
    </row>
    <row r="363" spans="1:3" ht="16" x14ac:dyDescent="0.2">
      <c r="A363" s="7">
        <v>339</v>
      </c>
      <c r="B363" s="5">
        <v>0</v>
      </c>
      <c r="C363">
        <v>0</v>
      </c>
    </row>
    <row r="364" spans="1:3" ht="16" x14ac:dyDescent="0.2">
      <c r="A364" s="7">
        <v>340</v>
      </c>
      <c r="B364" s="5">
        <v>0</v>
      </c>
      <c r="C364">
        <v>0</v>
      </c>
    </row>
    <row r="365" spans="1:3" ht="16" x14ac:dyDescent="0.2">
      <c r="A365" s="7">
        <v>341</v>
      </c>
      <c r="B365" s="5">
        <v>0</v>
      </c>
      <c r="C365">
        <v>0</v>
      </c>
    </row>
    <row r="366" spans="1:3" ht="16" x14ac:dyDescent="0.2">
      <c r="A366" s="7">
        <v>342</v>
      </c>
      <c r="B366" s="5">
        <v>0</v>
      </c>
      <c r="C366">
        <v>0</v>
      </c>
    </row>
    <row r="367" spans="1:3" ht="16" x14ac:dyDescent="0.2">
      <c r="A367" s="7">
        <v>343</v>
      </c>
      <c r="B367" s="5">
        <v>0</v>
      </c>
      <c r="C367">
        <v>0</v>
      </c>
    </row>
    <row r="368" spans="1:3" ht="16" x14ac:dyDescent="0.2">
      <c r="A368" s="7">
        <v>344</v>
      </c>
      <c r="B368" s="5">
        <v>0</v>
      </c>
      <c r="C368">
        <v>0</v>
      </c>
    </row>
    <row r="369" spans="1:3" ht="16" x14ac:dyDescent="0.2">
      <c r="A369" s="7">
        <v>345</v>
      </c>
      <c r="B369" s="5">
        <v>160000</v>
      </c>
      <c r="C369">
        <v>1</v>
      </c>
    </row>
    <row r="370" spans="1:3" ht="16" x14ac:dyDescent="0.2">
      <c r="A370" s="7">
        <v>346</v>
      </c>
      <c r="B370" s="5">
        <v>160000</v>
      </c>
      <c r="C370">
        <v>1</v>
      </c>
    </row>
    <row r="371" spans="1:3" ht="16" x14ac:dyDescent="0.2">
      <c r="A371" s="7">
        <v>347</v>
      </c>
      <c r="B371" s="5">
        <v>160000</v>
      </c>
      <c r="C371">
        <v>1</v>
      </c>
    </row>
    <row r="372" spans="1:3" ht="16" x14ac:dyDescent="0.2">
      <c r="A372" s="7">
        <v>348</v>
      </c>
      <c r="B372" s="5">
        <v>0</v>
      </c>
      <c r="C372">
        <v>0</v>
      </c>
    </row>
    <row r="373" spans="1:3" ht="16" x14ac:dyDescent="0.2">
      <c r="A373" s="7">
        <v>349</v>
      </c>
      <c r="B373" s="5">
        <v>160000</v>
      </c>
      <c r="C373">
        <v>1</v>
      </c>
    </row>
    <row r="374" spans="1:3" ht="16" x14ac:dyDescent="0.2">
      <c r="A374" s="7">
        <v>350</v>
      </c>
      <c r="B374" s="5">
        <v>160000</v>
      </c>
      <c r="C374">
        <v>1</v>
      </c>
    </row>
    <row r="375" spans="1:3" ht="16" x14ac:dyDescent="0.2">
      <c r="A375" s="7">
        <v>351</v>
      </c>
      <c r="B375" s="5">
        <v>0</v>
      </c>
      <c r="C375">
        <v>0</v>
      </c>
    </row>
    <row r="376" spans="1:3" ht="16" x14ac:dyDescent="0.2">
      <c r="A376" s="7">
        <v>352</v>
      </c>
      <c r="B376" s="5">
        <v>0</v>
      </c>
      <c r="C376">
        <v>0</v>
      </c>
    </row>
    <row r="377" spans="1:3" ht="16" x14ac:dyDescent="0.2">
      <c r="A377" s="7">
        <v>353</v>
      </c>
      <c r="B377" s="5">
        <v>0</v>
      </c>
      <c r="C377">
        <v>0</v>
      </c>
    </row>
    <row r="378" spans="1:3" ht="16" x14ac:dyDescent="0.2">
      <c r="A378" s="7">
        <v>354</v>
      </c>
      <c r="B378" s="5">
        <v>0</v>
      </c>
      <c r="C378">
        <v>0</v>
      </c>
    </row>
    <row r="379" spans="1:3" ht="16" x14ac:dyDescent="0.2">
      <c r="A379" s="7">
        <v>355</v>
      </c>
      <c r="B379" s="5">
        <v>0</v>
      </c>
      <c r="C379">
        <v>0</v>
      </c>
    </row>
    <row r="380" spans="1:3" ht="16" x14ac:dyDescent="0.2">
      <c r="A380" s="7">
        <v>356</v>
      </c>
      <c r="B380" s="5">
        <v>0</v>
      </c>
      <c r="C380">
        <v>0</v>
      </c>
    </row>
    <row r="381" spans="1:3" ht="16" x14ac:dyDescent="0.2">
      <c r="A381" s="7">
        <v>357</v>
      </c>
      <c r="B381" s="5">
        <v>160000</v>
      </c>
      <c r="C381">
        <v>1</v>
      </c>
    </row>
    <row r="382" spans="1:3" ht="16" x14ac:dyDescent="0.2">
      <c r="A382" s="7">
        <v>358</v>
      </c>
      <c r="B382" s="5">
        <v>0</v>
      </c>
      <c r="C382">
        <v>0</v>
      </c>
    </row>
    <row r="383" spans="1:3" ht="16" x14ac:dyDescent="0.2">
      <c r="A383" s="7">
        <v>359</v>
      </c>
      <c r="B383" s="5">
        <v>0</v>
      </c>
      <c r="C383">
        <v>0</v>
      </c>
    </row>
    <row r="384" spans="1:3" ht="16" x14ac:dyDescent="0.2">
      <c r="A384" s="7">
        <v>360</v>
      </c>
      <c r="B384" s="5">
        <v>0</v>
      </c>
      <c r="C384">
        <v>0</v>
      </c>
    </row>
    <row r="385" spans="1:3" ht="16" x14ac:dyDescent="0.2">
      <c r="A385" s="7">
        <v>361</v>
      </c>
      <c r="B385" s="5">
        <v>0</v>
      </c>
      <c r="C385">
        <v>0</v>
      </c>
    </row>
    <row r="386" spans="1:3" ht="16" x14ac:dyDescent="0.2">
      <c r="A386" s="7">
        <v>362</v>
      </c>
      <c r="B386" s="5">
        <v>0</v>
      </c>
      <c r="C386">
        <v>0</v>
      </c>
    </row>
    <row r="387" spans="1:3" ht="16" x14ac:dyDescent="0.2">
      <c r="A387" s="7">
        <v>363</v>
      </c>
      <c r="B387" s="5">
        <v>160000</v>
      </c>
      <c r="C387">
        <v>1</v>
      </c>
    </row>
    <row r="388" spans="1:3" ht="16" x14ac:dyDescent="0.2">
      <c r="A388" s="7">
        <v>364</v>
      </c>
      <c r="B388" s="5">
        <v>160000</v>
      </c>
      <c r="C388">
        <v>1</v>
      </c>
    </row>
    <row r="389" spans="1:3" ht="16" x14ac:dyDescent="0.2">
      <c r="A389" s="7">
        <v>365</v>
      </c>
      <c r="B389" s="5">
        <v>160000</v>
      </c>
      <c r="C389">
        <v>1</v>
      </c>
    </row>
    <row r="390" spans="1:3" ht="16" x14ac:dyDescent="0.2">
      <c r="A390" s="7">
        <v>366</v>
      </c>
      <c r="B390" s="5">
        <v>0</v>
      </c>
      <c r="C390">
        <v>0</v>
      </c>
    </row>
    <row r="391" spans="1:3" ht="16" x14ac:dyDescent="0.2">
      <c r="A391" s="7">
        <v>367</v>
      </c>
      <c r="B391" s="5">
        <v>0</v>
      </c>
      <c r="C391">
        <v>0</v>
      </c>
    </row>
    <row r="392" spans="1:3" ht="16" x14ac:dyDescent="0.2">
      <c r="A392" s="7">
        <v>368</v>
      </c>
      <c r="B392" s="5">
        <v>0</v>
      </c>
      <c r="C392">
        <v>0</v>
      </c>
    </row>
    <row r="393" spans="1:3" ht="16" x14ac:dyDescent="0.2">
      <c r="A393" s="7">
        <v>369</v>
      </c>
      <c r="B393" s="5">
        <v>0</v>
      </c>
      <c r="C393">
        <v>0</v>
      </c>
    </row>
    <row r="394" spans="1:3" ht="16" x14ac:dyDescent="0.2">
      <c r="A394" s="7">
        <v>370</v>
      </c>
      <c r="B394" s="5">
        <v>0</v>
      </c>
      <c r="C394">
        <v>0</v>
      </c>
    </row>
    <row r="395" spans="1:3" ht="16" x14ac:dyDescent="0.2">
      <c r="A395" s="7">
        <v>371</v>
      </c>
      <c r="B395" s="5">
        <v>160000</v>
      </c>
      <c r="C395">
        <v>1</v>
      </c>
    </row>
    <row r="396" spans="1:3" ht="16" x14ac:dyDescent="0.2">
      <c r="A396" s="7">
        <v>372</v>
      </c>
      <c r="B396" s="5">
        <v>0</v>
      </c>
      <c r="C396">
        <v>0</v>
      </c>
    </row>
    <row r="397" spans="1:3" ht="16" x14ac:dyDescent="0.2">
      <c r="A397" s="7">
        <v>373</v>
      </c>
      <c r="B397" s="5">
        <v>0</v>
      </c>
      <c r="C397">
        <v>0</v>
      </c>
    </row>
    <row r="398" spans="1:3" ht="16" x14ac:dyDescent="0.2">
      <c r="A398" s="7">
        <v>374</v>
      </c>
      <c r="B398" s="5">
        <v>0</v>
      </c>
      <c r="C398">
        <v>0</v>
      </c>
    </row>
    <row r="399" spans="1:3" ht="16" x14ac:dyDescent="0.2">
      <c r="A399" s="7">
        <v>375</v>
      </c>
      <c r="B399" s="5">
        <v>0</v>
      </c>
      <c r="C399">
        <v>0</v>
      </c>
    </row>
    <row r="400" spans="1:3" ht="16" x14ac:dyDescent="0.2">
      <c r="A400" s="7">
        <v>376</v>
      </c>
      <c r="B400" s="5">
        <v>0</v>
      </c>
      <c r="C400">
        <v>0</v>
      </c>
    </row>
    <row r="401" spans="1:3" ht="16" x14ac:dyDescent="0.2">
      <c r="A401" s="7">
        <v>377</v>
      </c>
      <c r="B401" s="5">
        <v>160000</v>
      </c>
      <c r="C401">
        <v>1</v>
      </c>
    </row>
    <row r="402" spans="1:3" ht="16" x14ac:dyDescent="0.2">
      <c r="A402" s="7">
        <v>378</v>
      </c>
      <c r="B402" s="5">
        <v>160000</v>
      </c>
      <c r="C402">
        <v>1</v>
      </c>
    </row>
    <row r="403" spans="1:3" ht="16" x14ac:dyDescent="0.2">
      <c r="A403" s="7">
        <v>379</v>
      </c>
      <c r="B403" s="5">
        <v>160000</v>
      </c>
      <c r="C403">
        <v>1</v>
      </c>
    </row>
    <row r="404" spans="1:3" ht="16" x14ac:dyDescent="0.2">
      <c r="A404" s="7">
        <v>380</v>
      </c>
      <c r="B404" s="5">
        <v>0</v>
      </c>
      <c r="C404">
        <v>0</v>
      </c>
    </row>
    <row r="405" spans="1:3" ht="16" x14ac:dyDescent="0.2">
      <c r="A405" s="7">
        <v>381</v>
      </c>
      <c r="B405" s="5">
        <v>0</v>
      </c>
      <c r="C405">
        <v>0</v>
      </c>
    </row>
    <row r="406" spans="1:3" ht="16" x14ac:dyDescent="0.2">
      <c r="A406" s="7">
        <v>382</v>
      </c>
      <c r="B406" s="5">
        <v>160000</v>
      </c>
      <c r="C406">
        <v>1</v>
      </c>
    </row>
    <row r="407" spans="1:3" ht="16" x14ac:dyDescent="0.2">
      <c r="A407" s="7">
        <v>383</v>
      </c>
      <c r="B407" s="5">
        <v>0</v>
      </c>
      <c r="C407">
        <v>0</v>
      </c>
    </row>
    <row r="408" spans="1:3" ht="16" x14ac:dyDescent="0.2">
      <c r="A408" s="7">
        <v>384</v>
      </c>
      <c r="B408" s="5">
        <v>0</v>
      </c>
      <c r="C408">
        <v>0</v>
      </c>
    </row>
    <row r="409" spans="1:3" ht="16" x14ac:dyDescent="0.2">
      <c r="A409" s="7">
        <v>385</v>
      </c>
      <c r="B409" s="5">
        <v>0</v>
      </c>
      <c r="C409">
        <v>0</v>
      </c>
    </row>
    <row r="410" spans="1:3" ht="16" x14ac:dyDescent="0.2">
      <c r="A410" s="7">
        <v>386</v>
      </c>
      <c r="B410" s="5">
        <v>0</v>
      </c>
      <c r="C410">
        <v>0</v>
      </c>
    </row>
    <row r="411" spans="1:3" ht="16" x14ac:dyDescent="0.2">
      <c r="A411" s="7">
        <v>387</v>
      </c>
      <c r="B411" s="5">
        <v>0</v>
      </c>
      <c r="C411">
        <v>0</v>
      </c>
    </row>
    <row r="412" spans="1:3" ht="16" x14ac:dyDescent="0.2">
      <c r="A412" s="7">
        <v>388</v>
      </c>
      <c r="B412" s="5">
        <v>0</v>
      </c>
      <c r="C412">
        <v>0</v>
      </c>
    </row>
    <row r="413" spans="1:3" ht="16" x14ac:dyDescent="0.2">
      <c r="A413" s="7">
        <v>389</v>
      </c>
      <c r="B413" s="5">
        <v>0</v>
      </c>
      <c r="C413">
        <v>0</v>
      </c>
    </row>
    <row r="414" spans="1:3" ht="16" x14ac:dyDescent="0.2">
      <c r="A414" s="7">
        <v>390</v>
      </c>
      <c r="B414" s="5">
        <v>0</v>
      </c>
      <c r="C414">
        <v>0</v>
      </c>
    </row>
    <row r="415" spans="1:3" ht="16" x14ac:dyDescent="0.2">
      <c r="A415" s="7">
        <v>391</v>
      </c>
      <c r="B415" s="5">
        <v>0</v>
      </c>
      <c r="C415">
        <v>0</v>
      </c>
    </row>
    <row r="416" spans="1:3" ht="16" x14ac:dyDescent="0.2">
      <c r="A416" s="7">
        <v>392</v>
      </c>
      <c r="B416" s="5">
        <v>0</v>
      </c>
      <c r="C416">
        <v>0</v>
      </c>
    </row>
    <row r="417" spans="1:3" ht="16" x14ac:dyDescent="0.2">
      <c r="A417" s="7">
        <v>393</v>
      </c>
      <c r="B417" s="5">
        <v>0</v>
      </c>
      <c r="C417">
        <v>0</v>
      </c>
    </row>
    <row r="418" spans="1:3" ht="16" x14ac:dyDescent="0.2">
      <c r="A418" s="7">
        <v>394</v>
      </c>
      <c r="B418" s="5">
        <v>0</v>
      </c>
      <c r="C418">
        <v>0</v>
      </c>
    </row>
    <row r="419" spans="1:3" ht="16" x14ac:dyDescent="0.2">
      <c r="A419" s="7">
        <v>395</v>
      </c>
      <c r="B419" s="5">
        <v>0</v>
      </c>
      <c r="C419">
        <v>0</v>
      </c>
    </row>
    <row r="420" spans="1:3" ht="16" x14ac:dyDescent="0.2">
      <c r="A420" s="7">
        <v>396</v>
      </c>
      <c r="B420" s="5">
        <v>0</v>
      </c>
      <c r="C420">
        <v>0</v>
      </c>
    </row>
    <row r="421" spans="1:3" ht="16" x14ac:dyDescent="0.2">
      <c r="A421" s="7">
        <v>397</v>
      </c>
      <c r="B421" s="5">
        <v>160000</v>
      </c>
      <c r="C421">
        <v>1</v>
      </c>
    </row>
    <row r="422" spans="1:3" ht="16" x14ac:dyDescent="0.2">
      <c r="A422" s="7">
        <v>398</v>
      </c>
      <c r="B422" s="5">
        <v>160000</v>
      </c>
      <c r="C422">
        <v>1</v>
      </c>
    </row>
    <row r="423" spans="1:3" ht="16" x14ac:dyDescent="0.2">
      <c r="A423" s="7">
        <v>399</v>
      </c>
      <c r="B423" s="5">
        <v>0</v>
      </c>
      <c r="C423">
        <v>0</v>
      </c>
    </row>
    <row r="424" spans="1:3" ht="16" x14ac:dyDescent="0.2">
      <c r="A424" s="7">
        <v>400</v>
      </c>
      <c r="B424" s="5">
        <v>0</v>
      </c>
      <c r="C424">
        <v>0</v>
      </c>
    </row>
    <row r="425" spans="1:3" ht="16" x14ac:dyDescent="0.2">
      <c r="A425" s="7">
        <v>401</v>
      </c>
      <c r="B425" s="5">
        <v>0</v>
      </c>
      <c r="C425">
        <v>0</v>
      </c>
    </row>
    <row r="426" spans="1:3" ht="16" x14ac:dyDescent="0.2">
      <c r="A426" s="7">
        <v>402</v>
      </c>
      <c r="B426" s="5">
        <v>0</v>
      </c>
      <c r="C426">
        <v>0</v>
      </c>
    </row>
    <row r="427" spans="1:3" ht="16" x14ac:dyDescent="0.2">
      <c r="A427" s="7">
        <v>403</v>
      </c>
      <c r="B427" s="5">
        <v>0</v>
      </c>
      <c r="C427">
        <v>0</v>
      </c>
    </row>
    <row r="428" spans="1:3" ht="16" x14ac:dyDescent="0.2">
      <c r="A428" s="7">
        <v>404</v>
      </c>
      <c r="B428" s="5">
        <v>160000</v>
      </c>
      <c r="C428">
        <v>1</v>
      </c>
    </row>
    <row r="429" spans="1:3" ht="16" x14ac:dyDescent="0.2">
      <c r="A429" s="7">
        <v>405</v>
      </c>
      <c r="B429" s="5">
        <v>160000</v>
      </c>
      <c r="C429">
        <v>1</v>
      </c>
    </row>
    <row r="430" spans="1:3" ht="16" x14ac:dyDescent="0.2">
      <c r="A430" s="7">
        <v>406</v>
      </c>
      <c r="B430" s="5">
        <v>0</v>
      </c>
      <c r="C430">
        <v>0</v>
      </c>
    </row>
    <row r="431" spans="1:3" ht="16" x14ac:dyDescent="0.2">
      <c r="A431" s="7">
        <v>407</v>
      </c>
      <c r="B431" s="5">
        <v>0</v>
      </c>
      <c r="C431">
        <v>0</v>
      </c>
    </row>
    <row r="432" spans="1:3" ht="16" x14ac:dyDescent="0.2">
      <c r="A432" s="7">
        <v>408</v>
      </c>
      <c r="B432" s="5">
        <v>160000</v>
      </c>
      <c r="C432">
        <v>1</v>
      </c>
    </row>
    <row r="433" spans="1:3" ht="16" x14ac:dyDescent="0.2">
      <c r="A433" s="7">
        <v>409</v>
      </c>
      <c r="B433" s="5">
        <v>160000</v>
      </c>
      <c r="C433">
        <v>1</v>
      </c>
    </row>
    <row r="434" spans="1:3" ht="16" x14ac:dyDescent="0.2">
      <c r="A434" s="7">
        <v>410</v>
      </c>
      <c r="B434" s="5">
        <v>160000</v>
      </c>
      <c r="C434">
        <v>1</v>
      </c>
    </row>
    <row r="435" spans="1:3" ht="16" x14ac:dyDescent="0.2">
      <c r="A435" s="7">
        <v>411</v>
      </c>
      <c r="B435" s="5">
        <v>0</v>
      </c>
      <c r="C435">
        <v>0</v>
      </c>
    </row>
    <row r="436" spans="1:3" ht="16" x14ac:dyDescent="0.2">
      <c r="A436" s="7">
        <v>412</v>
      </c>
      <c r="B436" s="5">
        <v>160000</v>
      </c>
      <c r="C436">
        <v>1</v>
      </c>
    </row>
    <row r="437" spans="1:3" ht="16" x14ac:dyDescent="0.2">
      <c r="A437" s="7">
        <v>413</v>
      </c>
      <c r="B437" s="5">
        <v>0</v>
      </c>
      <c r="C437">
        <v>0</v>
      </c>
    </row>
    <row r="438" spans="1:3" ht="16" x14ac:dyDescent="0.2">
      <c r="A438" s="7">
        <v>414</v>
      </c>
      <c r="B438" s="5">
        <v>0</v>
      </c>
      <c r="C438">
        <v>0</v>
      </c>
    </row>
    <row r="439" spans="1:3" ht="16" x14ac:dyDescent="0.2">
      <c r="A439" s="7">
        <v>415</v>
      </c>
      <c r="B439" s="5">
        <v>0</v>
      </c>
      <c r="C439">
        <v>0</v>
      </c>
    </row>
    <row r="440" spans="1:3" ht="16" x14ac:dyDescent="0.2">
      <c r="A440" s="7">
        <v>416</v>
      </c>
      <c r="B440" s="5">
        <v>0</v>
      </c>
      <c r="C440">
        <v>0</v>
      </c>
    </row>
    <row r="441" spans="1:3" ht="16" x14ac:dyDescent="0.2">
      <c r="A441" s="7">
        <v>417</v>
      </c>
      <c r="B441" s="5">
        <v>0</v>
      </c>
      <c r="C441">
        <v>0</v>
      </c>
    </row>
    <row r="442" spans="1:3" ht="16" x14ac:dyDescent="0.2">
      <c r="A442" s="7">
        <v>418</v>
      </c>
      <c r="B442" s="5">
        <v>0</v>
      </c>
      <c r="C442">
        <v>0</v>
      </c>
    </row>
    <row r="443" spans="1:3" ht="16" x14ac:dyDescent="0.2">
      <c r="A443" s="7">
        <v>419</v>
      </c>
      <c r="B443" s="5">
        <v>160000</v>
      </c>
      <c r="C443">
        <v>1</v>
      </c>
    </row>
    <row r="444" spans="1:3" ht="16" x14ac:dyDescent="0.2">
      <c r="A444" s="7">
        <v>420</v>
      </c>
      <c r="B444" s="5">
        <v>0</v>
      </c>
      <c r="C444">
        <v>0</v>
      </c>
    </row>
    <row r="445" spans="1:3" ht="16" x14ac:dyDescent="0.2">
      <c r="A445" s="7">
        <v>421</v>
      </c>
      <c r="B445" s="5">
        <v>0</v>
      </c>
      <c r="C445">
        <v>0</v>
      </c>
    </row>
    <row r="446" spans="1:3" ht="16" x14ac:dyDescent="0.2">
      <c r="A446" s="7">
        <v>422</v>
      </c>
      <c r="B446" s="5">
        <v>0</v>
      </c>
      <c r="C446">
        <v>0</v>
      </c>
    </row>
    <row r="447" spans="1:3" ht="16" x14ac:dyDescent="0.2">
      <c r="A447" s="7">
        <v>423</v>
      </c>
      <c r="B447" s="5">
        <v>0</v>
      </c>
      <c r="C447">
        <v>0</v>
      </c>
    </row>
    <row r="448" spans="1:3" ht="16" x14ac:dyDescent="0.2">
      <c r="A448" s="7">
        <v>424</v>
      </c>
      <c r="B448" s="5">
        <v>0</v>
      </c>
      <c r="C448">
        <v>0</v>
      </c>
    </row>
    <row r="449" spans="1:3" ht="16" x14ac:dyDescent="0.2">
      <c r="A449" s="7">
        <v>425</v>
      </c>
      <c r="B449" s="5">
        <v>0</v>
      </c>
      <c r="C449">
        <v>0</v>
      </c>
    </row>
    <row r="450" spans="1:3" ht="16" x14ac:dyDescent="0.2">
      <c r="A450" s="7">
        <v>426</v>
      </c>
      <c r="B450" s="5">
        <v>160000</v>
      </c>
      <c r="C450">
        <v>1</v>
      </c>
    </row>
    <row r="451" spans="1:3" ht="16" x14ac:dyDescent="0.2">
      <c r="A451" s="7">
        <v>427</v>
      </c>
      <c r="B451" s="5">
        <v>0</v>
      </c>
      <c r="C451">
        <v>0</v>
      </c>
    </row>
    <row r="452" spans="1:3" ht="16" x14ac:dyDescent="0.2">
      <c r="A452" s="7">
        <v>428</v>
      </c>
      <c r="B452" s="5">
        <v>160000</v>
      </c>
      <c r="C452">
        <v>1</v>
      </c>
    </row>
    <row r="453" spans="1:3" ht="16" x14ac:dyDescent="0.2">
      <c r="A453" s="7">
        <v>429</v>
      </c>
      <c r="B453" s="5">
        <v>0</v>
      </c>
      <c r="C453">
        <v>0</v>
      </c>
    </row>
    <row r="454" spans="1:3" ht="16" x14ac:dyDescent="0.2">
      <c r="A454" s="7">
        <v>430</v>
      </c>
      <c r="B454" s="5">
        <v>0</v>
      </c>
      <c r="C454">
        <v>0</v>
      </c>
    </row>
    <row r="455" spans="1:3" ht="16" x14ac:dyDescent="0.2">
      <c r="A455" s="7">
        <v>431</v>
      </c>
      <c r="B455" s="5">
        <v>0</v>
      </c>
      <c r="C455">
        <v>0</v>
      </c>
    </row>
    <row r="456" spans="1:3" ht="16" x14ac:dyDescent="0.2">
      <c r="A456" s="7">
        <v>432</v>
      </c>
      <c r="B456" s="5">
        <v>0</v>
      </c>
      <c r="C456">
        <v>0</v>
      </c>
    </row>
    <row r="457" spans="1:3" ht="16" x14ac:dyDescent="0.2">
      <c r="A457" s="7">
        <v>433</v>
      </c>
      <c r="B457" s="5">
        <v>0</v>
      </c>
      <c r="C457">
        <v>0</v>
      </c>
    </row>
    <row r="458" spans="1:3" ht="16" x14ac:dyDescent="0.2">
      <c r="A458" s="7">
        <v>434</v>
      </c>
      <c r="B458" s="5">
        <v>160000</v>
      </c>
      <c r="C458">
        <v>1</v>
      </c>
    </row>
    <row r="459" spans="1:3" ht="16" x14ac:dyDescent="0.2">
      <c r="A459" s="7">
        <v>435</v>
      </c>
      <c r="B459" s="5">
        <v>0</v>
      </c>
      <c r="C459">
        <v>0</v>
      </c>
    </row>
    <row r="460" spans="1:3" ht="16" x14ac:dyDescent="0.2">
      <c r="A460" s="7">
        <v>436</v>
      </c>
      <c r="B460" s="5">
        <v>0</v>
      </c>
      <c r="C460">
        <v>0</v>
      </c>
    </row>
    <row r="461" spans="1:3" ht="16" x14ac:dyDescent="0.2">
      <c r="A461" s="7">
        <v>437</v>
      </c>
      <c r="B461" s="5">
        <v>160000</v>
      </c>
      <c r="C461">
        <v>1</v>
      </c>
    </row>
    <row r="462" spans="1:3" ht="16" x14ac:dyDescent="0.2">
      <c r="A462" s="7">
        <v>438</v>
      </c>
      <c r="B462" s="5">
        <v>0</v>
      </c>
      <c r="C462">
        <v>0</v>
      </c>
    </row>
    <row r="463" spans="1:3" ht="16" x14ac:dyDescent="0.2">
      <c r="A463" s="7">
        <v>439</v>
      </c>
      <c r="B463" s="5">
        <v>160000</v>
      </c>
      <c r="C463">
        <v>1</v>
      </c>
    </row>
    <row r="464" spans="1:3" ht="16" x14ac:dyDescent="0.2">
      <c r="A464" s="7">
        <v>440</v>
      </c>
      <c r="B464" s="5">
        <v>0</v>
      </c>
      <c r="C464">
        <v>0</v>
      </c>
    </row>
    <row r="465" spans="1:3" ht="16" x14ac:dyDescent="0.2">
      <c r="A465" s="7">
        <v>441</v>
      </c>
      <c r="B465" s="5">
        <v>0</v>
      </c>
      <c r="C465">
        <v>0</v>
      </c>
    </row>
    <row r="466" spans="1:3" ht="16" x14ac:dyDescent="0.2">
      <c r="A466" s="7">
        <v>442</v>
      </c>
      <c r="B466" s="5">
        <v>0</v>
      </c>
      <c r="C466">
        <v>0</v>
      </c>
    </row>
    <row r="467" spans="1:3" ht="16" x14ac:dyDescent="0.2">
      <c r="A467" s="7">
        <v>443</v>
      </c>
      <c r="B467" s="5">
        <v>0</v>
      </c>
      <c r="C467">
        <v>0</v>
      </c>
    </row>
    <row r="468" spans="1:3" ht="16" x14ac:dyDescent="0.2">
      <c r="A468" s="7">
        <v>444</v>
      </c>
      <c r="B468" s="5">
        <v>0</v>
      </c>
      <c r="C468">
        <v>0</v>
      </c>
    </row>
    <row r="469" spans="1:3" ht="16" x14ac:dyDescent="0.2">
      <c r="A469" s="7">
        <v>445</v>
      </c>
      <c r="B469" s="5">
        <v>0</v>
      </c>
      <c r="C469">
        <v>0</v>
      </c>
    </row>
    <row r="470" spans="1:3" ht="16" x14ac:dyDescent="0.2">
      <c r="A470" s="7">
        <v>446</v>
      </c>
      <c r="B470" s="5">
        <v>160000</v>
      </c>
      <c r="C470">
        <v>1</v>
      </c>
    </row>
    <row r="471" spans="1:3" ht="16" x14ac:dyDescent="0.2">
      <c r="A471" s="7">
        <v>447</v>
      </c>
      <c r="B471" s="5">
        <v>0</v>
      </c>
      <c r="C471">
        <v>0</v>
      </c>
    </row>
    <row r="472" spans="1:3" ht="16" x14ac:dyDescent="0.2">
      <c r="A472" s="7">
        <v>448</v>
      </c>
      <c r="B472" s="5">
        <v>0</v>
      </c>
      <c r="C472">
        <v>0</v>
      </c>
    </row>
    <row r="473" spans="1:3" ht="16" x14ac:dyDescent="0.2">
      <c r="A473" s="7">
        <v>449</v>
      </c>
      <c r="B473" s="5">
        <v>0</v>
      </c>
      <c r="C473">
        <v>0</v>
      </c>
    </row>
    <row r="474" spans="1:3" ht="16" x14ac:dyDescent="0.2">
      <c r="A474" s="7">
        <v>450</v>
      </c>
      <c r="B474" s="5">
        <v>0</v>
      </c>
      <c r="C474">
        <v>0</v>
      </c>
    </row>
    <row r="475" spans="1:3" ht="16" x14ac:dyDescent="0.2">
      <c r="A475" s="7">
        <v>451</v>
      </c>
      <c r="B475" s="5">
        <v>0</v>
      </c>
      <c r="C475">
        <v>0</v>
      </c>
    </row>
    <row r="476" spans="1:3" ht="16" x14ac:dyDescent="0.2">
      <c r="A476" s="7">
        <v>452</v>
      </c>
      <c r="B476" s="5">
        <v>0</v>
      </c>
      <c r="C476">
        <v>0</v>
      </c>
    </row>
    <row r="477" spans="1:3" ht="16" x14ac:dyDescent="0.2">
      <c r="A477" s="7">
        <v>453</v>
      </c>
      <c r="B477" s="5">
        <v>0</v>
      </c>
      <c r="C477">
        <v>0</v>
      </c>
    </row>
    <row r="478" spans="1:3" ht="16" x14ac:dyDescent="0.2">
      <c r="A478" s="7">
        <v>454</v>
      </c>
      <c r="B478" s="5">
        <v>0</v>
      </c>
      <c r="C478">
        <v>0</v>
      </c>
    </row>
    <row r="479" spans="1:3" ht="16" x14ac:dyDescent="0.2">
      <c r="A479" s="7">
        <v>455</v>
      </c>
      <c r="B479" s="5">
        <v>0</v>
      </c>
      <c r="C479">
        <v>0</v>
      </c>
    </row>
    <row r="480" spans="1:3" ht="16" x14ac:dyDescent="0.2">
      <c r="A480" s="7">
        <v>456</v>
      </c>
      <c r="B480" s="5">
        <v>0</v>
      </c>
      <c r="C480">
        <v>0</v>
      </c>
    </row>
    <row r="481" spans="1:3" ht="16" x14ac:dyDescent="0.2">
      <c r="A481" s="7">
        <v>457</v>
      </c>
      <c r="B481" s="5">
        <v>0</v>
      </c>
      <c r="C481">
        <v>0</v>
      </c>
    </row>
    <row r="482" spans="1:3" ht="16" x14ac:dyDescent="0.2">
      <c r="A482" s="7">
        <v>458</v>
      </c>
      <c r="B482" s="5">
        <v>0</v>
      </c>
      <c r="C482">
        <v>0</v>
      </c>
    </row>
    <row r="483" spans="1:3" ht="16" x14ac:dyDescent="0.2">
      <c r="A483" s="7">
        <v>459</v>
      </c>
      <c r="B483" s="5">
        <v>0</v>
      </c>
      <c r="C483">
        <v>0</v>
      </c>
    </row>
    <row r="484" spans="1:3" ht="16" x14ac:dyDescent="0.2">
      <c r="A484" s="7">
        <v>460</v>
      </c>
      <c r="B484" s="5">
        <v>160000</v>
      </c>
      <c r="C484">
        <v>1</v>
      </c>
    </row>
    <row r="485" spans="1:3" ht="16" x14ac:dyDescent="0.2">
      <c r="A485" s="7">
        <v>461</v>
      </c>
      <c r="B485" s="5">
        <v>0</v>
      </c>
      <c r="C485">
        <v>0</v>
      </c>
    </row>
    <row r="486" spans="1:3" ht="16" x14ac:dyDescent="0.2">
      <c r="A486" s="7">
        <v>462</v>
      </c>
      <c r="B486" s="5">
        <v>0</v>
      </c>
      <c r="C486">
        <v>0</v>
      </c>
    </row>
    <row r="487" spans="1:3" ht="16" x14ac:dyDescent="0.2">
      <c r="A487" s="7">
        <v>463</v>
      </c>
      <c r="B487" s="5">
        <v>0</v>
      </c>
      <c r="C487">
        <v>0</v>
      </c>
    </row>
    <row r="488" spans="1:3" ht="16" x14ac:dyDescent="0.2">
      <c r="A488" s="7">
        <v>464</v>
      </c>
      <c r="B488" s="5">
        <v>160000</v>
      </c>
      <c r="C488">
        <v>1</v>
      </c>
    </row>
    <row r="489" spans="1:3" ht="16" x14ac:dyDescent="0.2">
      <c r="A489" s="7">
        <v>465</v>
      </c>
      <c r="B489" s="5">
        <v>0</v>
      </c>
      <c r="C489">
        <v>0</v>
      </c>
    </row>
    <row r="490" spans="1:3" ht="16" x14ac:dyDescent="0.2">
      <c r="A490" s="7">
        <v>466</v>
      </c>
      <c r="B490" s="5">
        <v>160000</v>
      </c>
      <c r="C490">
        <v>1</v>
      </c>
    </row>
    <row r="491" spans="1:3" ht="16" x14ac:dyDescent="0.2">
      <c r="A491" s="7">
        <v>467</v>
      </c>
      <c r="B491" s="5">
        <v>0</v>
      </c>
      <c r="C491">
        <v>0</v>
      </c>
    </row>
    <row r="492" spans="1:3" ht="16" x14ac:dyDescent="0.2">
      <c r="A492" s="7">
        <v>468</v>
      </c>
      <c r="B492" s="5">
        <v>160000</v>
      </c>
      <c r="C492">
        <v>1</v>
      </c>
    </row>
    <row r="493" spans="1:3" ht="16" x14ac:dyDescent="0.2">
      <c r="A493" s="7">
        <v>469</v>
      </c>
      <c r="B493" s="5">
        <v>160000</v>
      </c>
      <c r="C493">
        <v>1</v>
      </c>
    </row>
    <row r="494" spans="1:3" ht="16" x14ac:dyDescent="0.2">
      <c r="A494" s="7">
        <v>470</v>
      </c>
      <c r="B494" s="5">
        <v>0</v>
      </c>
      <c r="C494">
        <v>0</v>
      </c>
    </row>
    <row r="495" spans="1:3" ht="16" x14ac:dyDescent="0.2">
      <c r="A495" s="7">
        <v>471</v>
      </c>
      <c r="B495" s="5">
        <v>0</v>
      </c>
      <c r="C495">
        <v>0</v>
      </c>
    </row>
    <row r="496" spans="1:3" ht="16" x14ac:dyDescent="0.2">
      <c r="A496" s="7">
        <v>472</v>
      </c>
      <c r="B496" s="5">
        <v>0</v>
      </c>
      <c r="C496">
        <v>0</v>
      </c>
    </row>
    <row r="497" spans="1:3" ht="16" x14ac:dyDescent="0.2">
      <c r="A497" s="7">
        <v>473</v>
      </c>
      <c r="B497" s="5">
        <v>160000</v>
      </c>
      <c r="C497">
        <v>1</v>
      </c>
    </row>
    <row r="498" spans="1:3" ht="16" x14ac:dyDescent="0.2">
      <c r="A498" s="7">
        <v>474</v>
      </c>
      <c r="B498" s="5">
        <v>0</v>
      </c>
      <c r="C498">
        <v>0</v>
      </c>
    </row>
    <row r="499" spans="1:3" ht="16" x14ac:dyDescent="0.2">
      <c r="A499" s="7">
        <v>475</v>
      </c>
      <c r="B499" s="5">
        <v>0</v>
      </c>
      <c r="C499">
        <v>0</v>
      </c>
    </row>
    <row r="500" spans="1:3" ht="16" x14ac:dyDescent="0.2">
      <c r="A500" s="7">
        <v>476</v>
      </c>
      <c r="B500" s="5">
        <v>0</v>
      </c>
      <c r="C500">
        <v>0</v>
      </c>
    </row>
    <row r="501" spans="1:3" ht="16" x14ac:dyDescent="0.2">
      <c r="A501" s="7">
        <v>477</v>
      </c>
      <c r="B501" s="5">
        <v>160000</v>
      </c>
      <c r="C501">
        <v>1</v>
      </c>
    </row>
    <row r="502" spans="1:3" ht="16" x14ac:dyDescent="0.2">
      <c r="A502" s="7">
        <v>478</v>
      </c>
      <c r="B502" s="5">
        <v>0</v>
      </c>
      <c r="C502">
        <v>0</v>
      </c>
    </row>
    <row r="503" spans="1:3" ht="16" x14ac:dyDescent="0.2">
      <c r="A503" s="7">
        <v>479</v>
      </c>
      <c r="B503" s="5">
        <v>0</v>
      </c>
      <c r="C503">
        <v>0</v>
      </c>
    </row>
    <row r="504" spans="1:3" ht="16" x14ac:dyDescent="0.2">
      <c r="A504" s="7">
        <v>480</v>
      </c>
      <c r="B504" s="5">
        <v>160000</v>
      </c>
      <c r="C504">
        <v>1</v>
      </c>
    </row>
    <row r="505" spans="1:3" ht="16" x14ac:dyDescent="0.2">
      <c r="A505" s="7">
        <v>481</v>
      </c>
      <c r="B505" s="5">
        <v>160000</v>
      </c>
      <c r="C505">
        <v>1</v>
      </c>
    </row>
    <row r="506" spans="1:3" ht="16" x14ac:dyDescent="0.2">
      <c r="A506" s="7">
        <v>482</v>
      </c>
      <c r="B506" s="5">
        <v>0</v>
      </c>
      <c r="C506">
        <v>0</v>
      </c>
    </row>
    <row r="507" spans="1:3" ht="16" x14ac:dyDescent="0.2">
      <c r="A507" s="7">
        <v>483</v>
      </c>
      <c r="B507" s="5">
        <v>0</v>
      </c>
      <c r="C507">
        <v>0</v>
      </c>
    </row>
    <row r="508" spans="1:3" ht="16" x14ac:dyDescent="0.2">
      <c r="A508" s="7">
        <v>484</v>
      </c>
      <c r="B508" s="5">
        <v>0</v>
      </c>
      <c r="C508">
        <v>0</v>
      </c>
    </row>
    <row r="509" spans="1:3" ht="16" x14ac:dyDescent="0.2">
      <c r="A509" s="7">
        <v>485</v>
      </c>
      <c r="B509" s="5">
        <v>0</v>
      </c>
      <c r="C509">
        <v>0</v>
      </c>
    </row>
    <row r="510" spans="1:3" ht="16" x14ac:dyDescent="0.2">
      <c r="A510" s="7">
        <v>486</v>
      </c>
      <c r="B510" s="5">
        <v>0</v>
      </c>
      <c r="C510">
        <v>0</v>
      </c>
    </row>
    <row r="511" spans="1:3" ht="16" x14ac:dyDescent="0.2">
      <c r="A511" s="7">
        <v>487</v>
      </c>
      <c r="B511" s="5">
        <v>0</v>
      </c>
      <c r="C511">
        <v>0</v>
      </c>
    </row>
    <row r="512" spans="1:3" ht="16" x14ac:dyDescent="0.2">
      <c r="A512" s="7">
        <v>488</v>
      </c>
      <c r="B512" s="5">
        <v>0</v>
      </c>
      <c r="C512">
        <v>0</v>
      </c>
    </row>
    <row r="513" spans="1:3" ht="16" x14ac:dyDescent="0.2">
      <c r="A513" s="7">
        <v>489</v>
      </c>
      <c r="B513" s="5">
        <v>160000</v>
      </c>
      <c r="C513">
        <v>1</v>
      </c>
    </row>
    <row r="514" spans="1:3" ht="16" x14ac:dyDescent="0.2">
      <c r="A514" s="7">
        <v>490</v>
      </c>
      <c r="B514" s="5">
        <v>0</v>
      </c>
      <c r="C514">
        <v>0</v>
      </c>
    </row>
    <row r="515" spans="1:3" ht="16" x14ac:dyDescent="0.2">
      <c r="A515" s="7">
        <v>491</v>
      </c>
      <c r="B515" s="5">
        <v>0</v>
      </c>
      <c r="C515">
        <v>0</v>
      </c>
    </row>
    <row r="516" spans="1:3" ht="16" x14ac:dyDescent="0.2">
      <c r="A516" s="7">
        <v>492</v>
      </c>
      <c r="B516" s="5">
        <v>160000</v>
      </c>
      <c r="C516">
        <v>1</v>
      </c>
    </row>
    <row r="517" spans="1:3" ht="16" x14ac:dyDescent="0.2">
      <c r="A517" s="7">
        <v>493</v>
      </c>
      <c r="B517" s="5">
        <v>0</v>
      </c>
      <c r="C517">
        <v>0</v>
      </c>
    </row>
    <row r="518" spans="1:3" ht="16" x14ac:dyDescent="0.2">
      <c r="A518" s="7">
        <v>494</v>
      </c>
      <c r="B518" s="5">
        <v>0</v>
      </c>
      <c r="C518">
        <v>0</v>
      </c>
    </row>
    <row r="519" spans="1:3" ht="16" x14ac:dyDescent="0.2">
      <c r="A519" s="7">
        <v>495</v>
      </c>
      <c r="B519" s="5">
        <v>0</v>
      </c>
      <c r="C519">
        <v>0</v>
      </c>
    </row>
    <row r="520" spans="1:3" ht="16" x14ac:dyDescent="0.2">
      <c r="A520" s="7">
        <v>496</v>
      </c>
      <c r="B520" s="5">
        <v>160000</v>
      </c>
      <c r="C520">
        <v>1</v>
      </c>
    </row>
    <row r="521" spans="1:3" ht="16" x14ac:dyDescent="0.2">
      <c r="A521" s="7">
        <v>497</v>
      </c>
      <c r="B521" s="5">
        <v>160000</v>
      </c>
      <c r="C521">
        <v>1</v>
      </c>
    </row>
    <row r="522" spans="1:3" ht="16" x14ac:dyDescent="0.2">
      <c r="A522" s="7">
        <v>498</v>
      </c>
      <c r="B522" s="5">
        <v>0</v>
      </c>
      <c r="C522">
        <v>0</v>
      </c>
    </row>
    <row r="523" spans="1:3" ht="16" x14ac:dyDescent="0.2">
      <c r="A523" s="7">
        <v>499</v>
      </c>
      <c r="B523" s="5">
        <v>0</v>
      </c>
      <c r="C523">
        <v>0</v>
      </c>
    </row>
    <row r="524" spans="1:3" ht="16" x14ac:dyDescent="0.2">
      <c r="A524" s="7">
        <v>500</v>
      </c>
      <c r="B524" s="5">
        <v>0</v>
      </c>
      <c r="C524">
        <v>0</v>
      </c>
    </row>
    <row r="525" spans="1:3" ht="16" x14ac:dyDescent="0.2">
      <c r="A525" s="7">
        <v>501</v>
      </c>
      <c r="B525" s="5">
        <v>160000</v>
      </c>
      <c r="C525">
        <v>1</v>
      </c>
    </row>
    <row r="526" spans="1:3" ht="16" x14ac:dyDescent="0.2">
      <c r="A526" s="7">
        <v>502</v>
      </c>
      <c r="B526" s="5">
        <v>160000</v>
      </c>
      <c r="C526">
        <v>1</v>
      </c>
    </row>
    <row r="527" spans="1:3" ht="16" x14ac:dyDescent="0.2">
      <c r="A527" s="7">
        <v>503</v>
      </c>
      <c r="B527" s="5">
        <v>0</v>
      </c>
      <c r="C527">
        <v>0</v>
      </c>
    </row>
    <row r="528" spans="1:3" ht="16" x14ac:dyDescent="0.2">
      <c r="A528" s="7">
        <v>504</v>
      </c>
      <c r="B528" s="5">
        <v>0</v>
      </c>
      <c r="C528">
        <v>0</v>
      </c>
    </row>
    <row r="529" spans="1:3" ht="16" x14ac:dyDescent="0.2">
      <c r="A529" s="7">
        <v>505</v>
      </c>
      <c r="B529" s="5">
        <v>0</v>
      </c>
      <c r="C529">
        <v>0</v>
      </c>
    </row>
    <row r="530" spans="1:3" ht="16" x14ac:dyDescent="0.2">
      <c r="A530" s="7">
        <v>506</v>
      </c>
      <c r="B530" s="5">
        <v>0</v>
      </c>
      <c r="C530">
        <v>0</v>
      </c>
    </row>
    <row r="531" spans="1:3" ht="16" x14ac:dyDescent="0.2">
      <c r="A531" s="7">
        <v>507</v>
      </c>
      <c r="B531" s="5">
        <v>0</v>
      </c>
      <c r="C531">
        <v>0</v>
      </c>
    </row>
    <row r="532" spans="1:3" ht="16" x14ac:dyDescent="0.2">
      <c r="A532" s="7">
        <v>508</v>
      </c>
      <c r="B532" s="5">
        <v>0</v>
      </c>
      <c r="C532">
        <v>0</v>
      </c>
    </row>
    <row r="533" spans="1:3" ht="16" x14ac:dyDescent="0.2">
      <c r="A533" s="7">
        <v>509</v>
      </c>
      <c r="B533" s="5">
        <v>0</v>
      </c>
      <c r="C533">
        <v>0</v>
      </c>
    </row>
    <row r="534" spans="1:3" ht="16" x14ac:dyDescent="0.2">
      <c r="A534" s="7">
        <v>510</v>
      </c>
      <c r="B534" s="5">
        <v>0</v>
      </c>
      <c r="C534">
        <v>0</v>
      </c>
    </row>
    <row r="535" spans="1:3" ht="16" x14ac:dyDescent="0.2">
      <c r="A535" s="7">
        <v>511</v>
      </c>
      <c r="B535" s="5">
        <v>160000</v>
      </c>
      <c r="C535">
        <v>1</v>
      </c>
    </row>
    <row r="536" spans="1:3" ht="16" x14ac:dyDescent="0.2">
      <c r="A536" s="7">
        <v>512</v>
      </c>
      <c r="B536" s="5">
        <v>0</v>
      </c>
      <c r="C536">
        <v>0</v>
      </c>
    </row>
    <row r="537" spans="1:3" ht="16" x14ac:dyDescent="0.2">
      <c r="A537" s="7">
        <v>513</v>
      </c>
      <c r="B537" s="5">
        <v>0</v>
      </c>
      <c r="C537">
        <v>0</v>
      </c>
    </row>
    <row r="538" spans="1:3" ht="16" x14ac:dyDescent="0.2">
      <c r="A538" s="7">
        <v>514</v>
      </c>
      <c r="B538" s="5">
        <v>0</v>
      </c>
      <c r="C538">
        <v>0</v>
      </c>
    </row>
    <row r="539" spans="1:3" ht="16" x14ac:dyDescent="0.2">
      <c r="A539" s="7">
        <v>515</v>
      </c>
      <c r="B539" s="5">
        <v>0</v>
      </c>
      <c r="C539">
        <v>0</v>
      </c>
    </row>
    <row r="540" spans="1:3" ht="16" x14ac:dyDescent="0.2">
      <c r="A540" s="7">
        <v>516</v>
      </c>
      <c r="B540" s="5">
        <v>0</v>
      </c>
      <c r="C540">
        <v>0</v>
      </c>
    </row>
    <row r="541" spans="1:3" ht="16" x14ac:dyDescent="0.2">
      <c r="A541" s="7">
        <v>517</v>
      </c>
      <c r="B541" s="5">
        <v>0</v>
      </c>
      <c r="C541">
        <v>0</v>
      </c>
    </row>
    <row r="542" spans="1:3" ht="16" x14ac:dyDescent="0.2">
      <c r="A542" s="7">
        <v>518</v>
      </c>
      <c r="B542" s="5">
        <v>0</v>
      </c>
      <c r="C542">
        <v>0</v>
      </c>
    </row>
    <row r="543" spans="1:3" ht="16" x14ac:dyDescent="0.2">
      <c r="A543" s="7">
        <v>519</v>
      </c>
      <c r="B543" s="5">
        <v>160000</v>
      </c>
      <c r="C543">
        <v>1</v>
      </c>
    </row>
    <row r="544" spans="1:3" ht="16" x14ac:dyDescent="0.2">
      <c r="A544" s="7">
        <v>520</v>
      </c>
      <c r="B544" s="5">
        <v>0</v>
      </c>
      <c r="C544">
        <v>0</v>
      </c>
    </row>
    <row r="545" spans="1:3" ht="16" x14ac:dyDescent="0.2">
      <c r="A545" s="7">
        <v>521</v>
      </c>
      <c r="B545" s="5">
        <v>160000</v>
      </c>
      <c r="C545">
        <v>1</v>
      </c>
    </row>
    <row r="546" spans="1:3" ht="16" x14ac:dyDescent="0.2">
      <c r="A546" s="7">
        <v>522</v>
      </c>
      <c r="B546" s="5">
        <v>0</v>
      </c>
      <c r="C546">
        <v>0</v>
      </c>
    </row>
    <row r="547" spans="1:3" ht="16" x14ac:dyDescent="0.2">
      <c r="A547" s="7">
        <v>523</v>
      </c>
      <c r="B547" s="5">
        <v>0</v>
      </c>
      <c r="C547">
        <v>0</v>
      </c>
    </row>
    <row r="548" spans="1:3" ht="16" x14ac:dyDescent="0.2">
      <c r="A548" s="7">
        <v>524</v>
      </c>
      <c r="B548" s="5">
        <v>0</v>
      </c>
      <c r="C548">
        <v>0</v>
      </c>
    </row>
    <row r="549" spans="1:3" ht="16" x14ac:dyDescent="0.2">
      <c r="A549" s="7">
        <v>525</v>
      </c>
      <c r="B549" s="5">
        <v>0</v>
      </c>
      <c r="C549">
        <v>0</v>
      </c>
    </row>
    <row r="550" spans="1:3" ht="16" x14ac:dyDescent="0.2">
      <c r="A550" s="7">
        <v>526</v>
      </c>
      <c r="B550" s="5">
        <v>0</v>
      </c>
      <c r="C550">
        <v>0</v>
      </c>
    </row>
    <row r="551" spans="1:3" ht="16" x14ac:dyDescent="0.2">
      <c r="A551" s="7">
        <v>527</v>
      </c>
      <c r="B551" s="5">
        <v>160000</v>
      </c>
      <c r="C551">
        <v>1</v>
      </c>
    </row>
    <row r="552" spans="1:3" ht="16" x14ac:dyDescent="0.2">
      <c r="A552" s="7">
        <v>528</v>
      </c>
      <c r="B552" s="5">
        <v>0</v>
      </c>
      <c r="C552">
        <v>0</v>
      </c>
    </row>
    <row r="553" spans="1:3" ht="16" x14ac:dyDescent="0.2">
      <c r="A553" s="7">
        <v>529</v>
      </c>
      <c r="B553" s="5">
        <v>0</v>
      </c>
      <c r="C553">
        <v>0</v>
      </c>
    </row>
    <row r="554" spans="1:3" ht="16" x14ac:dyDescent="0.2">
      <c r="A554" s="7">
        <v>530</v>
      </c>
      <c r="B554" s="5">
        <v>0</v>
      </c>
      <c r="C554">
        <v>0</v>
      </c>
    </row>
    <row r="555" spans="1:3" ht="16" x14ac:dyDescent="0.2">
      <c r="A555" s="7">
        <v>531</v>
      </c>
      <c r="B555" s="5">
        <v>0</v>
      </c>
      <c r="C555">
        <v>0</v>
      </c>
    </row>
    <row r="556" spans="1:3" ht="16" x14ac:dyDescent="0.2">
      <c r="A556" s="7">
        <v>532</v>
      </c>
      <c r="B556" s="5">
        <v>0</v>
      </c>
      <c r="C556">
        <v>0</v>
      </c>
    </row>
    <row r="557" spans="1:3" ht="16" x14ac:dyDescent="0.2">
      <c r="A557" s="7">
        <v>533</v>
      </c>
      <c r="B557" s="5">
        <v>0</v>
      </c>
      <c r="C557">
        <v>0</v>
      </c>
    </row>
    <row r="558" spans="1:3" ht="16" x14ac:dyDescent="0.2">
      <c r="A558" s="7">
        <v>534</v>
      </c>
      <c r="B558" s="5">
        <v>0</v>
      </c>
      <c r="C558">
        <v>0</v>
      </c>
    </row>
    <row r="559" spans="1:3" ht="16" x14ac:dyDescent="0.2">
      <c r="A559" s="7">
        <v>535</v>
      </c>
      <c r="B559" s="5">
        <v>0</v>
      </c>
      <c r="C559">
        <v>0</v>
      </c>
    </row>
    <row r="560" spans="1:3" ht="16" x14ac:dyDescent="0.2">
      <c r="A560" s="7">
        <v>536</v>
      </c>
      <c r="B560" s="5">
        <v>0</v>
      </c>
      <c r="C560">
        <v>0</v>
      </c>
    </row>
    <row r="561" spans="1:3" ht="16" x14ac:dyDescent="0.2">
      <c r="A561" s="7">
        <v>537</v>
      </c>
      <c r="B561" s="5">
        <v>0</v>
      </c>
      <c r="C561">
        <v>0</v>
      </c>
    </row>
    <row r="562" spans="1:3" ht="16" x14ac:dyDescent="0.2">
      <c r="A562" s="7">
        <v>538</v>
      </c>
      <c r="B562" s="5">
        <v>0</v>
      </c>
      <c r="C562">
        <v>0</v>
      </c>
    </row>
    <row r="563" spans="1:3" ht="16" x14ac:dyDescent="0.2">
      <c r="A563" s="7">
        <v>539</v>
      </c>
      <c r="B563" s="5">
        <v>0</v>
      </c>
      <c r="C563">
        <v>0</v>
      </c>
    </row>
    <row r="564" spans="1:3" ht="16" x14ac:dyDescent="0.2">
      <c r="A564" s="7">
        <v>540</v>
      </c>
      <c r="B564" s="5">
        <v>0</v>
      </c>
      <c r="C564">
        <v>0</v>
      </c>
    </row>
    <row r="565" spans="1:3" ht="16" x14ac:dyDescent="0.2">
      <c r="A565" s="7">
        <v>541</v>
      </c>
      <c r="B565" s="5">
        <v>0</v>
      </c>
      <c r="C565">
        <v>0</v>
      </c>
    </row>
    <row r="566" spans="1:3" ht="16" x14ac:dyDescent="0.2">
      <c r="A566" s="7">
        <v>542</v>
      </c>
      <c r="B566" s="5">
        <v>0</v>
      </c>
      <c r="C566">
        <v>0</v>
      </c>
    </row>
    <row r="567" spans="1:3" ht="16" x14ac:dyDescent="0.2">
      <c r="A567" s="7">
        <v>543</v>
      </c>
      <c r="B567" s="5">
        <v>0</v>
      </c>
      <c r="C567">
        <v>0</v>
      </c>
    </row>
    <row r="568" spans="1:3" ht="16" x14ac:dyDescent="0.2">
      <c r="A568" s="7">
        <v>544</v>
      </c>
      <c r="B568" s="5">
        <v>0</v>
      </c>
      <c r="C568">
        <v>0</v>
      </c>
    </row>
    <row r="569" spans="1:3" ht="16" x14ac:dyDescent="0.2">
      <c r="A569" s="7">
        <v>545</v>
      </c>
      <c r="B569" s="5">
        <v>0</v>
      </c>
      <c r="C569">
        <v>0</v>
      </c>
    </row>
    <row r="570" spans="1:3" ht="16" x14ac:dyDescent="0.2">
      <c r="A570" s="7">
        <v>546</v>
      </c>
      <c r="B570" s="5">
        <v>0</v>
      </c>
      <c r="C570">
        <v>0</v>
      </c>
    </row>
    <row r="571" spans="1:3" ht="16" x14ac:dyDescent="0.2">
      <c r="A571" s="7">
        <v>547</v>
      </c>
      <c r="B571" s="5">
        <v>160000</v>
      </c>
      <c r="C571">
        <v>1</v>
      </c>
    </row>
    <row r="572" spans="1:3" ht="16" x14ac:dyDescent="0.2">
      <c r="A572" s="7">
        <v>548</v>
      </c>
      <c r="B572" s="5">
        <v>0</v>
      </c>
      <c r="C572">
        <v>0</v>
      </c>
    </row>
    <row r="573" spans="1:3" ht="16" x14ac:dyDescent="0.2">
      <c r="A573" s="7">
        <v>549</v>
      </c>
      <c r="B573" s="5">
        <v>0</v>
      </c>
      <c r="C573">
        <v>0</v>
      </c>
    </row>
    <row r="574" spans="1:3" ht="16" x14ac:dyDescent="0.2">
      <c r="A574" s="7">
        <v>550</v>
      </c>
      <c r="B574" s="5">
        <v>0</v>
      </c>
      <c r="C574">
        <v>0</v>
      </c>
    </row>
    <row r="575" spans="1:3" ht="16" x14ac:dyDescent="0.2">
      <c r="A575" s="7">
        <v>551</v>
      </c>
      <c r="B575" s="5">
        <v>0</v>
      </c>
      <c r="C575">
        <v>0</v>
      </c>
    </row>
    <row r="576" spans="1:3" ht="16" x14ac:dyDescent="0.2">
      <c r="A576" s="7">
        <v>552</v>
      </c>
      <c r="B576" s="5">
        <v>160000</v>
      </c>
      <c r="C576">
        <v>1</v>
      </c>
    </row>
    <row r="577" spans="1:3" ht="16" x14ac:dyDescent="0.2">
      <c r="A577" s="7">
        <v>553</v>
      </c>
      <c r="B577" s="5">
        <v>0</v>
      </c>
      <c r="C577">
        <v>0</v>
      </c>
    </row>
    <row r="578" spans="1:3" ht="16" x14ac:dyDescent="0.2">
      <c r="A578" s="7">
        <v>554</v>
      </c>
      <c r="B578" s="5">
        <v>160000</v>
      </c>
      <c r="C578">
        <v>1</v>
      </c>
    </row>
    <row r="579" spans="1:3" ht="16" x14ac:dyDescent="0.2">
      <c r="A579" s="7">
        <v>555</v>
      </c>
      <c r="B579" s="5">
        <v>0</v>
      </c>
      <c r="C579">
        <v>0</v>
      </c>
    </row>
    <row r="580" spans="1:3" ht="16" x14ac:dyDescent="0.2">
      <c r="A580" s="7">
        <v>556</v>
      </c>
      <c r="B580" s="5">
        <v>160000</v>
      </c>
      <c r="C580">
        <v>1</v>
      </c>
    </row>
    <row r="581" spans="1:3" ht="16" x14ac:dyDescent="0.2">
      <c r="A581" s="7">
        <v>557</v>
      </c>
      <c r="B581" s="5">
        <v>0</v>
      </c>
      <c r="C581">
        <v>0</v>
      </c>
    </row>
    <row r="582" spans="1:3" ht="16" x14ac:dyDescent="0.2">
      <c r="A582" s="7">
        <v>558</v>
      </c>
      <c r="B582" s="5">
        <v>0</v>
      </c>
      <c r="C582">
        <v>0</v>
      </c>
    </row>
    <row r="583" spans="1:3" ht="16" x14ac:dyDescent="0.2">
      <c r="A583" s="7">
        <v>559</v>
      </c>
      <c r="B583" s="5">
        <v>0</v>
      </c>
      <c r="C583">
        <v>0</v>
      </c>
    </row>
    <row r="584" spans="1:3" ht="16" x14ac:dyDescent="0.2">
      <c r="A584" s="7">
        <v>560</v>
      </c>
      <c r="B584" s="5">
        <v>0</v>
      </c>
      <c r="C584">
        <v>0</v>
      </c>
    </row>
    <row r="585" spans="1:3" ht="16" x14ac:dyDescent="0.2">
      <c r="A585" s="7">
        <v>561</v>
      </c>
      <c r="B585" s="5">
        <v>160000</v>
      </c>
      <c r="C585">
        <v>1</v>
      </c>
    </row>
    <row r="586" spans="1:3" ht="16" x14ac:dyDescent="0.2">
      <c r="A586" s="7">
        <v>562</v>
      </c>
      <c r="B586" s="5">
        <v>0</v>
      </c>
      <c r="C586">
        <v>0</v>
      </c>
    </row>
    <row r="587" spans="1:3" ht="16" x14ac:dyDescent="0.2">
      <c r="A587" s="7">
        <v>563</v>
      </c>
      <c r="B587" s="5">
        <v>0</v>
      </c>
      <c r="C587">
        <v>0</v>
      </c>
    </row>
    <row r="588" spans="1:3" ht="16" x14ac:dyDescent="0.2">
      <c r="A588" s="7">
        <v>564</v>
      </c>
      <c r="B588" s="5">
        <v>0</v>
      </c>
      <c r="C588">
        <v>0</v>
      </c>
    </row>
    <row r="589" spans="1:3" ht="16" x14ac:dyDescent="0.2">
      <c r="A589" s="7">
        <v>565</v>
      </c>
      <c r="B589" s="5">
        <v>0</v>
      </c>
      <c r="C589">
        <v>0</v>
      </c>
    </row>
    <row r="590" spans="1:3" ht="16" x14ac:dyDescent="0.2">
      <c r="A590" s="7">
        <v>566</v>
      </c>
      <c r="B590" s="5">
        <v>0</v>
      </c>
      <c r="C590">
        <v>0</v>
      </c>
    </row>
    <row r="591" spans="1:3" ht="16" x14ac:dyDescent="0.2">
      <c r="A591" s="7">
        <v>567</v>
      </c>
      <c r="B591" s="5">
        <v>0</v>
      </c>
      <c r="C591">
        <v>0</v>
      </c>
    </row>
    <row r="592" spans="1:3" ht="16" x14ac:dyDescent="0.2">
      <c r="A592" s="7">
        <v>568</v>
      </c>
      <c r="B592" s="5">
        <v>0</v>
      </c>
      <c r="C592">
        <v>0</v>
      </c>
    </row>
    <row r="593" spans="1:3" ht="16" x14ac:dyDescent="0.2">
      <c r="A593" s="7">
        <v>569</v>
      </c>
      <c r="B593" s="5">
        <v>0</v>
      </c>
      <c r="C593">
        <v>0</v>
      </c>
    </row>
    <row r="594" spans="1:3" ht="16" x14ac:dyDescent="0.2">
      <c r="A594" s="7">
        <v>570</v>
      </c>
      <c r="B594" s="5">
        <v>0</v>
      </c>
      <c r="C594">
        <v>0</v>
      </c>
    </row>
    <row r="595" spans="1:3" ht="16" x14ac:dyDescent="0.2">
      <c r="A595" s="7">
        <v>571</v>
      </c>
      <c r="B595" s="5">
        <v>0</v>
      </c>
      <c r="C595">
        <v>0</v>
      </c>
    </row>
    <row r="596" spans="1:3" ht="16" x14ac:dyDescent="0.2">
      <c r="A596" s="7">
        <v>572</v>
      </c>
      <c r="B596" s="5">
        <v>0</v>
      </c>
      <c r="C596">
        <v>0</v>
      </c>
    </row>
    <row r="597" spans="1:3" ht="16" x14ac:dyDescent="0.2">
      <c r="A597" s="7">
        <v>573</v>
      </c>
      <c r="B597" s="5">
        <v>0</v>
      </c>
      <c r="C597">
        <v>0</v>
      </c>
    </row>
    <row r="598" spans="1:3" ht="16" x14ac:dyDescent="0.2">
      <c r="A598" s="7">
        <v>574</v>
      </c>
      <c r="B598" s="5">
        <v>0</v>
      </c>
      <c r="C598">
        <v>0</v>
      </c>
    </row>
    <row r="599" spans="1:3" ht="16" x14ac:dyDescent="0.2">
      <c r="A599" s="7">
        <v>575</v>
      </c>
      <c r="B599" s="5">
        <v>0</v>
      </c>
      <c r="C599">
        <v>0</v>
      </c>
    </row>
    <row r="600" spans="1:3" ht="16" x14ac:dyDescent="0.2">
      <c r="A600" s="7">
        <v>576</v>
      </c>
      <c r="B600" s="5">
        <v>160000</v>
      </c>
      <c r="C600">
        <v>1</v>
      </c>
    </row>
    <row r="601" spans="1:3" ht="16" x14ac:dyDescent="0.2">
      <c r="A601" s="7">
        <v>577</v>
      </c>
      <c r="B601" s="5">
        <v>0</v>
      </c>
      <c r="C601">
        <v>0</v>
      </c>
    </row>
    <row r="602" spans="1:3" ht="16" x14ac:dyDescent="0.2">
      <c r="A602" s="7">
        <v>578</v>
      </c>
      <c r="B602" s="5">
        <v>0</v>
      </c>
      <c r="C602">
        <v>0</v>
      </c>
    </row>
    <row r="603" spans="1:3" ht="16" x14ac:dyDescent="0.2">
      <c r="A603" s="7">
        <v>579</v>
      </c>
      <c r="B603" s="5">
        <v>160000</v>
      </c>
      <c r="C603">
        <v>1</v>
      </c>
    </row>
    <row r="604" spans="1:3" ht="16" x14ac:dyDescent="0.2">
      <c r="A604" s="7">
        <v>580</v>
      </c>
      <c r="B604" s="5">
        <v>0</v>
      </c>
      <c r="C604">
        <v>0</v>
      </c>
    </row>
    <row r="605" spans="1:3" ht="16" x14ac:dyDescent="0.2">
      <c r="A605" s="7">
        <v>581</v>
      </c>
      <c r="B605" s="5">
        <v>0</v>
      </c>
      <c r="C605">
        <v>0</v>
      </c>
    </row>
    <row r="606" spans="1:3" ht="16" x14ac:dyDescent="0.2">
      <c r="A606" s="7">
        <v>582</v>
      </c>
      <c r="B606" s="5">
        <v>160000</v>
      </c>
      <c r="C606">
        <v>1</v>
      </c>
    </row>
    <row r="607" spans="1:3" ht="16" x14ac:dyDescent="0.2">
      <c r="A607" s="7">
        <v>583</v>
      </c>
      <c r="B607" s="5">
        <v>160000</v>
      </c>
      <c r="C607">
        <v>1</v>
      </c>
    </row>
    <row r="608" spans="1:3" ht="16" x14ac:dyDescent="0.2">
      <c r="A608" s="7">
        <v>584</v>
      </c>
      <c r="B608" s="5">
        <v>0</v>
      </c>
      <c r="C608">
        <v>0</v>
      </c>
    </row>
    <row r="609" spans="1:3" ht="16" x14ac:dyDescent="0.2">
      <c r="A609" s="7">
        <v>585</v>
      </c>
      <c r="B609" s="5">
        <v>0</v>
      </c>
      <c r="C609">
        <v>0</v>
      </c>
    </row>
    <row r="610" spans="1:3" ht="16" x14ac:dyDescent="0.2">
      <c r="A610" s="7">
        <v>586</v>
      </c>
      <c r="B610" s="5">
        <v>160000</v>
      </c>
      <c r="C610">
        <v>1</v>
      </c>
    </row>
    <row r="611" spans="1:3" ht="16" x14ac:dyDescent="0.2">
      <c r="A611" s="7">
        <v>587</v>
      </c>
      <c r="B611" s="5">
        <v>0</v>
      </c>
      <c r="C611">
        <v>0</v>
      </c>
    </row>
    <row r="612" spans="1:3" ht="16" x14ac:dyDescent="0.2">
      <c r="A612" s="7">
        <v>588</v>
      </c>
      <c r="B612" s="5">
        <v>0</v>
      </c>
      <c r="C612">
        <v>0</v>
      </c>
    </row>
    <row r="613" spans="1:3" ht="16" x14ac:dyDescent="0.2">
      <c r="A613" s="7">
        <v>589</v>
      </c>
      <c r="B613" s="5">
        <v>160000</v>
      </c>
      <c r="C613">
        <v>1</v>
      </c>
    </row>
    <row r="614" spans="1:3" ht="16" x14ac:dyDescent="0.2">
      <c r="A614" s="7">
        <v>590</v>
      </c>
      <c r="B614" s="5">
        <v>0</v>
      </c>
      <c r="C614">
        <v>0</v>
      </c>
    </row>
    <row r="615" spans="1:3" ht="16" x14ac:dyDescent="0.2">
      <c r="A615" s="7">
        <v>591</v>
      </c>
      <c r="B615" s="5">
        <v>0</v>
      </c>
      <c r="C615">
        <v>0</v>
      </c>
    </row>
    <row r="616" spans="1:3" ht="16" x14ac:dyDescent="0.2">
      <c r="A616" s="7">
        <v>592</v>
      </c>
      <c r="B616" s="5">
        <v>0</v>
      </c>
      <c r="C616">
        <v>0</v>
      </c>
    </row>
    <row r="617" spans="1:3" ht="16" x14ac:dyDescent="0.2">
      <c r="A617" s="7">
        <v>593</v>
      </c>
      <c r="B617" s="5">
        <v>160000</v>
      </c>
      <c r="C617">
        <v>1</v>
      </c>
    </row>
    <row r="618" spans="1:3" ht="16" x14ac:dyDescent="0.2">
      <c r="A618" s="7">
        <v>594</v>
      </c>
      <c r="B618" s="5">
        <v>0</v>
      </c>
      <c r="C618">
        <v>0</v>
      </c>
    </row>
    <row r="619" spans="1:3" ht="16" x14ac:dyDescent="0.2">
      <c r="A619" s="7">
        <v>595</v>
      </c>
      <c r="B619" s="5">
        <v>0</v>
      </c>
      <c r="C619">
        <v>0</v>
      </c>
    </row>
    <row r="620" spans="1:3" ht="16" x14ac:dyDescent="0.2">
      <c r="A620" s="7">
        <v>596</v>
      </c>
      <c r="B620" s="5">
        <v>0</v>
      </c>
      <c r="C620">
        <v>0</v>
      </c>
    </row>
    <row r="621" spans="1:3" ht="16" x14ac:dyDescent="0.2">
      <c r="A621" s="7">
        <v>597</v>
      </c>
      <c r="B621" s="5">
        <v>0</v>
      </c>
      <c r="C621">
        <v>0</v>
      </c>
    </row>
    <row r="622" spans="1:3" ht="16" x14ac:dyDescent="0.2">
      <c r="A622" s="7">
        <v>598</v>
      </c>
      <c r="B622" s="5">
        <v>0</v>
      </c>
      <c r="C622">
        <v>0</v>
      </c>
    </row>
    <row r="623" spans="1:3" ht="16" x14ac:dyDescent="0.2">
      <c r="A623" s="7">
        <v>599</v>
      </c>
      <c r="B623" s="5">
        <v>0</v>
      </c>
      <c r="C623">
        <v>0</v>
      </c>
    </row>
    <row r="624" spans="1:3" ht="16" x14ac:dyDescent="0.2">
      <c r="A624" s="7">
        <v>600</v>
      </c>
      <c r="B624" s="5">
        <v>0</v>
      </c>
      <c r="C624">
        <v>0</v>
      </c>
    </row>
    <row r="625" spans="1:3" ht="16" x14ac:dyDescent="0.2">
      <c r="A625" s="7">
        <v>601</v>
      </c>
      <c r="B625" s="5">
        <v>0</v>
      </c>
      <c r="C625">
        <v>0</v>
      </c>
    </row>
    <row r="626" spans="1:3" ht="16" x14ac:dyDescent="0.2">
      <c r="A626" s="7">
        <v>602</v>
      </c>
      <c r="B626" s="5">
        <v>0</v>
      </c>
      <c r="C626">
        <v>0</v>
      </c>
    </row>
    <row r="627" spans="1:3" ht="16" x14ac:dyDescent="0.2">
      <c r="A627" s="7">
        <v>603</v>
      </c>
      <c r="B627" s="5">
        <v>160000</v>
      </c>
      <c r="C627">
        <v>1</v>
      </c>
    </row>
    <row r="628" spans="1:3" ht="16" x14ac:dyDescent="0.2">
      <c r="A628" s="7">
        <v>604</v>
      </c>
      <c r="B628" s="5">
        <v>160000</v>
      </c>
      <c r="C628">
        <v>1</v>
      </c>
    </row>
    <row r="629" spans="1:3" ht="16" x14ac:dyDescent="0.2">
      <c r="A629" s="7">
        <v>605</v>
      </c>
      <c r="B629" s="5">
        <v>0</v>
      </c>
      <c r="C629">
        <v>0</v>
      </c>
    </row>
    <row r="630" spans="1:3" ht="16" x14ac:dyDescent="0.2">
      <c r="A630" s="7">
        <v>606</v>
      </c>
      <c r="B630" s="5">
        <v>0</v>
      </c>
      <c r="C630">
        <v>0</v>
      </c>
    </row>
    <row r="631" spans="1:3" ht="16" x14ac:dyDescent="0.2">
      <c r="A631" s="7">
        <v>607</v>
      </c>
      <c r="B631" s="5">
        <v>0</v>
      </c>
      <c r="C631">
        <v>0</v>
      </c>
    </row>
    <row r="632" spans="1:3" ht="16" x14ac:dyDescent="0.2">
      <c r="A632" s="7">
        <v>608</v>
      </c>
      <c r="B632" s="5">
        <v>0</v>
      </c>
      <c r="C632">
        <v>0</v>
      </c>
    </row>
    <row r="633" spans="1:3" ht="16" x14ac:dyDescent="0.2">
      <c r="A633" s="7">
        <v>609</v>
      </c>
      <c r="B633" s="5">
        <v>0</v>
      </c>
      <c r="C633">
        <v>0</v>
      </c>
    </row>
    <row r="634" spans="1:3" ht="16" x14ac:dyDescent="0.2">
      <c r="A634" s="7">
        <v>610</v>
      </c>
      <c r="B634" s="5">
        <v>0</v>
      </c>
      <c r="C634">
        <v>0</v>
      </c>
    </row>
    <row r="635" spans="1:3" ht="16" x14ac:dyDescent="0.2">
      <c r="A635" s="7">
        <v>611</v>
      </c>
      <c r="B635" s="5">
        <v>0</v>
      </c>
      <c r="C635">
        <v>0</v>
      </c>
    </row>
    <row r="636" spans="1:3" ht="16" x14ac:dyDescent="0.2">
      <c r="A636" s="7">
        <v>612</v>
      </c>
      <c r="B636" s="5">
        <v>0</v>
      </c>
      <c r="C636">
        <v>0</v>
      </c>
    </row>
    <row r="637" spans="1:3" ht="16" x14ac:dyDescent="0.2">
      <c r="A637" s="7">
        <v>613</v>
      </c>
      <c r="B637" s="5">
        <v>0</v>
      </c>
      <c r="C637">
        <v>0</v>
      </c>
    </row>
    <row r="638" spans="1:3" ht="16" x14ac:dyDescent="0.2">
      <c r="A638" s="7">
        <v>614</v>
      </c>
      <c r="B638" s="5">
        <v>0</v>
      </c>
      <c r="C638">
        <v>0</v>
      </c>
    </row>
    <row r="639" spans="1:3" ht="16" x14ac:dyDescent="0.2">
      <c r="A639" s="7">
        <v>615</v>
      </c>
      <c r="B639" s="5">
        <v>0</v>
      </c>
      <c r="C639">
        <v>0</v>
      </c>
    </row>
    <row r="640" spans="1:3" ht="16" x14ac:dyDescent="0.2">
      <c r="A640" s="7">
        <v>616</v>
      </c>
      <c r="B640" s="5">
        <v>0</v>
      </c>
      <c r="C640">
        <v>0</v>
      </c>
    </row>
    <row r="641" spans="1:3" ht="16" x14ac:dyDescent="0.2">
      <c r="A641" s="7">
        <v>617</v>
      </c>
      <c r="B641" s="5">
        <v>160000</v>
      </c>
      <c r="C641">
        <v>1</v>
      </c>
    </row>
    <row r="642" spans="1:3" ht="16" x14ac:dyDescent="0.2">
      <c r="A642" s="7">
        <v>618</v>
      </c>
      <c r="B642" s="5">
        <v>0</v>
      </c>
      <c r="C642">
        <v>0</v>
      </c>
    </row>
    <row r="643" spans="1:3" ht="16" x14ac:dyDescent="0.2">
      <c r="A643" s="7">
        <v>619</v>
      </c>
      <c r="B643" s="5">
        <v>0</v>
      </c>
      <c r="C643">
        <v>0</v>
      </c>
    </row>
    <row r="644" spans="1:3" ht="16" x14ac:dyDescent="0.2">
      <c r="A644" s="7">
        <v>620</v>
      </c>
      <c r="B644" s="5">
        <v>0</v>
      </c>
      <c r="C644">
        <v>0</v>
      </c>
    </row>
    <row r="645" spans="1:3" ht="16" x14ac:dyDescent="0.2">
      <c r="A645" s="7">
        <v>621</v>
      </c>
      <c r="B645" s="5">
        <v>0</v>
      </c>
      <c r="C645">
        <v>0</v>
      </c>
    </row>
    <row r="646" spans="1:3" ht="16" x14ac:dyDescent="0.2">
      <c r="A646" s="7">
        <v>622</v>
      </c>
      <c r="B646" s="5">
        <v>0</v>
      </c>
      <c r="C646">
        <v>0</v>
      </c>
    </row>
    <row r="647" spans="1:3" ht="16" x14ac:dyDescent="0.2">
      <c r="A647" s="7">
        <v>623</v>
      </c>
      <c r="B647" s="5">
        <v>0</v>
      </c>
      <c r="C647">
        <v>0</v>
      </c>
    </row>
    <row r="648" spans="1:3" ht="16" x14ac:dyDescent="0.2">
      <c r="A648" s="7">
        <v>624</v>
      </c>
      <c r="B648" s="5">
        <v>0</v>
      </c>
      <c r="C648">
        <v>0</v>
      </c>
    </row>
    <row r="649" spans="1:3" ht="16" x14ac:dyDescent="0.2">
      <c r="A649" s="7">
        <v>625</v>
      </c>
      <c r="B649" s="5">
        <v>0</v>
      </c>
      <c r="C649">
        <v>0</v>
      </c>
    </row>
    <row r="650" spans="1:3" ht="16" x14ac:dyDescent="0.2">
      <c r="A650" s="7">
        <v>626</v>
      </c>
      <c r="B650" s="5">
        <v>0</v>
      </c>
      <c r="C650">
        <v>0</v>
      </c>
    </row>
    <row r="651" spans="1:3" ht="16" x14ac:dyDescent="0.2">
      <c r="A651" s="7">
        <v>627</v>
      </c>
      <c r="B651" s="5">
        <v>0</v>
      </c>
      <c r="C651">
        <v>0</v>
      </c>
    </row>
    <row r="652" spans="1:3" ht="16" x14ac:dyDescent="0.2">
      <c r="A652" s="7">
        <v>628</v>
      </c>
      <c r="B652" s="5">
        <v>0</v>
      </c>
      <c r="C652">
        <v>0</v>
      </c>
    </row>
    <row r="653" spans="1:3" ht="16" x14ac:dyDescent="0.2">
      <c r="A653" s="7">
        <v>629</v>
      </c>
      <c r="B653" s="5">
        <v>0</v>
      </c>
      <c r="C653">
        <v>0</v>
      </c>
    </row>
    <row r="654" spans="1:3" ht="16" x14ac:dyDescent="0.2">
      <c r="A654" s="7">
        <v>630</v>
      </c>
      <c r="B654" s="5">
        <v>0</v>
      </c>
      <c r="C654">
        <v>0</v>
      </c>
    </row>
    <row r="655" spans="1:3" ht="16" x14ac:dyDescent="0.2">
      <c r="A655" s="7">
        <v>631</v>
      </c>
      <c r="B655" s="5">
        <v>160000</v>
      </c>
      <c r="C655">
        <v>1</v>
      </c>
    </row>
    <row r="656" spans="1:3" ht="16" x14ac:dyDescent="0.2">
      <c r="A656" s="7">
        <v>632</v>
      </c>
      <c r="B656" s="5">
        <v>0</v>
      </c>
      <c r="C656">
        <v>0</v>
      </c>
    </row>
    <row r="657" spans="1:3" ht="16" x14ac:dyDescent="0.2">
      <c r="A657" s="7">
        <v>633</v>
      </c>
      <c r="B657" s="5">
        <v>0</v>
      </c>
      <c r="C657">
        <v>0</v>
      </c>
    </row>
    <row r="658" spans="1:3" ht="16" x14ac:dyDescent="0.2">
      <c r="A658" s="7">
        <v>634</v>
      </c>
      <c r="B658" s="5">
        <v>160000</v>
      </c>
      <c r="C658">
        <v>1</v>
      </c>
    </row>
    <row r="659" spans="1:3" ht="16" x14ac:dyDescent="0.2">
      <c r="A659" s="7">
        <v>635</v>
      </c>
      <c r="B659" s="5">
        <v>0</v>
      </c>
      <c r="C659">
        <v>0</v>
      </c>
    </row>
    <row r="660" spans="1:3" ht="16" x14ac:dyDescent="0.2">
      <c r="A660" s="7">
        <v>636</v>
      </c>
      <c r="B660" s="5">
        <v>0</v>
      </c>
      <c r="C660">
        <v>0</v>
      </c>
    </row>
    <row r="661" spans="1:3" ht="16" x14ac:dyDescent="0.2">
      <c r="A661" s="7">
        <v>637</v>
      </c>
      <c r="B661" s="5">
        <v>0</v>
      </c>
      <c r="C661">
        <v>0</v>
      </c>
    </row>
    <row r="662" spans="1:3" ht="16" x14ac:dyDescent="0.2">
      <c r="A662" s="7">
        <v>638</v>
      </c>
      <c r="B662" s="5">
        <v>0</v>
      </c>
      <c r="C662">
        <v>0</v>
      </c>
    </row>
    <row r="663" spans="1:3" ht="16" x14ac:dyDescent="0.2">
      <c r="A663" s="7">
        <v>639</v>
      </c>
      <c r="B663" s="5">
        <v>0</v>
      </c>
      <c r="C663">
        <v>0</v>
      </c>
    </row>
    <row r="664" spans="1:3" ht="16" x14ac:dyDescent="0.2">
      <c r="A664" s="7">
        <v>640</v>
      </c>
      <c r="B664" s="5">
        <v>160000</v>
      </c>
      <c r="C664">
        <v>1</v>
      </c>
    </row>
    <row r="665" spans="1:3" ht="16" x14ac:dyDescent="0.2">
      <c r="A665" s="7">
        <v>641</v>
      </c>
      <c r="B665" s="5">
        <v>0</v>
      </c>
      <c r="C665">
        <v>0</v>
      </c>
    </row>
    <row r="666" spans="1:3" ht="16" x14ac:dyDescent="0.2">
      <c r="A666" s="7">
        <v>642</v>
      </c>
      <c r="B666" s="5">
        <v>0</v>
      </c>
      <c r="C666">
        <v>0</v>
      </c>
    </row>
    <row r="667" spans="1:3" ht="16" x14ac:dyDescent="0.2">
      <c r="A667" s="7">
        <v>643</v>
      </c>
      <c r="B667" s="5">
        <v>0</v>
      </c>
      <c r="C667">
        <v>0</v>
      </c>
    </row>
    <row r="668" spans="1:3" ht="16" x14ac:dyDescent="0.2">
      <c r="A668" s="7">
        <v>644</v>
      </c>
      <c r="B668" s="5">
        <v>160000</v>
      </c>
      <c r="C668">
        <v>1</v>
      </c>
    </row>
    <row r="669" spans="1:3" ht="16" x14ac:dyDescent="0.2">
      <c r="A669" s="7">
        <v>645</v>
      </c>
      <c r="B669" s="5">
        <v>160000</v>
      </c>
      <c r="C669">
        <v>1</v>
      </c>
    </row>
    <row r="670" spans="1:3" ht="16" x14ac:dyDescent="0.2">
      <c r="A670" s="7">
        <v>646</v>
      </c>
      <c r="B670" s="5">
        <v>0</v>
      </c>
      <c r="C670">
        <v>0</v>
      </c>
    </row>
    <row r="671" spans="1:3" ht="16" x14ac:dyDescent="0.2">
      <c r="A671" s="7">
        <v>647</v>
      </c>
      <c r="B671" s="5">
        <v>0</v>
      </c>
      <c r="C671">
        <v>0</v>
      </c>
    </row>
    <row r="672" spans="1:3" ht="16" x14ac:dyDescent="0.2">
      <c r="A672" s="7">
        <v>648</v>
      </c>
      <c r="B672" s="5">
        <v>0</v>
      </c>
      <c r="C672">
        <v>0</v>
      </c>
    </row>
    <row r="673" spans="1:3" ht="16" x14ac:dyDescent="0.2">
      <c r="A673" s="7">
        <v>649</v>
      </c>
      <c r="B673" s="5">
        <v>0</v>
      </c>
      <c r="C673">
        <v>0</v>
      </c>
    </row>
    <row r="674" spans="1:3" ht="16" x14ac:dyDescent="0.2">
      <c r="A674" s="7">
        <v>650</v>
      </c>
      <c r="B674" s="5">
        <v>160000</v>
      </c>
      <c r="C674">
        <v>1</v>
      </c>
    </row>
    <row r="675" spans="1:3" ht="16" x14ac:dyDescent="0.2">
      <c r="A675" s="7">
        <v>651</v>
      </c>
      <c r="B675" s="5">
        <v>160000</v>
      </c>
      <c r="C675">
        <v>1</v>
      </c>
    </row>
    <row r="676" spans="1:3" ht="16" x14ac:dyDescent="0.2">
      <c r="A676" s="7">
        <v>652</v>
      </c>
      <c r="B676" s="5">
        <v>0</v>
      </c>
      <c r="C676">
        <v>0</v>
      </c>
    </row>
    <row r="677" spans="1:3" ht="16" x14ac:dyDescent="0.2">
      <c r="A677" s="7">
        <v>653</v>
      </c>
      <c r="B677" s="5">
        <v>0</v>
      </c>
      <c r="C677">
        <v>0</v>
      </c>
    </row>
    <row r="678" spans="1:3" ht="16" x14ac:dyDescent="0.2">
      <c r="A678" s="7">
        <v>654</v>
      </c>
      <c r="B678" s="5">
        <v>160000</v>
      </c>
      <c r="C678">
        <v>1</v>
      </c>
    </row>
    <row r="679" spans="1:3" ht="16" x14ac:dyDescent="0.2">
      <c r="A679" s="7">
        <v>655</v>
      </c>
      <c r="B679" s="5">
        <v>0</v>
      </c>
      <c r="C679">
        <v>0</v>
      </c>
    </row>
    <row r="680" spans="1:3" ht="16" x14ac:dyDescent="0.2">
      <c r="A680" s="7">
        <v>656</v>
      </c>
      <c r="B680" s="5">
        <v>0</v>
      </c>
      <c r="C680">
        <v>0</v>
      </c>
    </row>
    <row r="681" spans="1:3" ht="16" x14ac:dyDescent="0.2">
      <c r="A681" s="7">
        <v>657</v>
      </c>
      <c r="B681" s="5">
        <v>160000</v>
      </c>
      <c r="C681">
        <v>1</v>
      </c>
    </row>
    <row r="682" spans="1:3" ht="16" x14ac:dyDescent="0.2">
      <c r="A682" s="7">
        <v>658</v>
      </c>
      <c r="B682" s="5">
        <v>0</v>
      </c>
      <c r="C682">
        <v>0</v>
      </c>
    </row>
    <row r="683" spans="1:3" ht="16" x14ac:dyDescent="0.2">
      <c r="A683" s="7">
        <v>659</v>
      </c>
      <c r="B683" s="5">
        <v>0</v>
      </c>
      <c r="C683">
        <v>0</v>
      </c>
    </row>
    <row r="684" spans="1:3" ht="16" x14ac:dyDescent="0.2">
      <c r="A684" s="7">
        <v>660</v>
      </c>
      <c r="B684" s="5">
        <v>0</v>
      </c>
      <c r="C684">
        <v>0</v>
      </c>
    </row>
    <row r="685" spans="1:3" ht="16" x14ac:dyDescent="0.2">
      <c r="A685" s="7">
        <v>661</v>
      </c>
      <c r="B685" s="5">
        <v>0</v>
      </c>
      <c r="C685">
        <v>0</v>
      </c>
    </row>
    <row r="686" spans="1:3" ht="16" x14ac:dyDescent="0.2">
      <c r="A686" s="7">
        <v>662</v>
      </c>
      <c r="B686" s="5">
        <v>0</v>
      </c>
      <c r="C686">
        <v>0</v>
      </c>
    </row>
    <row r="687" spans="1:3" ht="16" x14ac:dyDescent="0.2">
      <c r="A687" s="7">
        <v>663</v>
      </c>
      <c r="B687" s="5">
        <v>160000</v>
      </c>
      <c r="C687">
        <v>1</v>
      </c>
    </row>
    <row r="688" spans="1:3" ht="16" x14ac:dyDescent="0.2">
      <c r="A688" s="7">
        <v>664</v>
      </c>
      <c r="B688" s="5">
        <v>0</v>
      </c>
      <c r="C688">
        <v>0</v>
      </c>
    </row>
    <row r="689" spans="1:3" ht="16" x14ac:dyDescent="0.2">
      <c r="A689" s="7">
        <v>665</v>
      </c>
      <c r="B689" s="5">
        <v>0</v>
      </c>
      <c r="C689">
        <v>0</v>
      </c>
    </row>
    <row r="690" spans="1:3" ht="16" x14ac:dyDescent="0.2">
      <c r="A690" s="7">
        <v>666</v>
      </c>
      <c r="B690" s="5">
        <v>160000</v>
      </c>
      <c r="C690">
        <v>1</v>
      </c>
    </row>
    <row r="691" spans="1:3" ht="16" x14ac:dyDescent="0.2">
      <c r="A691" s="7">
        <v>667</v>
      </c>
      <c r="B691" s="5">
        <v>0</v>
      </c>
      <c r="C691">
        <v>0</v>
      </c>
    </row>
    <row r="692" spans="1:3" ht="16" x14ac:dyDescent="0.2">
      <c r="A692" s="7">
        <v>668</v>
      </c>
      <c r="B692" s="5">
        <v>160000</v>
      </c>
      <c r="C692">
        <v>1</v>
      </c>
    </row>
    <row r="693" spans="1:3" ht="16" x14ac:dyDescent="0.2">
      <c r="A693" s="7">
        <v>669</v>
      </c>
      <c r="B693" s="5">
        <v>0</v>
      </c>
      <c r="C693">
        <v>0</v>
      </c>
    </row>
    <row r="694" spans="1:3" ht="16" x14ac:dyDescent="0.2">
      <c r="A694" s="7">
        <v>670</v>
      </c>
      <c r="B694" s="5">
        <v>0</v>
      </c>
      <c r="C694">
        <v>0</v>
      </c>
    </row>
    <row r="695" spans="1:3" ht="16" x14ac:dyDescent="0.2">
      <c r="A695" s="7">
        <v>671</v>
      </c>
      <c r="B695" s="5">
        <v>160000</v>
      </c>
      <c r="C695">
        <v>1</v>
      </c>
    </row>
    <row r="696" spans="1:3" ht="16" x14ac:dyDescent="0.2">
      <c r="A696" s="7">
        <v>672</v>
      </c>
      <c r="B696" s="5">
        <v>0</v>
      </c>
      <c r="C696">
        <v>0</v>
      </c>
    </row>
    <row r="697" spans="1:3" ht="16" x14ac:dyDescent="0.2">
      <c r="A697" s="7">
        <v>673</v>
      </c>
      <c r="B697" s="5">
        <v>0</v>
      </c>
      <c r="C697">
        <v>0</v>
      </c>
    </row>
    <row r="698" spans="1:3" ht="16" x14ac:dyDescent="0.2">
      <c r="A698" s="7">
        <v>674</v>
      </c>
      <c r="B698" s="5">
        <v>160000</v>
      </c>
      <c r="C698">
        <v>1</v>
      </c>
    </row>
    <row r="699" spans="1:3" ht="16" x14ac:dyDescent="0.2">
      <c r="A699" s="7">
        <v>675</v>
      </c>
      <c r="B699" s="5">
        <v>0</v>
      </c>
      <c r="C699">
        <v>0</v>
      </c>
    </row>
    <row r="700" spans="1:3" ht="16" x14ac:dyDescent="0.2">
      <c r="A700" s="7">
        <v>676</v>
      </c>
      <c r="B700" s="5">
        <v>0</v>
      </c>
      <c r="C700">
        <v>0</v>
      </c>
    </row>
    <row r="701" spans="1:3" ht="16" x14ac:dyDescent="0.2">
      <c r="A701" s="7">
        <v>677</v>
      </c>
      <c r="B701" s="5">
        <v>0</v>
      </c>
      <c r="C701">
        <v>0</v>
      </c>
    </row>
    <row r="702" spans="1:3" ht="16" x14ac:dyDescent="0.2">
      <c r="A702" s="7">
        <v>678</v>
      </c>
      <c r="B702" s="5">
        <v>160000</v>
      </c>
      <c r="C702">
        <v>1</v>
      </c>
    </row>
    <row r="703" spans="1:3" ht="16" x14ac:dyDescent="0.2">
      <c r="A703" s="7">
        <v>679</v>
      </c>
      <c r="B703" s="5">
        <v>0</v>
      </c>
      <c r="C703">
        <v>0</v>
      </c>
    </row>
    <row r="704" spans="1:3" ht="16" x14ac:dyDescent="0.2">
      <c r="A704" s="7">
        <v>680</v>
      </c>
      <c r="B704" s="5">
        <v>160000</v>
      </c>
      <c r="C704">
        <v>1</v>
      </c>
    </row>
    <row r="705" spans="1:3" ht="16" x14ac:dyDescent="0.2">
      <c r="A705" s="7">
        <v>681</v>
      </c>
      <c r="B705" s="5">
        <v>0</v>
      </c>
      <c r="C705">
        <v>0</v>
      </c>
    </row>
    <row r="706" spans="1:3" ht="16" x14ac:dyDescent="0.2">
      <c r="A706" s="7">
        <v>682</v>
      </c>
      <c r="B706" s="5">
        <v>0</v>
      </c>
      <c r="C706">
        <v>0</v>
      </c>
    </row>
    <row r="707" spans="1:3" ht="16" x14ac:dyDescent="0.2">
      <c r="A707" s="7">
        <v>683</v>
      </c>
      <c r="B707" s="5">
        <v>160000</v>
      </c>
      <c r="C707">
        <v>1</v>
      </c>
    </row>
    <row r="708" spans="1:3" ht="16" x14ac:dyDescent="0.2">
      <c r="A708" s="7">
        <v>684</v>
      </c>
      <c r="B708" s="5">
        <v>0</v>
      </c>
      <c r="C708">
        <v>0</v>
      </c>
    </row>
    <row r="709" spans="1:3" ht="16" x14ac:dyDescent="0.2">
      <c r="A709" s="7">
        <v>685</v>
      </c>
      <c r="B709" s="5">
        <v>0</v>
      </c>
      <c r="C709">
        <v>0</v>
      </c>
    </row>
    <row r="710" spans="1:3" ht="16" x14ac:dyDescent="0.2">
      <c r="A710" s="7">
        <v>686</v>
      </c>
      <c r="B710" s="5">
        <v>0</v>
      </c>
      <c r="C710">
        <v>0</v>
      </c>
    </row>
    <row r="711" spans="1:3" ht="16" x14ac:dyDescent="0.2">
      <c r="A711" s="7">
        <v>687</v>
      </c>
      <c r="B711" s="5">
        <v>0</v>
      </c>
      <c r="C711">
        <v>0</v>
      </c>
    </row>
    <row r="712" spans="1:3" ht="16" x14ac:dyDescent="0.2">
      <c r="A712" s="7">
        <v>688</v>
      </c>
      <c r="B712" s="5">
        <v>0</v>
      </c>
      <c r="C712">
        <v>0</v>
      </c>
    </row>
    <row r="713" spans="1:3" ht="16" x14ac:dyDescent="0.2">
      <c r="A713" s="7">
        <v>689</v>
      </c>
      <c r="B713" s="5">
        <v>160000</v>
      </c>
      <c r="C713">
        <v>1</v>
      </c>
    </row>
    <row r="714" spans="1:3" ht="16" x14ac:dyDescent="0.2">
      <c r="A714" s="7">
        <v>690</v>
      </c>
      <c r="B714" s="5">
        <v>160000</v>
      </c>
      <c r="C714">
        <v>1</v>
      </c>
    </row>
    <row r="715" spans="1:3" ht="16" x14ac:dyDescent="0.2">
      <c r="A715" s="7">
        <v>691</v>
      </c>
      <c r="B715" s="5">
        <v>0</v>
      </c>
      <c r="C715">
        <v>0</v>
      </c>
    </row>
    <row r="716" spans="1:3" ht="16" x14ac:dyDescent="0.2">
      <c r="A716" s="7">
        <v>692</v>
      </c>
      <c r="B716" s="5">
        <v>160000</v>
      </c>
      <c r="C716">
        <v>1</v>
      </c>
    </row>
    <row r="717" spans="1:3" ht="16" x14ac:dyDescent="0.2">
      <c r="A717" s="7">
        <v>693</v>
      </c>
      <c r="B717" s="5">
        <v>0</v>
      </c>
      <c r="C717">
        <v>0</v>
      </c>
    </row>
    <row r="718" spans="1:3" ht="16" x14ac:dyDescent="0.2">
      <c r="A718" s="7">
        <v>694</v>
      </c>
      <c r="B718" s="5">
        <v>0</v>
      </c>
      <c r="C718">
        <v>0</v>
      </c>
    </row>
    <row r="719" spans="1:3" ht="16" x14ac:dyDescent="0.2">
      <c r="A719" s="7">
        <v>695</v>
      </c>
      <c r="B719" s="5">
        <v>0</v>
      </c>
      <c r="C719">
        <v>0</v>
      </c>
    </row>
    <row r="720" spans="1:3" ht="16" x14ac:dyDescent="0.2">
      <c r="A720" s="7">
        <v>696</v>
      </c>
      <c r="B720" s="5">
        <v>0</v>
      </c>
      <c r="C720">
        <v>0</v>
      </c>
    </row>
    <row r="721" spans="1:3" ht="16" x14ac:dyDescent="0.2">
      <c r="A721" s="7">
        <v>697</v>
      </c>
      <c r="B721" s="5">
        <v>0</v>
      </c>
      <c r="C721">
        <v>0</v>
      </c>
    </row>
    <row r="722" spans="1:3" ht="16" x14ac:dyDescent="0.2">
      <c r="A722" s="7">
        <v>698</v>
      </c>
      <c r="B722" s="5">
        <v>0</v>
      </c>
      <c r="C722">
        <v>0</v>
      </c>
    </row>
    <row r="723" spans="1:3" ht="16" x14ac:dyDescent="0.2">
      <c r="A723" s="7">
        <v>699</v>
      </c>
      <c r="B723" s="5">
        <v>160000</v>
      </c>
      <c r="C723">
        <v>1</v>
      </c>
    </row>
    <row r="724" spans="1:3" ht="16" x14ac:dyDescent="0.2">
      <c r="A724" s="7">
        <v>700</v>
      </c>
      <c r="B724" s="5">
        <v>160000</v>
      </c>
      <c r="C724">
        <v>1</v>
      </c>
    </row>
    <row r="725" spans="1:3" ht="16" x14ac:dyDescent="0.2">
      <c r="A725" s="7">
        <v>701</v>
      </c>
      <c r="B725" s="5">
        <v>0</v>
      </c>
      <c r="C725">
        <v>0</v>
      </c>
    </row>
    <row r="726" spans="1:3" ht="16" x14ac:dyDescent="0.2">
      <c r="A726" s="7">
        <v>702</v>
      </c>
      <c r="B726" s="5">
        <v>0</v>
      </c>
      <c r="C726">
        <v>0</v>
      </c>
    </row>
    <row r="727" spans="1:3" ht="16" x14ac:dyDescent="0.2">
      <c r="A727" s="7">
        <v>703</v>
      </c>
      <c r="B727" s="5">
        <v>0</v>
      </c>
      <c r="C727">
        <v>0</v>
      </c>
    </row>
    <row r="728" spans="1:3" ht="16" x14ac:dyDescent="0.2">
      <c r="A728" s="7">
        <v>704</v>
      </c>
      <c r="B728" s="5">
        <v>0</v>
      </c>
      <c r="C728">
        <v>0</v>
      </c>
    </row>
    <row r="729" spans="1:3" ht="16" x14ac:dyDescent="0.2">
      <c r="A729" s="7">
        <v>705</v>
      </c>
      <c r="B729" s="5">
        <v>0</v>
      </c>
      <c r="C729">
        <v>0</v>
      </c>
    </row>
    <row r="730" spans="1:3" ht="16" x14ac:dyDescent="0.2">
      <c r="A730" s="7">
        <v>706</v>
      </c>
      <c r="B730" s="5">
        <v>0</v>
      </c>
      <c r="C730">
        <v>0</v>
      </c>
    </row>
    <row r="731" spans="1:3" ht="16" x14ac:dyDescent="0.2">
      <c r="A731" s="7">
        <v>707</v>
      </c>
      <c r="B731" s="5">
        <v>160000</v>
      </c>
      <c r="C731">
        <v>1</v>
      </c>
    </row>
    <row r="732" spans="1:3" ht="16" x14ac:dyDescent="0.2">
      <c r="A732" s="7">
        <v>708</v>
      </c>
      <c r="B732" s="5">
        <v>0</v>
      </c>
      <c r="C732">
        <v>0</v>
      </c>
    </row>
    <row r="733" spans="1:3" ht="16" x14ac:dyDescent="0.2">
      <c r="A733" s="7">
        <v>709</v>
      </c>
      <c r="B733" s="5">
        <v>160000</v>
      </c>
      <c r="C733">
        <v>1</v>
      </c>
    </row>
    <row r="734" spans="1:3" ht="16" x14ac:dyDescent="0.2">
      <c r="A734" s="7">
        <v>710</v>
      </c>
      <c r="B734" s="5">
        <v>0</v>
      </c>
      <c r="C734">
        <v>0</v>
      </c>
    </row>
    <row r="735" spans="1:3" ht="16" x14ac:dyDescent="0.2">
      <c r="A735" s="7">
        <v>711</v>
      </c>
      <c r="B735" s="5">
        <v>0</v>
      </c>
      <c r="C735">
        <v>0</v>
      </c>
    </row>
    <row r="736" spans="1:3" ht="16" x14ac:dyDescent="0.2">
      <c r="A736" s="7">
        <v>712</v>
      </c>
      <c r="B736" s="5">
        <v>0</v>
      </c>
      <c r="C736">
        <v>0</v>
      </c>
    </row>
    <row r="737" spans="1:3" ht="16" x14ac:dyDescent="0.2">
      <c r="A737" s="7">
        <v>713</v>
      </c>
      <c r="B737" s="5">
        <v>160000</v>
      </c>
      <c r="C737">
        <v>1</v>
      </c>
    </row>
    <row r="738" spans="1:3" ht="16" x14ac:dyDescent="0.2">
      <c r="A738" s="7">
        <v>714</v>
      </c>
      <c r="B738" s="5">
        <v>0</v>
      </c>
      <c r="C738">
        <v>0</v>
      </c>
    </row>
    <row r="739" spans="1:3" ht="16" x14ac:dyDescent="0.2">
      <c r="A739" s="7">
        <v>715</v>
      </c>
      <c r="B739" s="5">
        <v>0</v>
      </c>
      <c r="C739">
        <v>0</v>
      </c>
    </row>
    <row r="740" spans="1:3" ht="16" x14ac:dyDescent="0.2">
      <c r="A740" s="7">
        <v>716</v>
      </c>
      <c r="B740" s="5">
        <v>0</v>
      </c>
      <c r="C740">
        <v>0</v>
      </c>
    </row>
    <row r="741" spans="1:3" ht="16" x14ac:dyDescent="0.2">
      <c r="A741" s="7">
        <v>717</v>
      </c>
      <c r="B741" s="5">
        <v>0</v>
      </c>
      <c r="C741">
        <v>0</v>
      </c>
    </row>
    <row r="742" spans="1:3" ht="16" x14ac:dyDescent="0.2">
      <c r="A742" s="7">
        <v>718</v>
      </c>
      <c r="B742" s="5">
        <v>0</v>
      </c>
      <c r="C742">
        <v>0</v>
      </c>
    </row>
    <row r="743" spans="1:3" ht="16" x14ac:dyDescent="0.2">
      <c r="A743" s="7">
        <v>719</v>
      </c>
      <c r="B743" s="5">
        <v>0</v>
      </c>
      <c r="C743">
        <v>0</v>
      </c>
    </row>
    <row r="744" spans="1:3" ht="16" x14ac:dyDescent="0.2">
      <c r="A744" s="7">
        <v>720</v>
      </c>
      <c r="B744" s="5">
        <v>160000</v>
      </c>
      <c r="C744">
        <v>1</v>
      </c>
    </row>
    <row r="745" spans="1:3" ht="16" x14ac:dyDescent="0.2">
      <c r="A745" s="7">
        <v>721</v>
      </c>
      <c r="B745" s="5">
        <v>0</v>
      </c>
      <c r="C745">
        <v>0</v>
      </c>
    </row>
    <row r="746" spans="1:3" ht="16" x14ac:dyDescent="0.2">
      <c r="A746" s="7">
        <v>722</v>
      </c>
      <c r="B746" s="5">
        <v>0</v>
      </c>
      <c r="C746">
        <v>0</v>
      </c>
    </row>
    <row r="747" spans="1:3" ht="16" x14ac:dyDescent="0.2">
      <c r="A747" s="7">
        <v>723</v>
      </c>
      <c r="B747" s="5">
        <v>0</v>
      </c>
      <c r="C747">
        <v>0</v>
      </c>
    </row>
    <row r="748" spans="1:3" ht="16" x14ac:dyDescent="0.2">
      <c r="A748" s="7">
        <v>724</v>
      </c>
      <c r="B748" s="5">
        <v>0</v>
      </c>
      <c r="C748">
        <v>0</v>
      </c>
    </row>
    <row r="749" spans="1:3" ht="16" x14ac:dyDescent="0.2">
      <c r="A749" s="7">
        <v>725</v>
      </c>
      <c r="B749" s="5">
        <v>0</v>
      </c>
      <c r="C749">
        <v>0</v>
      </c>
    </row>
    <row r="750" spans="1:3" ht="16" x14ac:dyDescent="0.2">
      <c r="A750" s="7">
        <v>726</v>
      </c>
      <c r="B750" s="5">
        <v>0</v>
      </c>
      <c r="C750">
        <v>0</v>
      </c>
    </row>
    <row r="751" spans="1:3" ht="16" x14ac:dyDescent="0.2">
      <c r="A751" s="7">
        <v>727</v>
      </c>
      <c r="B751" s="5">
        <v>0</v>
      </c>
      <c r="C751">
        <v>0</v>
      </c>
    </row>
    <row r="752" spans="1:3" ht="16" x14ac:dyDescent="0.2">
      <c r="A752" s="7">
        <v>728</v>
      </c>
      <c r="B752" s="5">
        <v>160000</v>
      </c>
      <c r="C752">
        <v>1</v>
      </c>
    </row>
    <row r="753" spans="1:3" ht="16" x14ac:dyDescent="0.2">
      <c r="A753" s="7">
        <v>729</v>
      </c>
      <c r="B753" s="5">
        <v>0</v>
      </c>
      <c r="C753">
        <v>0</v>
      </c>
    </row>
    <row r="754" spans="1:3" ht="16" x14ac:dyDescent="0.2">
      <c r="A754" s="7">
        <v>730</v>
      </c>
      <c r="B754" s="5">
        <v>160000</v>
      </c>
      <c r="C754">
        <v>1</v>
      </c>
    </row>
    <row r="755" spans="1:3" ht="16" x14ac:dyDescent="0.2">
      <c r="A755" s="7">
        <v>731</v>
      </c>
      <c r="B755" s="5">
        <v>0</v>
      </c>
      <c r="C755">
        <v>0</v>
      </c>
    </row>
    <row r="756" spans="1:3" ht="16" x14ac:dyDescent="0.2">
      <c r="A756" s="7">
        <v>732</v>
      </c>
      <c r="B756" s="5">
        <v>160000</v>
      </c>
      <c r="C756">
        <v>1</v>
      </c>
    </row>
    <row r="757" spans="1:3" ht="16" x14ac:dyDescent="0.2">
      <c r="A757" s="7">
        <v>733</v>
      </c>
      <c r="B757" s="5">
        <v>160000</v>
      </c>
      <c r="C757">
        <v>1</v>
      </c>
    </row>
    <row r="758" spans="1:3" ht="16" x14ac:dyDescent="0.2">
      <c r="A758" s="7">
        <v>734</v>
      </c>
      <c r="B758" s="5">
        <v>0</v>
      </c>
      <c r="C758">
        <v>0</v>
      </c>
    </row>
    <row r="759" spans="1:3" ht="16" x14ac:dyDescent="0.2">
      <c r="A759" s="7">
        <v>735</v>
      </c>
      <c r="B759" s="5">
        <v>0</v>
      </c>
      <c r="C759">
        <v>0</v>
      </c>
    </row>
    <row r="760" spans="1:3" ht="16" x14ac:dyDescent="0.2">
      <c r="A760" s="7">
        <v>736</v>
      </c>
      <c r="B760" s="5">
        <v>160000</v>
      </c>
      <c r="C760">
        <v>1</v>
      </c>
    </row>
    <row r="761" spans="1:3" ht="16" x14ac:dyDescent="0.2">
      <c r="A761" s="7">
        <v>737</v>
      </c>
      <c r="B761" s="5">
        <v>0</v>
      </c>
      <c r="C761">
        <v>0</v>
      </c>
    </row>
    <row r="762" spans="1:3" ht="16" x14ac:dyDescent="0.2">
      <c r="A762" s="7">
        <v>738</v>
      </c>
      <c r="B762" s="5">
        <v>0</v>
      </c>
      <c r="C762">
        <v>0</v>
      </c>
    </row>
    <row r="763" spans="1:3" ht="16" x14ac:dyDescent="0.2">
      <c r="A763" s="7">
        <v>739</v>
      </c>
      <c r="B763" s="5">
        <v>0</v>
      </c>
      <c r="C763">
        <v>0</v>
      </c>
    </row>
    <row r="764" spans="1:3" ht="16" x14ac:dyDescent="0.2">
      <c r="A764" s="7">
        <v>740</v>
      </c>
      <c r="B764" s="5">
        <v>0</v>
      </c>
      <c r="C764">
        <v>0</v>
      </c>
    </row>
    <row r="765" spans="1:3" ht="16" x14ac:dyDescent="0.2">
      <c r="A765" s="7">
        <v>741</v>
      </c>
      <c r="B765" s="5">
        <v>0</v>
      </c>
      <c r="C765">
        <v>0</v>
      </c>
    </row>
    <row r="766" spans="1:3" ht="16" x14ac:dyDescent="0.2">
      <c r="A766" s="7">
        <v>742</v>
      </c>
      <c r="B766" s="5">
        <v>0</v>
      </c>
      <c r="C766">
        <v>0</v>
      </c>
    </row>
    <row r="767" spans="1:3" ht="16" x14ac:dyDescent="0.2">
      <c r="A767" s="7">
        <v>743</v>
      </c>
      <c r="B767" s="5">
        <v>0</v>
      </c>
      <c r="C767">
        <v>0</v>
      </c>
    </row>
    <row r="768" spans="1:3" ht="16" x14ac:dyDescent="0.2">
      <c r="A768" s="7">
        <v>744</v>
      </c>
      <c r="B768" s="5">
        <v>0</v>
      </c>
      <c r="C768">
        <v>0</v>
      </c>
    </row>
    <row r="769" spans="1:3" ht="16" x14ac:dyDescent="0.2">
      <c r="A769" s="7">
        <v>745</v>
      </c>
      <c r="B769" s="5">
        <v>0</v>
      </c>
      <c r="C769">
        <v>0</v>
      </c>
    </row>
    <row r="770" spans="1:3" ht="16" x14ac:dyDescent="0.2">
      <c r="A770" s="7">
        <v>746</v>
      </c>
      <c r="B770" s="5">
        <v>0</v>
      </c>
      <c r="C770">
        <v>0</v>
      </c>
    </row>
    <row r="771" spans="1:3" ht="16" x14ac:dyDescent="0.2">
      <c r="A771" s="7">
        <v>747</v>
      </c>
      <c r="B771" s="5">
        <v>160000</v>
      </c>
      <c r="C771">
        <v>1</v>
      </c>
    </row>
    <row r="772" spans="1:3" ht="16" x14ac:dyDescent="0.2">
      <c r="A772" s="7">
        <v>748</v>
      </c>
      <c r="B772" s="5">
        <v>160000</v>
      </c>
      <c r="C772">
        <v>1</v>
      </c>
    </row>
    <row r="773" spans="1:3" ht="16" x14ac:dyDescent="0.2">
      <c r="A773" s="7">
        <v>749</v>
      </c>
      <c r="B773" s="5">
        <v>0</v>
      </c>
      <c r="C773">
        <v>0</v>
      </c>
    </row>
    <row r="774" spans="1:3" ht="16" x14ac:dyDescent="0.2">
      <c r="A774" s="7">
        <v>750</v>
      </c>
      <c r="B774" s="5">
        <v>0</v>
      </c>
      <c r="C774">
        <v>0</v>
      </c>
    </row>
    <row r="775" spans="1:3" ht="16" x14ac:dyDescent="0.2">
      <c r="A775" s="7">
        <v>751</v>
      </c>
      <c r="B775" s="5">
        <v>0</v>
      </c>
      <c r="C775">
        <v>0</v>
      </c>
    </row>
    <row r="776" spans="1:3" ht="16" x14ac:dyDescent="0.2">
      <c r="A776" s="7">
        <v>752</v>
      </c>
      <c r="B776" s="5">
        <v>0</v>
      </c>
      <c r="C776">
        <v>0</v>
      </c>
    </row>
    <row r="777" spans="1:3" ht="16" x14ac:dyDescent="0.2">
      <c r="A777" s="7">
        <v>753</v>
      </c>
      <c r="B777" s="5">
        <v>0</v>
      </c>
      <c r="C777">
        <v>0</v>
      </c>
    </row>
    <row r="778" spans="1:3" ht="16" x14ac:dyDescent="0.2">
      <c r="A778" s="7">
        <v>754</v>
      </c>
      <c r="B778" s="5">
        <v>0</v>
      </c>
      <c r="C778">
        <v>0</v>
      </c>
    </row>
    <row r="779" spans="1:3" ht="16" x14ac:dyDescent="0.2">
      <c r="A779" s="7">
        <v>755</v>
      </c>
      <c r="B779" s="5">
        <v>0</v>
      </c>
      <c r="C779">
        <v>0</v>
      </c>
    </row>
    <row r="780" spans="1:3" ht="16" x14ac:dyDescent="0.2">
      <c r="A780" s="7">
        <v>756</v>
      </c>
      <c r="B780" s="5">
        <v>0</v>
      </c>
      <c r="C780">
        <v>0</v>
      </c>
    </row>
    <row r="781" spans="1:3" ht="16" x14ac:dyDescent="0.2">
      <c r="A781" s="7">
        <v>757</v>
      </c>
      <c r="B781" s="5">
        <v>0</v>
      </c>
      <c r="C781">
        <v>0</v>
      </c>
    </row>
    <row r="782" spans="1:3" ht="16" x14ac:dyDescent="0.2">
      <c r="A782" s="7">
        <v>758</v>
      </c>
      <c r="B782" s="5">
        <v>0</v>
      </c>
      <c r="C782">
        <v>0</v>
      </c>
    </row>
    <row r="783" spans="1:3" ht="16" x14ac:dyDescent="0.2">
      <c r="A783" s="7">
        <v>759</v>
      </c>
      <c r="B783" s="5">
        <v>0</v>
      </c>
      <c r="C783">
        <v>0</v>
      </c>
    </row>
    <row r="784" spans="1:3" ht="16" x14ac:dyDescent="0.2">
      <c r="A784" s="7">
        <v>760</v>
      </c>
      <c r="B784" s="5">
        <v>0</v>
      </c>
      <c r="C784">
        <v>0</v>
      </c>
    </row>
    <row r="785" spans="1:3" ht="16" x14ac:dyDescent="0.2">
      <c r="A785" s="7">
        <v>761</v>
      </c>
      <c r="B785" s="5">
        <v>160000</v>
      </c>
      <c r="C785">
        <v>1</v>
      </c>
    </row>
    <row r="786" spans="1:3" ht="16" x14ac:dyDescent="0.2">
      <c r="A786" s="7">
        <v>762</v>
      </c>
      <c r="B786" s="5">
        <v>160000</v>
      </c>
      <c r="C786">
        <v>1</v>
      </c>
    </row>
    <row r="787" spans="1:3" ht="16" x14ac:dyDescent="0.2">
      <c r="A787" s="7">
        <v>763</v>
      </c>
      <c r="B787" s="5">
        <v>0</v>
      </c>
      <c r="C787">
        <v>0</v>
      </c>
    </row>
    <row r="788" spans="1:3" ht="16" x14ac:dyDescent="0.2">
      <c r="A788" s="7">
        <v>764</v>
      </c>
      <c r="B788" s="5">
        <v>0</v>
      </c>
      <c r="C788">
        <v>0</v>
      </c>
    </row>
    <row r="789" spans="1:3" ht="16" x14ac:dyDescent="0.2">
      <c r="A789" s="7">
        <v>765</v>
      </c>
      <c r="B789" s="5">
        <v>0</v>
      </c>
      <c r="C789">
        <v>0</v>
      </c>
    </row>
    <row r="790" spans="1:3" ht="16" x14ac:dyDescent="0.2">
      <c r="A790" s="7">
        <v>766</v>
      </c>
      <c r="B790" s="5">
        <v>160000</v>
      </c>
      <c r="C790">
        <v>1</v>
      </c>
    </row>
    <row r="791" spans="1:3" ht="16" x14ac:dyDescent="0.2">
      <c r="A791" s="7">
        <v>767</v>
      </c>
      <c r="B791" s="5">
        <v>0</v>
      </c>
      <c r="C791">
        <v>0</v>
      </c>
    </row>
    <row r="792" spans="1:3" ht="16" x14ac:dyDescent="0.2">
      <c r="A792" s="7">
        <v>768</v>
      </c>
      <c r="B792" s="5">
        <v>0</v>
      </c>
      <c r="C792">
        <v>0</v>
      </c>
    </row>
    <row r="793" spans="1:3" ht="16" x14ac:dyDescent="0.2">
      <c r="A793" s="7">
        <v>769</v>
      </c>
      <c r="B793" s="5">
        <v>0</v>
      </c>
      <c r="C793">
        <v>0</v>
      </c>
    </row>
    <row r="794" spans="1:3" ht="16" x14ac:dyDescent="0.2">
      <c r="A794" s="7">
        <v>770</v>
      </c>
      <c r="B794" s="5">
        <v>160000</v>
      </c>
      <c r="C794">
        <v>1</v>
      </c>
    </row>
    <row r="795" spans="1:3" ht="16" x14ac:dyDescent="0.2">
      <c r="A795" s="7">
        <v>771</v>
      </c>
      <c r="B795" s="5">
        <v>0</v>
      </c>
      <c r="C795">
        <v>0</v>
      </c>
    </row>
    <row r="796" spans="1:3" ht="16" x14ac:dyDescent="0.2">
      <c r="A796" s="7">
        <v>772</v>
      </c>
      <c r="B796" s="5">
        <v>0</v>
      </c>
      <c r="C796">
        <v>0</v>
      </c>
    </row>
    <row r="797" spans="1:3" ht="16" x14ac:dyDescent="0.2">
      <c r="A797" s="7">
        <v>773</v>
      </c>
      <c r="B797" s="5">
        <v>160000</v>
      </c>
      <c r="C797">
        <v>1</v>
      </c>
    </row>
    <row r="798" spans="1:3" ht="16" x14ac:dyDescent="0.2">
      <c r="A798" s="7">
        <v>774</v>
      </c>
      <c r="B798" s="5">
        <v>160000</v>
      </c>
      <c r="C798">
        <v>1</v>
      </c>
    </row>
    <row r="799" spans="1:3" ht="16" x14ac:dyDescent="0.2">
      <c r="A799" s="7">
        <v>775</v>
      </c>
      <c r="B799" s="5">
        <v>0</v>
      </c>
      <c r="C799">
        <v>0</v>
      </c>
    </row>
    <row r="800" spans="1:3" ht="16" x14ac:dyDescent="0.2">
      <c r="A800" s="7">
        <v>776</v>
      </c>
      <c r="B800" s="5">
        <v>0</v>
      </c>
      <c r="C800">
        <v>0</v>
      </c>
    </row>
    <row r="801" spans="1:3" ht="16" x14ac:dyDescent="0.2">
      <c r="A801" s="7">
        <v>777</v>
      </c>
      <c r="B801" s="5">
        <v>0</v>
      </c>
      <c r="C801">
        <v>0</v>
      </c>
    </row>
    <row r="802" spans="1:3" ht="16" x14ac:dyDescent="0.2">
      <c r="A802" s="7">
        <v>778</v>
      </c>
      <c r="B802" s="5">
        <v>0</v>
      </c>
      <c r="C802">
        <v>0</v>
      </c>
    </row>
    <row r="803" spans="1:3" ht="16" x14ac:dyDescent="0.2">
      <c r="A803" s="7">
        <v>779</v>
      </c>
      <c r="B803" s="5">
        <v>0</v>
      </c>
      <c r="C803">
        <v>0</v>
      </c>
    </row>
    <row r="804" spans="1:3" ht="16" x14ac:dyDescent="0.2">
      <c r="A804" s="7">
        <v>780</v>
      </c>
      <c r="B804" s="5">
        <v>0</v>
      </c>
      <c r="C804">
        <v>0</v>
      </c>
    </row>
    <row r="805" spans="1:3" ht="16" x14ac:dyDescent="0.2">
      <c r="A805" s="7">
        <v>781</v>
      </c>
      <c r="B805" s="5">
        <v>0</v>
      </c>
      <c r="C805">
        <v>0</v>
      </c>
    </row>
    <row r="806" spans="1:3" ht="16" x14ac:dyDescent="0.2">
      <c r="A806" s="7">
        <v>782</v>
      </c>
      <c r="B806" s="5">
        <v>0</v>
      </c>
      <c r="C806">
        <v>0</v>
      </c>
    </row>
    <row r="807" spans="1:3" ht="16" x14ac:dyDescent="0.2">
      <c r="A807" s="7">
        <v>783</v>
      </c>
      <c r="B807" s="5">
        <v>0</v>
      </c>
      <c r="C807">
        <v>0</v>
      </c>
    </row>
    <row r="808" spans="1:3" ht="16" x14ac:dyDescent="0.2">
      <c r="A808" s="7">
        <v>784</v>
      </c>
      <c r="B808" s="5">
        <v>0</v>
      </c>
      <c r="C808">
        <v>0</v>
      </c>
    </row>
    <row r="809" spans="1:3" ht="16" x14ac:dyDescent="0.2">
      <c r="A809" s="7">
        <v>785</v>
      </c>
      <c r="B809" s="5">
        <v>160000</v>
      </c>
      <c r="C809">
        <v>1</v>
      </c>
    </row>
    <row r="810" spans="1:3" ht="16" x14ac:dyDescent="0.2">
      <c r="A810" s="7">
        <v>786</v>
      </c>
      <c r="B810" s="5">
        <v>160000</v>
      </c>
      <c r="C810">
        <v>1</v>
      </c>
    </row>
    <row r="811" spans="1:3" ht="16" x14ac:dyDescent="0.2">
      <c r="A811" s="7">
        <v>787</v>
      </c>
      <c r="B811" s="5">
        <v>0</v>
      </c>
      <c r="C811">
        <v>0</v>
      </c>
    </row>
    <row r="812" spans="1:3" ht="16" x14ac:dyDescent="0.2">
      <c r="A812" s="7">
        <v>788</v>
      </c>
      <c r="B812" s="5">
        <v>160000</v>
      </c>
      <c r="C812">
        <v>1</v>
      </c>
    </row>
    <row r="813" spans="1:3" ht="16" x14ac:dyDescent="0.2">
      <c r="A813" s="7">
        <v>789</v>
      </c>
      <c r="B813" s="5">
        <v>0</v>
      </c>
      <c r="C813">
        <v>0</v>
      </c>
    </row>
    <row r="814" spans="1:3" ht="16" x14ac:dyDescent="0.2">
      <c r="A814" s="7">
        <v>790</v>
      </c>
      <c r="B814" s="5">
        <v>0</v>
      </c>
      <c r="C814">
        <v>0</v>
      </c>
    </row>
    <row r="815" spans="1:3" ht="16" x14ac:dyDescent="0.2">
      <c r="A815" s="7">
        <v>791</v>
      </c>
      <c r="B815" s="5">
        <v>0</v>
      </c>
      <c r="C815">
        <v>0</v>
      </c>
    </row>
    <row r="816" spans="1:3" ht="16" x14ac:dyDescent="0.2">
      <c r="A816" s="7">
        <v>792</v>
      </c>
      <c r="B816" s="5">
        <v>0</v>
      </c>
      <c r="C816">
        <v>0</v>
      </c>
    </row>
    <row r="817" spans="1:3" ht="16" x14ac:dyDescent="0.2">
      <c r="A817" s="7">
        <v>793</v>
      </c>
      <c r="B817" s="5">
        <v>0</v>
      </c>
      <c r="C817">
        <v>0</v>
      </c>
    </row>
    <row r="818" spans="1:3" ht="16" x14ac:dyDescent="0.2">
      <c r="A818" s="7">
        <v>794</v>
      </c>
      <c r="B818" s="5">
        <v>160000</v>
      </c>
      <c r="C818">
        <v>1</v>
      </c>
    </row>
    <row r="819" spans="1:3" ht="16" x14ac:dyDescent="0.2">
      <c r="A819" s="7">
        <v>795</v>
      </c>
      <c r="B819" s="5">
        <v>0</v>
      </c>
      <c r="C819">
        <v>0</v>
      </c>
    </row>
    <row r="820" spans="1:3" ht="16" x14ac:dyDescent="0.2">
      <c r="A820" s="7">
        <v>796</v>
      </c>
      <c r="B820" s="5">
        <v>160000</v>
      </c>
      <c r="C820">
        <v>1</v>
      </c>
    </row>
    <row r="821" spans="1:3" ht="16" x14ac:dyDescent="0.2">
      <c r="A821" s="7">
        <v>797</v>
      </c>
      <c r="B821" s="5">
        <v>160000</v>
      </c>
      <c r="C821">
        <v>1</v>
      </c>
    </row>
    <row r="822" spans="1:3" ht="16" x14ac:dyDescent="0.2">
      <c r="A822" s="7">
        <v>798</v>
      </c>
      <c r="B822" s="5">
        <v>160000</v>
      </c>
      <c r="C822">
        <v>1</v>
      </c>
    </row>
    <row r="823" spans="1:3" ht="16" x14ac:dyDescent="0.2">
      <c r="A823" s="7">
        <v>799</v>
      </c>
      <c r="B823" s="5">
        <v>160000</v>
      </c>
      <c r="C823">
        <v>1</v>
      </c>
    </row>
    <row r="824" spans="1:3" ht="16" x14ac:dyDescent="0.2">
      <c r="A824" s="7">
        <v>800</v>
      </c>
      <c r="B824" s="5">
        <v>160000</v>
      </c>
      <c r="C824">
        <v>1</v>
      </c>
    </row>
    <row r="825" spans="1:3" ht="16" x14ac:dyDescent="0.2">
      <c r="A825" s="7">
        <v>801</v>
      </c>
      <c r="B825" s="5">
        <v>0</v>
      </c>
      <c r="C825">
        <v>0</v>
      </c>
    </row>
    <row r="826" spans="1:3" ht="16" x14ac:dyDescent="0.2">
      <c r="A826" s="7">
        <v>802</v>
      </c>
      <c r="B826" s="5">
        <v>160000</v>
      </c>
      <c r="C826">
        <v>1</v>
      </c>
    </row>
    <row r="827" spans="1:3" ht="16" x14ac:dyDescent="0.2">
      <c r="A827" s="7">
        <v>803</v>
      </c>
      <c r="B827" s="5">
        <v>0</v>
      </c>
      <c r="C827">
        <v>0</v>
      </c>
    </row>
    <row r="828" spans="1:3" ht="16" x14ac:dyDescent="0.2">
      <c r="A828" s="7">
        <v>804</v>
      </c>
      <c r="B828" s="5">
        <v>0</v>
      </c>
      <c r="C828">
        <v>0</v>
      </c>
    </row>
    <row r="829" spans="1:3" ht="16" x14ac:dyDescent="0.2">
      <c r="A829" s="7">
        <v>805</v>
      </c>
      <c r="B829" s="5">
        <v>0</v>
      </c>
      <c r="C829">
        <v>0</v>
      </c>
    </row>
    <row r="830" spans="1:3" ht="16" x14ac:dyDescent="0.2">
      <c r="A830" s="7">
        <v>806</v>
      </c>
      <c r="B830" s="5">
        <v>0</v>
      </c>
      <c r="C830">
        <v>0</v>
      </c>
    </row>
    <row r="831" spans="1:3" ht="16" x14ac:dyDescent="0.2">
      <c r="A831" s="7">
        <v>807</v>
      </c>
      <c r="B831" s="5">
        <v>0</v>
      </c>
      <c r="C831">
        <v>0</v>
      </c>
    </row>
    <row r="832" spans="1:3" ht="16" x14ac:dyDescent="0.2">
      <c r="A832" s="7">
        <v>808</v>
      </c>
      <c r="B832" s="5">
        <v>0</v>
      </c>
      <c r="C832">
        <v>0</v>
      </c>
    </row>
    <row r="833" spans="1:3" ht="16" x14ac:dyDescent="0.2">
      <c r="A833" s="7">
        <v>809</v>
      </c>
      <c r="B833" s="5">
        <v>0</v>
      </c>
      <c r="C833">
        <v>0</v>
      </c>
    </row>
    <row r="834" spans="1:3" ht="16" x14ac:dyDescent="0.2">
      <c r="A834" s="7">
        <v>810</v>
      </c>
      <c r="B834" s="5">
        <v>0</v>
      </c>
      <c r="C834">
        <v>0</v>
      </c>
    </row>
    <row r="835" spans="1:3" ht="16" x14ac:dyDescent="0.2">
      <c r="A835" s="7">
        <v>811</v>
      </c>
      <c r="B835" s="5">
        <v>160000</v>
      </c>
      <c r="C835">
        <v>1</v>
      </c>
    </row>
    <row r="836" spans="1:3" ht="16" x14ac:dyDescent="0.2">
      <c r="A836" s="7">
        <v>812</v>
      </c>
      <c r="B836" s="5">
        <v>0</v>
      </c>
      <c r="C836">
        <v>0</v>
      </c>
    </row>
    <row r="837" spans="1:3" ht="16" x14ac:dyDescent="0.2">
      <c r="A837" s="7">
        <v>813</v>
      </c>
      <c r="B837" s="5">
        <v>160000</v>
      </c>
      <c r="C837">
        <v>1</v>
      </c>
    </row>
    <row r="838" spans="1:3" ht="16" x14ac:dyDescent="0.2">
      <c r="A838" s="7">
        <v>814</v>
      </c>
      <c r="B838" s="5">
        <v>160000</v>
      </c>
      <c r="C838">
        <v>1</v>
      </c>
    </row>
    <row r="839" spans="1:3" ht="16" x14ac:dyDescent="0.2">
      <c r="A839" s="7">
        <v>815</v>
      </c>
      <c r="B839" s="5">
        <v>0</v>
      </c>
      <c r="C839">
        <v>0</v>
      </c>
    </row>
    <row r="840" spans="1:3" ht="16" x14ac:dyDescent="0.2">
      <c r="A840" s="7">
        <v>816</v>
      </c>
      <c r="B840" s="5">
        <v>0</v>
      </c>
      <c r="C840">
        <v>0</v>
      </c>
    </row>
    <row r="841" spans="1:3" ht="16" x14ac:dyDescent="0.2">
      <c r="A841" s="7">
        <v>817</v>
      </c>
      <c r="B841" s="5">
        <v>0</v>
      </c>
      <c r="C841">
        <v>0</v>
      </c>
    </row>
    <row r="842" spans="1:3" ht="16" x14ac:dyDescent="0.2">
      <c r="A842" s="7">
        <v>818</v>
      </c>
      <c r="B842" s="5">
        <v>0</v>
      </c>
      <c r="C842">
        <v>0</v>
      </c>
    </row>
    <row r="843" spans="1:3" ht="16" x14ac:dyDescent="0.2">
      <c r="A843" s="7">
        <v>819</v>
      </c>
      <c r="B843" s="5">
        <v>0</v>
      </c>
      <c r="C843">
        <v>0</v>
      </c>
    </row>
    <row r="844" spans="1:3" ht="16" x14ac:dyDescent="0.2">
      <c r="A844" s="7">
        <v>820</v>
      </c>
      <c r="B844" s="5">
        <v>0</v>
      </c>
      <c r="C844">
        <v>0</v>
      </c>
    </row>
    <row r="845" spans="1:3" ht="16" x14ac:dyDescent="0.2">
      <c r="A845" s="7">
        <v>821</v>
      </c>
      <c r="B845" s="5">
        <v>0</v>
      </c>
      <c r="C845">
        <v>0</v>
      </c>
    </row>
    <row r="846" spans="1:3" ht="16" x14ac:dyDescent="0.2">
      <c r="A846" s="7">
        <v>822</v>
      </c>
      <c r="B846" s="5">
        <v>160000</v>
      </c>
      <c r="C846">
        <v>1</v>
      </c>
    </row>
    <row r="847" spans="1:3" ht="16" x14ac:dyDescent="0.2">
      <c r="A847" s="7">
        <v>823</v>
      </c>
      <c r="B847" s="5">
        <v>160000</v>
      </c>
      <c r="C847">
        <v>1</v>
      </c>
    </row>
    <row r="848" spans="1:3" ht="16" x14ac:dyDescent="0.2">
      <c r="A848" s="7">
        <v>824</v>
      </c>
      <c r="B848" s="5">
        <v>160000</v>
      </c>
      <c r="C848">
        <v>1</v>
      </c>
    </row>
    <row r="849" spans="1:3" ht="16" x14ac:dyDescent="0.2">
      <c r="A849" s="7">
        <v>825</v>
      </c>
      <c r="B849" s="5">
        <v>160000</v>
      </c>
      <c r="C849">
        <v>1</v>
      </c>
    </row>
    <row r="850" spans="1:3" ht="16" x14ac:dyDescent="0.2">
      <c r="A850" s="7">
        <v>826</v>
      </c>
      <c r="B850" s="5">
        <v>160000</v>
      </c>
      <c r="C850">
        <v>1</v>
      </c>
    </row>
    <row r="851" spans="1:3" ht="16" x14ac:dyDescent="0.2">
      <c r="A851" s="7">
        <v>827</v>
      </c>
      <c r="B851" s="5">
        <v>0</v>
      </c>
      <c r="C851">
        <v>0</v>
      </c>
    </row>
    <row r="852" spans="1:3" ht="16" x14ac:dyDescent="0.2">
      <c r="A852" s="7">
        <v>828</v>
      </c>
      <c r="B852" s="5">
        <v>0</v>
      </c>
      <c r="C852">
        <v>0</v>
      </c>
    </row>
    <row r="853" spans="1:3" ht="16" x14ac:dyDescent="0.2">
      <c r="A853" s="7">
        <v>829</v>
      </c>
      <c r="B853" s="5">
        <v>0</v>
      </c>
      <c r="C853">
        <v>0</v>
      </c>
    </row>
    <row r="854" spans="1:3" ht="16" x14ac:dyDescent="0.2">
      <c r="A854" s="7">
        <v>830</v>
      </c>
      <c r="B854" s="5">
        <v>0</v>
      </c>
      <c r="C854">
        <v>0</v>
      </c>
    </row>
    <row r="855" spans="1:3" ht="16" x14ac:dyDescent="0.2">
      <c r="A855" s="7">
        <v>831</v>
      </c>
      <c r="B855" s="5">
        <v>0</v>
      </c>
      <c r="C855">
        <v>0</v>
      </c>
    </row>
    <row r="856" spans="1:3" ht="16" x14ac:dyDescent="0.2">
      <c r="A856" s="7">
        <v>832</v>
      </c>
      <c r="B856" s="5">
        <v>0</v>
      </c>
      <c r="C856">
        <v>0</v>
      </c>
    </row>
    <row r="857" spans="1:3" ht="16" x14ac:dyDescent="0.2">
      <c r="A857" s="7">
        <v>833</v>
      </c>
      <c r="B857" s="5">
        <v>0</v>
      </c>
      <c r="C857">
        <v>0</v>
      </c>
    </row>
    <row r="858" spans="1:3" ht="16" x14ac:dyDescent="0.2">
      <c r="A858" s="7">
        <v>834</v>
      </c>
      <c r="B858" s="5">
        <v>0</v>
      </c>
      <c r="C858">
        <v>0</v>
      </c>
    </row>
    <row r="859" spans="1:3" ht="16" x14ac:dyDescent="0.2">
      <c r="A859" s="7">
        <v>835</v>
      </c>
      <c r="B859" s="5">
        <v>0</v>
      </c>
      <c r="C859">
        <v>0</v>
      </c>
    </row>
    <row r="860" spans="1:3" ht="16" x14ac:dyDescent="0.2">
      <c r="A860" s="7">
        <v>836</v>
      </c>
      <c r="B860" s="5">
        <v>0</v>
      </c>
      <c r="C860">
        <v>0</v>
      </c>
    </row>
    <row r="861" spans="1:3" ht="16" x14ac:dyDescent="0.2">
      <c r="A861" s="7">
        <v>837</v>
      </c>
      <c r="B861" s="5">
        <v>0</v>
      </c>
      <c r="C861">
        <v>0</v>
      </c>
    </row>
    <row r="862" spans="1:3" ht="16" x14ac:dyDescent="0.2">
      <c r="A862" s="7">
        <v>838</v>
      </c>
      <c r="B862" s="5">
        <v>0</v>
      </c>
      <c r="C862">
        <v>0</v>
      </c>
    </row>
    <row r="863" spans="1:3" ht="16" x14ac:dyDescent="0.2">
      <c r="A863" s="7">
        <v>839</v>
      </c>
      <c r="B863" s="5">
        <v>160000</v>
      </c>
      <c r="C863">
        <v>1</v>
      </c>
    </row>
    <row r="864" spans="1:3" ht="16" x14ac:dyDescent="0.2">
      <c r="A864" s="7">
        <v>840</v>
      </c>
      <c r="B864" s="5">
        <v>0</v>
      </c>
      <c r="C864">
        <v>0</v>
      </c>
    </row>
    <row r="865" spans="1:3" ht="16" x14ac:dyDescent="0.2">
      <c r="A865" s="7">
        <v>841</v>
      </c>
      <c r="B865" s="5">
        <v>0</v>
      </c>
      <c r="C865">
        <v>0</v>
      </c>
    </row>
    <row r="866" spans="1:3" ht="16" x14ac:dyDescent="0.2">
      <c r="A866" s="7">
        <v>842</v>
      </c>
      <c r="B866" s="5">
        <v>0</v>
      </c>
      <c r="C866">
        <v>0</v>
      </c>
    </row>
    <row r="867" spans="1:3" ht="16" x14ac:dyDescent="0.2">
      <c r="A867" s="7">
        <v>843</v>
      </c>
      <c r="B867" s="5">
        <v>0</v>
      </c>
      <c r="C867">
        <v>0</v>
      </c>
    </row>
    <row r="868" spans="1:3" ht="16" x14ac:dyDescent="0.2">
      <c r="A868" s="7">
        <v>844</v>
      </c>
      <c r="B868" s="5">
        <v>0</v>
      </c>
      <c r="C868">
        <v>0</v>
      </c>
    </row>
    <row r="869" spans="1:3" ht="16" x14ac:dyDescent="0.2">
      <c r="A869" s="7">
        <v>845</v>
      </c>
      <c r="B869" s="5">
        <v>0</v>
      </c>
      <c r="C869">
        <v>0</v>
      </c>
    </row>
    <row r="870" spans="1:3" ht="16" x14ac:dyDescent="0.2">
      <c r="A870" s="7">
        <v>846</v>
      </c>
      <c r="B870" s="5">
        <v>0</v>
      </c>
      <c r="C870">
        <v>0</v>
      </c>
    </row>
    <row r="871" spans="1:3" ht="16" x14ac:dyDescent="0.2">
      <c r="A871" s="7">
        <v>847</v>
      </c>
      <c r="B871" s="5">
        <v>160000</v>
      </c>
      <c r="C871">
        <v>1</v>
      </c>
    </row>
    <row r="872" spans="1:3" ht="16" x14ac:dyDescent="0.2">
      <c r="A872" s="7">
        <v>848</v>
      </c>
      <c r="B872" s="5">
        <v>0</v>
      </c>
      <c r="C872">
        <v>0</v>
      </c>
    </row>
    <row r="873" spans="1:3" ht="16" x14ac:dyDescent="0.2">
      <c r="A873" s="7">
        <v>849</v>
      </c>
      <c r="B873" s="5">
        <v>160000</v>
      </c>
      <c r="C873">
        <v>1</v>
      </c>
    </row>
    <row r="874" spans="1:3" ht="16" x14ac:dyDescent="0.2">
      <c r="A874" s="7">
        <v>850</v>
      </c>
      <c r="B874" s="5">
        <v>0</v>
      </c>
      <c r="C874">
        <v>0</v>
      </c>
    </row>
    <row r="875" spans="1:3" ht="16" x14ac:dyDescent="0.2">
      <c r="A875" s="7">
        <v>851</v>
      </c>
      <c r="B875" s="5">
        <v>0</v>
      </c>
      <c r="C875">
        <v>0</v>
      </c>
    </row>
    <row r="876" spans="1:3" ht="16" x14ac:dyDescent="0.2">
      <c r="A876" s="7">
        <v>852</v>
      </c>
      <c r="B876" s="5">
        <v>0</v>
      </c>
      <c r="C876">
        <v>0</v>
      </c>
    </row>
    <row r="877" spans="1:3" ht="16" x14ac:dyDescent="0.2">
      <c r="A877" s="7">
        <v>853</v>
      </c>
      <c r="B877" s="5">
        <v>0</v>
      </c>
      <c r="C877">
        <v>0</v>
      </c>
    </row>
    <row r="878" spans="1:3" ht="16" x14ac:dyDescent="0.2">
      <c r="A878" s="7">
        <v>854</v>
      </c>
      <c r="B878" s="5">
        <v>0</v>
      </c>
      <c r="C878">
        <v>0</v>
      </c>
    </row>
    <row r="879" spans="1:3" ht="16" x14ac:dyDescent="0.2">
      <c r="A879" s="7">
        <v>855</v>
      </c>
      <c r="B879" s="5">
        <v>0</v>
      </c>
      <c r="C879">
        <v>0</v>
      </c>
    </row>
    <row r="880" spans="1:3" ht="16" x14ac:dyDescent="0.2">
      <c r="A880" s="7">
        <v>856</v>
      </c>
      <c r="B880" s="5">
        <v>160000</v>
      </c>
      <c r="C880">
        <v>1</v>
      </c>
    </row>
    <row r="881" spans="1:3" ht="16" x14ac:dyDescent="0.2">
      <c r="A881" s="7">
        <v>857</v>
      </c>
      <c r="B881" s="5">
        <v>0</v>
      </c>
      <c r="C881">
        <v>0</v>
      </c>
    </row>
    <row r="882" spans="1:3" ht="16" x14ac:dyDescent="0.2">
      <c r="A882" s="7">
        <v>858</v>
      </c>
      <c r="B882" s="5">
        <v>0</v>
      </c>
      <c r="C882">
        <v>0</v>
      </c>
    </row>
    <row r="883" spans="1:3" ht="16" x14ac:dyDescent="0.2">
      <c r="A883" s="7">
        <v>859</v>
      </c>
      <c r="B883" s="5">
        <v>160000</v>
      </c>
      <c r="C883">
        <v>1</v>
      </c>
    </row>
    <row r="884" spans="1:3" ht="16" x14ac:dyDescent="0.2">
      <c r="A884" s="7">
        <v>860</v>
      </c>
      <c r="B884" s="5">
        <v>0</v>
      </c>
      <c r="C884">
        <v>0</v>
      </c>
    </row>
    <row r="885" spans="1:3" ht="16" x14ac:dyDescent="0.2">
      <c r="A885" s="7">
        <v>861</v>
      </c>
      <c r="B885" s="5">
        <v>0</v>
      </c>
      <c r="C885">
        <v>0</v>
      </c>
    </row>
    <row r="886" spans="1:3" ht="16" x14ac:dyDescent="0.2">
      <c r="A886" s="7">
        <v>862</v>
      </c>
      <c r="B886" s="5">
        <v>0</v>
      </c>
      <c r="C886">
        <v>0</v>
      </c>
    </row>
    <row r="887" spans="1:3" ht="16" x14ac:dyDescent="0.2">
      <c r="A887" s="7">
        <v>863</v>
      </c>
      <c r="B887" s="5">
        <v>0</v>
      </c>
      <c r="C887">
        <v>0</v>
      </c>
    </row>
    <row r="888" spans="1:3" ht="16" x14ac:dyDescent="0.2">
      <c r="A888" s="7">
        <v>864</v>
      </c>
      <c r="B888" s="5">
        <v>0</v>
      </c>
      <c r="C888">
        <v>0</v>
      </c>
    </row>
    <row r="889" spans="1:3" ht="16" x14ac:dyDescent="0.2">
      <c r="A889" s="7">
        <v>865</v>
      </c>
      <c r="B889" s="5">
        <v>0</v>
      </c>
      <c r="C889">
        <v>0</v>
      </c>
    </row>
    <row r="890" spans="1:3" ht="16" x14ac:dyDescent="0.2">
      <c r="A890" s="7">
        <v>866</v>
      </c>
      <c r="B890" s="5">
        <v>160000</v>
      </c>
      <c r="C890">
        <v>1</v>
      </c>
    </row>
    <row r="891" spans="1:3" ht="16" x14ac:dyDescent="0.2">
      <c r="A891" s="7">
        <v>867</v>
      </c>
      <c r="B891" s="5">
        <v>0</v>
      </c>
      <c r="C891">
        <v>0</v>
      </c>
    </row>
    <row r="892" spans="1:3" ht="16" x14ac:dyDescent="0.2">
      <c r="A892" s="7">
        <v>868</v>
      </c>
      <c r="B892" s="5">
        <v>160000</v>
      </c>
      <c r="C892">
        <v>1</v>
      </c>
    </row>
    <row r="893" spans="1:3" ht="16" x14ac:dyDescent="0.2">
      <c r="A893" s="7">
        <v>869</v>
      </c>
      <c r="B893" s="5">
        <v>0</v>
      </c>
      <c r="C893">
        <v>0</v>
      </c>
    </row>
    <row r="894" spans="1:3" ht="16" x14ac:dyDescent="0.2">
      <c r="A894" s="7">
        <v>870</v>
      </c>
      <c r="B894" s="5">
        <v>0</v>
      </c>
      <c r="C894">
        <v>0</v>
      </c>
    </row>
    <row r="895" spans="1:3" ht="16" x14ac:dyDescent="0.2">
      <c r="A895" s="7">
        <v>871</v>
      </c>
      <c r="B895" s="5">
        <v>160000</v>
      </c>
      <c r="C895">
        <v>1</v>
      </c>
    </row>
    <row r="896" spans="1:3" ht="16" x14ac:dyDescent="0.2">
      <c r="A896" s="7">
        <v>872</v>
      </c>
      <c r="B896" s="5">
        <v>0</v>
      </c>
      <c r="C896">
        <v>0</v>
      </c>
    </row>
    <row r="897" spans="1:3" ht="16" x14ac:dyDescent="0.2">
      <c r="A897" s="7">
        <v>873</v>
      </c>
      <c r="B897" s="5">
        <v>160000</v>
      </c>
      <c r="C897">
        <v>1</v>
      </c>
    </row>
    <row r="898" spans="1:3" ht="16" x14ac:dyDescent="0.2">
      <c r="A898" s="7">
        <v>874</v>
      </c>
      <c r="B898" s="5">
        <v>0</v>
      </c>
      <c r="C898">
        <v>0</v>
      </c>
    </row>
    <row r="899" spans="1:3" ht="16" x14ac:dyDescent="0.2">
      <c r="A899" s="7">
        <v>875</v>
      </c>
      <c r="B899" s="5">
        <v>0</v>
      </c>
      <c r="C899">
        <v>0</v>
      </c>
    </row>
    <row r="900" spans="1:3" ht="16" x14ac:dyDescent="0.2">
      <c r="A900" s="7">
        <v>876</v>
      </c>
      <c r="B900" s="5">
        <v>160000</v>
      </c>
      <c r="C900">
        <v>1</v>
      </c>
    </row>
    <row r="901" spans="1:3" ht="16" x14ac:dyDescent="0.2">
      <c r="A901" s="7">
        <v>877</v>
      </c>
      <c r="B901" s="5">
        <v>0</v>
      </c>
      <c r="C901">
        <v>0</v>
      </c>
    </row>
    <row r="902" spans="1:3" ht="16" x14ac:dyDescent="0.2">
      <c r="A902" s="7">
        <v>878</v>
      </c>
      <c r="B902" s="5">
        <v>0</v>
      </c>
      <c r="C902">
        <v>0</v>
      </c>
    </row>
    <row r="903" spans="1:3" ht="16" x14ac:dyDescent="0.2">
      <c r="A903" s="7">
        <v>879</v>
      </c>
      <c r="B903" s="5">
        <v>160000</v>
      </c>
      <c r="C903">
        <v>1</v>
      </c>
    </row>
    <row r="904" spans="1:3" ht="16" x14ac:dyDescent="0.2">
      <c r="A904" s="7">
        <v>880</v>
      </c>
      <c r="B904" s="5">
        <v>160000</v>
      </c>
      <c r="C904">
        <v>1</v>
      </c>
    </row>
    <row r="905" spans="1:3" ht="16" x14ac:dyDescent="0.2">
      <c r="A905" s="7">
        <v>881</v>
      </c>
      <c r="B905" s="5">
        <v>0</v>
      </c>
      <c r="C905">
        <v>0</v>
      </c>
    </row>
    <row r="906" spans="1:3" ht="16" x14ac:dyDescent="0.2">
      <c r="A906" s="7">
        <v>882</v>
      </c>
      <c r="B906" s="5">
        <v>0</v>
      </c>
      <c r="C906">
        <v>0</v>
      </c>
    </row>
    <row r="907" spans="1:3" ht="16" x14ac:dyDescent="0.2">
      <c r="A907" s="7">
        <v>883</v>
      </c>
      <c r="B907" s="5">
        <v>0</v>
      </c>
      <c r="C907">
        <v>0</v>
      </c>
    </row>
    <row r="908" spans="1:3" ht="16" x14ac:dyDescent="0.2">
      <c r="A908" s="7">
        <v>884</v>
      </c>
      <c r="B908" s="5">
        <v>0</v>
      </c>
      <c r="C908">
        <v>0</v>
      </c>
    </row>
    <row r="909" spans="1:3" ht="16" x14ac:dyDescent="0.2">
      <c r="A909" s="7">
        <v>885</v>
      </c>
      <c r="B909" s="5">
        <v>0</v>
      </c>
      <c r="C909">
        <v>0</v>
      </c>
    </row>
    <row r="910" spans="1:3" ht="16" x14ac:dyDescent="0.2">
      <c r="A910" s="7">
        <v>886</v>
      </c>
      <c r="B910" s="5">
        <v>160000</v>
      </c>
      <c r="C910">
        <v>1</v>
      </c>
    </row>
    <row r="911" spans="1:3" ht="16" x14ac:dyDescent="0.2">
      <c r="A911" s="7">
        <v>887</v>
      </c>
      <c r="B911" s="5">
        <v>0</v>
      </c>
      <c r="C911">
        <v>0</v>
      </c>
    </row>
    <row r="912" spans="1:3" ht="16" x14ac:dyDescent="0.2">
      <c r="A912" s="7">
        <v>888</v>
      </c>
      <c r="B912" s="5">
        <v>160000</v>
      </c>
      <c r="C912">
        <v>1</v>
      </c>
    </row>
    <row r="913" spans="1:3" ht="16" x14ac:dyDescent="0.2">
      <c r="A913" s="7">
        <v>889</v>
      </c>
      <c r="B913" s="5">
        <v>0</v>
      </c>
      <c r="C913">
        <v>0</v>
      </c>
    </row>
    <row r="914" spans="1:3" ht="16" x14ac:dyDescent="0.2">
      <c r="A914" s="7">
        <v>890</v>
      </c>
      <c r="B914" s="5">
        <v>0</v>
      </c>
      <c r="C914">
        <v>0</v>
      </c>
    </row>
    <row r="915" spans="1:3" ht="16" x14ac:dyDescent="0.2">
      <c r="A915" s="7">
        <v>891</v>
      </c>
      <c r="B915" s="5">
        <v>0</v>
      </c>
      <c r="C915">
        <v>0</v>
      </c>
    </row>
    <row r="916" spans="1:3" ht="16" x14ac:dyDescent="0.2">
      <c r="A916" s="7">
        <v>892</v>
      </c>
      <c r="B916" s="5">
        <v>160000</v>
      </c>
      <c r="C916">
        <v>1</v>
      </c>
    </row>
    <row r="917" spans="1:3" ht="16" x14ac:dyDescent="0.2">
      <c r="A917" s="7">
        <v>893</v>
      </c>
      <c r="B917" s="5">
        <v>160000</v>
      </c>
      <c r="C917">
        <v>1</v>
      </c>
    </row>
    <row r="918" spans="1:3" ht="16" x14ac:dyDescent="0.2">
      <c r="A918" s="7">
        <v>894</v>
      </c>
      <c r="B918" s="5">
        <v>0</v>
      </c>
      <c r="C918">
        <v>0</v>
      </c>
    </row>
    <row r="919" spans="1:3" ht="16" x14ac:dyDescent="0.2">
      <c r="A919" s="7">
        <v>895</v>
      </c>
      <c r="B919" s="5">
        <v>0</v>
      </c>
      <c r="C919">
        <v>0</v>
      </c>
    </row>
    <row r="920" spans="1:3" ht="16" x14ac:dyDescent="0.2">
      <c r="A920" s="7">
        <v>896</v>
      </c>
      <c r="B920" s="5">
        <v>0</v>
      </c>
      <c r="C920">
        <v>0</v>
      </c>
    </row>
    <row r="921" spans="1:3" ht="16" x14ac:dyDescent="0.2">
      <c r="A921" s="7">
        <v>897</v>
      </c>
      <c r="B921" s="5">
        <v>0</v>
      </c>
      <c r="C921">
        <v>0</v>
      </c>
    </row>
    <row r="922" spans="1:3" ht="16" x14ac:dyDescent="0.2">
      <c r="A922" s="7">
        <v>898</v>
      </c>
      <c r="B922" s="5">
        <v>0</v>
      </c>
      <c r="C922">
        <v>0</v>
      </c>
    </row>
    <row r="923" spans="1:3" ht="16" x14ac:dyDescent="0.2">
      <c r="A923" s="7">
        <v>899</v>
      </c>
      <c r="B923" s="5">
        <v>0</v>
      </c>
      <c r="C923">
        <v>0</v>
      </c>
    </row>
    <row r="924" spans="1:3" ht="16" x14ac:dyDescent="0.2">
      <c r="A924" s="7">
        <v>900</v>
      </c>
      <c r="B924" s="5">
        <v>0</v>
      </c>
      <c r="C924">
        <v>0</v>
      </c>
    </row>
    <row r="925" spans="1:3" ht="16" x14ac:dyDescent="0.2">
      <c r="A925" s="7">
        <v>901</v>
      </c>
      <c r="B925" s="5">
        <v>0</v>
      </c>
      <c r="C925">
        <v>0</v>
      </c>
    </row>
    <row r="926" spans="1:3" ht="16" x14ac:dyDescent="0.2">
      <c r="A926" s="7">
        <v>902</v>
      </c>
      <c r="B926" s="5">
        <v>0</v>
      </c>
      <c r="C926">
        <v>0</v>
      </c>
    </row>
    <row r="927" spans="1:3" ht="16" x14ac:dyDescent="0.2">
      <c r="A927" s="7">
        <v>903</v>
      </c>
      <c r="B927" s="5">
        <v>0</v>
      </c>
      <c r="C927">
        <v>0</v>
      </c>
    </row>
    <row r="928" spans="1:3" ht="16" x14ac:dyDescent="0.2">
      <c r="A928" s="7">
        <v>904</v>
      </c>
      <c r="B928" s="5">
        <v>160000</v>
      </c>
      <c r="C928">
        <v>1</v>
      </c>
    </row>
    <row r="929" spans="1:3" ht="16" x14ac:dyDescent="0.2">
      <c r="A929" s="7">
        <v>905</v>
      </c>
      <c r="B929" s="5">
        <v>0</v>
      </c>
      <c r="C929">
        <v>0</v>
      </c>
    </row>
    <row r="930" spans="1:3" ht="16" x14ac:dyDescent="0.2">
      <c r="A930" s="7">
        <v>906</v>
      </c>
      <c r="B930" s="5">
        <v>160000</v>
      </c>
      <c r="C930">
        <v>1</v>
      </c>
    </row>
    <row r="931" spans="1:3" ht="16" x14ac:dyDescent="0.2">
      <c r="A931" s="7">
        <v>907</v>
      </c>
      <c r="B931" s="5">
        <v>0</v>
      </c>
      <c r="C931">
        <v>0</v>
      </c>
    </row>
    <row r="932" spans="1:3" ht="16" x14ac:dyDescent="0.2">
      <c r="A932" s="7">
        <v>908</v>
      </c>
      <c r="B932" s="5">
        <v>0</v>
      </c>
      <c r="C932">
        <v>0</v>
      </c>
    </row>
    <row r="933" spans="1:3" ht="16" x14ac:dyDescent="0.2">
      <c r="A933" s="7">
        <v>909</v>
      </c>
      <c r="B933" s="5">
        <v>160000</v>
      </c>
      <c r="C933">
        <v>1</v>
      </c>
    </row>
    <row r="934" spans="1:3" ht="16" x14ac:dyDescent="0.2">
      <c r="A934" s="7">
        <v>910</v>
      </c>
      <c r="B934" s="5">
        <v>160000</v>
      </c>
      <c r="C934">
        <v>1</v>
      </c>
    </row>
    <row r="935" spans="1:3" ht="16" x14ac:dyDescent="0.2">
      <c r="A935" s="7">
        <v>911</v>
      </c>
      <c r="B935" s="5">
        <v>0</v>
      </c>
      <c r="C935">
        <v>0</v>
      </c>
    </row>
    <row r="936" spans="1:3" ht="16" x14ac:dyDescent="0.2">
      <c r="A936" s="7">
        <v>912</v>
      </c>
      <c r="B936" s="5">
        <v>0</v>
      </c>
      <c r="C936">
        <v>0</v>
      </c>
    </row>
    <row r="937" spans="1:3" ht="16" x14ac:dyDescent="0.2">
      <c r="A937" s="7">
        <v>913</v>
      </c>
      <c r="B937" s="5">
        <v>0</v>
      </c>
      <c r="C937">
        <v>0</v>
      </c>
    </row>
    <row r="938" spans="1:3" ht="16" x14ac:dyDescent="0.2">
      <c r="A938" s="7">
        <v>914</v>
      </c>
      <c r="B938" s="5">
        <v>0</v>
      </c>
      <c r="C938">
        <v>0</v>
      </c>
    </row>
    <row r="939" spans="1:3" ht="16" x14ac:dyDescent="0.2">
      <c r="A939" s="7">
        <v>915</v>
      </c>
      <c r="B939" s="5">
        <v>0</v>
      </c>
      <c r="C939">
        <v>0</v>
      </c>
    </row>
    <row r="940" spans="1:3" ht="16" x14ac:dyDescent="0.2">
      <c r="A940" s="7">
        <v>916</v>
      </c>
      <c r="B940" s="5">
        <v>160000</v>
      </c>
      <c r="C940">
        <v>1</v>
      </c>
    </row>
    <row r="941" spans="1:3" ht="16" x14ac:dyDescent="0.2">
      <c r="A941" s="7">
        <v>917</v>
      </c>
      <c r="B941" s="5">
        <v>0</v>
      </c>
      <c r="C941">
        <v>0</v>
      </c>
    </row>
    <row r="942" spans="1:3" ht="16" x14ac:dyDescent="0.2">
      <c r="A942" s="7">
        <v>918</v>
      </c>
      <c r="B942" s="5">
        <v>0</v>
      </c>
      <c r="C942">
        <v>0</v>
      </c>
    </row>
    <row r="943" spans="1:3" ht="16" x14ac:dyDescent="0.2">
      <c r="A943" s="7">
        <v>919</v>
      </c>
      <c r="B943" s="5">
        <v>160000</v>
      </c>
      <c r="C943">
        <v>1</v>
      </c>
    </row>
    <row r="944" spans="1:3" ht="16" x14ac:dyDescent="0.2">
      <c r="A944" s="7">
        <v>920</v>
      </c>
      <c r="B944" s="5">
        <v>0</v>
      </c>
      <c r="C944">
        <v>0</v>
      </c>
    </row>
    <row r="945" spans="1:3" ht="16" x14ac:dyDescent="0.2">
      <c r="A945" s="7">
        <v>921</v>
      </c>
      <c r="B945" s="5">
        <v>0</v>
      </c>
      <c r="C945">
        <v>0</v>
      </c>
    </row>
    <row r="946" spans="1:3" ht="16" x14ac:dyDescent="0.2">
      <c r="A946" s="7">
        <v>922</v>
      </c>
      <c r="B946" s="5">
        <v>160000</v>
      </c>
      <c r="C946">
        <v>1</v>
      </c>
    </row>
    <row r="947" spans="1:3" ht="16" x14ac:dyDescent="0.2">
      <c r="A947" s="7">
        <v>923</v>
      </c>
      <c r="B947" s="5">
        <v>0</v>
      </c>
      <c r="C947">
        <v>0</v>
      </c>
    </row>
    <row r="948" spans="1:3" ht="16" x14ac:dyDescent="0.2">
      <c r="A948" s="7">
        <v>924</v>
      </c>
      <c r="B948" s="5">
        <v>0</v>
      </c>
      <c r="C948">
        <v>0</v>
      </c>
    </row>
    <row r="949" spans="1:3" ht="16" x14ac:dyDescent="0.2">
      <c r="A949" s="7">
        <v>925</v>
      </c>
      <c r="B949" s="5">
        <v>160000</v>
      </c>
      <c r="C949">
        <v>1</v>
      </c>
    </row>
    <row r="950" spans="1:3" ht="16" x14ac:dyDescent="0.2">
      <c r="A950" s="7">
        <v>926</v>
      </c>
      <c r="B950" s="5">
        <v>0</v>
      </c>
      <c r="C950">
        <v>0</v>
      </c>
    </row>
    <row r="951" spans="1:3" ht="16" x14ac:dyDescent="0.2">
      <c r="A951" s="7">
        <v>927</v>
      </c>
      <c r="B951" s="5">
        <v>0</v>
      </c>
      <c r="C951">
        <v>0</v>
      </c>
    </row>
    <row r="952" spans="1:3" ht="16" x14ac:dyDescent="0.2">
      <c r="A952" s="7">
        <v>928</v>
      </c>
      <c r="B952" s="5">
        <v>0</v>
      </c>
      <c r="C952">
        <v>0</v>
      </c>
    </row>
    <row r="953" spans="1:3" ht="16" x14ac:dyDescent="0.2">
      <c r="A953" s="7">
        <v>929</v>
      </c>
      <c r="B953" s="5">
        <v>0</v>
      </c>
      <c r="C953">
        <v>0</v>
      </c>
    </row>
    <row r="954" spans="1:3" ht="16" x14ac:dyDescent="0.2">
      <c r="A954" s="7">
        <v>930</v>
      </c>
      <c r="B954" s="5">
        <v>0</v>
      </c>
      <c r="C954">
        <v>0</v>
      </c>
    </row>
    <row r="955" spans="1:3" ht="16" x14ac:dyDescent="0.2">
      <c r="A955" s="7">
        <v>931</v>
      </c>
      <c r="B955" s="5">
        <v>160000</v>
      </c>
      <c r="C955">
        <v>1</v>
      </c>
    </row>
    <row r="956" spans="1:3" ht="16" x14ac:dyDescent="0.2">
      <c r="A956" s="7">
        <v>932</v>
      </c>
      <c r="B956" s="5">
        <v>0</v>
      </c>
      <c r="C956">
        <v>0</v>
      </c>
    </row>
    <row r="957" spans="1:3" ht="16" x14ac:dyDescent="0.2">
      <c r="A957" s="7">
        <v>933</v>
      </c>
      <c r="B957" s="5">
        <v>0</v>
      </c>
      <c r="C957">
        <v>0</v>
      </c>
    </row>
    <row r="958" spans="1:3" ht="16" x14ac:dyDescent="0.2">
      <c r="A958" s="7">
        <v>934</v>
      </c>
      <c r="B958" s="5">
        <v>0</v>
      </c>
      <c r="C958">
        <v>0</v>
      </c>
    </row>
    <row r="959" spans="1:3" ht="16" x14ac:dyDescent="0.2">
      <c r="A959" s="7">
        <v>935</v>
      </c>
      <c r="B959" s="5">
        <v>0</v>
      </c>
      <c r="C959">
        <v>0</v>
      </c>
    </row>
    <row r="960" spans="1:3" ht="16" x14ac:dyDescent="0.2">
      <c r="A960" s="7">
        <v>936</v>
      </c>
      <c r="B960" s="5">
        <v>0</v>
      </c>
      <c r="C960">
        <v>0</v>
      </c>
    </row>
    <row r="961" spans="1:3" ht="16" x14ac:dyDescent="0.2">
      <c r="A961" s="7">
        <v>937</v>
      </c>
      <c r="B961" s="5">
        <v>0</v>
      </c>
      <c r="C961">
        <v>0</v>
      </c>
    </row>
    <row r="962" spans="1:3" ht="16" x14ac:dyDescent="0.2">
      <c r="A962" s="7">
        <v>938</v>
      </c>
      <c r="B962" s="5">
        <v>0</v>
      </c>
      <c r="C962">
        <v>0</v>
      </c>
    </row>
    <row r="963" spans="1:3" ht="16" x14ac:dyDescent="0.2">
      <c r="A963" s="7">
        <v>939</v>
      </c>
      <c r="B963" s="5">
        <v>0</v>
      </c>
      <c r="C963">
        <v>0</v>
      </c>
    </row>
    <row r="964" spans="1:3" ht="16" x14ac:dyDescent="0.2">
      <c r="A964" s="7">
        <v>940</v>
      </c>
      <c r="B964" s="5">
        <v>160000</v>
      </c>
      <c r="C964">
        <v>1</v>
      </c>
    </row>
    <row r="965" spans="1:3" ht="16" x14ac:dyDescent="0.2">
      <c r="A965" s="7">
        <v>941</v>
      </c>
      <c r="B965" s="5">
        <v>0</v>
      </c>
      <c r="C965">
        <v>0</v>
      </c>
    </row>
    <row r="966" spans="1:3" ht="16" x14ac:dyDescent="0.2">
      <c r="A966" s="7">
        <v>942</v>
      </c>
      <c r="B966" s="5">
        <v>0</v>
      </c>
      <c r="C966">
        <v>0</v>
      </c>
    </row>
    <row r="967" spans="1:3" ht="16" x14ac:dyDescent="0.2">
      <c r="A967" s="7">
        <v>943</v>
      </c>
      <c r="B967" s="5">
        <v>0</v>
      </c>
      <c r="C967">
        <v>0</v>
      </c>
    </row>
    <row r="968" spans="1:3" ht="16" x14ac:dyDescent="0.2">
      <c r="A968" s="7">
        <v>944</v>
      </c>
      <c r="B968" s="5">
        <v>0</v>
      </c>
      <c r="C968">
        <v>0</v>
      </c>
    </row>
    <row r="969" spans="1:3" ht="16" x14ac:dyDescent="0.2">
      <c r="A969" s="7">
        <v>945</v>
      </c>
      <c r="B969" s="5">
        <v>0</v>
      </c>
      <c r="C969">
        <v>0</v>
      </c>
    </row>
    <row r="970" spans="1:3" ht="16" x14ac:dyDescent="0.2">
      <c r="A970" s="7">
        <v>946</v>
      </c>
      <c r="B970" s="5">
        <v>0</v>
      </c>
      <c r="C970">
        <v>0</v>
      </c>
    </row>
    <row r="971" spans="1:3" ht="16" x14ac:dyDescent="0.2">
      <c r="A971" s="7">
        <v>947</v>
      </c>
      <c r="B971" s="5">
        <v>0</v>
      </c>
      <c r="C971">
        <v>0</v>
      </c>
    </row>
    <row r="972" spans="1:3" ht="16" x14ac:dyDescent="0.2">
      <c r="A972" s="7">
        <v>948</v>
      </c>
      <c r="B972" s="5">
        <v>160000</v>
      </c>
      <c r="C972">
        <v>1</v>
      </c>
    </row>
    <row r="973" spans="1:3" ht="16" x14ac:dyDescent="0.2">
      <c r="A973" s="7">
        <v>949</v>
      </c>
      <c r="B973" s="5">
        <v>0</v>
      </c>
      <c r="C973">
        <v>0</v>
      </c>
    </row>
    <row r="974" spans="1:3" ht="16" x14ac:dyDescent="0.2">
      <c r="A974" s="7">
        <v>950</v>
      </c>
      <c r="B974" s="5">
        <v>0</v>
      </c>
      <c r="C974">
        <v>0</v>
      </c>
    </row>
    <row r="975" spans="1:3" ht="16" x14ac:dyDescent="0.2">
      <c r="A975" s="7">
        <v>951</v>
      </c>
      <c r="B975" s="5">
        <v>0</v>
      </c>
      <c r="C975">
        <v>0</v>
      </c>
    </row>
    <row r="976" spans="1:3" ht="16" x14ac:dyDescent="0.2">
      <c r="A976" s="7">
        <v>952</v>
      </c>
      <c r="B976" s="5">
        <v>0</v>
      </c>
      <c r="C976">
        <v>0</v>
      </c>
    </row>
    <row r="977" spans="1:3" ht="16" x14ac:dyDescent="0.2">
      <c r="A977" s="7">
        <v>953</v>
      </c>
      <c r="B977" s="5">
        <v>0</v>
      </c>
      <c r="C977">
        <v>0</v>
      </c>
    </row>
    <row r="978" spans="1:3" ht="16" x14ac:dyDescent="0.2">
      <c r="A978" s="7">
        <v>954</v>
      </c>
      <c r="B978" s="5">
        <v>0</v>
      </c>
      <c r="C978">
        <v>0</v>
      </c>
    </row>
    <row r="979" spans="1:3" ht="16" x14ac:dyDescent="0.2">
      <c r="A979" s="7">
        <v>955</v>
      </c>
      <c r="B979" s="5">
        <v>0</v>
      </c>
      <c r="C979">
        <v>0</v>
      </c>
    </row>
    <row r="980" spans="1:3" ht="16" x14ac:dyDescent="0.2">
      <c r="A980" s="7">
        <v>956</v>
      </c>
      <c r="B980" s="5">
        <v>0</v>
      </c>
      <c r="C980">
        <v>0</v>
      </c>
    </row>
    <row r="981" spans="1:3" ht="16" x14ac:dyDescent="0.2">
      <c r="A981" s="7">
        <v>957</v>
      </c>
      <c r="B981" s="5">
        <v>0</v>
      </c>
      <c r="C981">
        <v>0</v>
      </c>
    </row>
    <row r="982" spans="1:3" ht="16" x14ac:dyDescent="0.2">
      <c r="A982" s="7">
        <v>958</v>
      </c>
      <c r="B982" s="5">
        <v>0</v>
      </c>
      <c r="C982">
        <v>0</v>
      </c>
    </row>
    <row r="983" spans="1:3" ht="16" x14ac:dyDescent="0.2">
      <c r="A983" s="7">
        <v>959</v>
      </c>
      <c r="B983" s="5">
        <v>0</v>
      </c>
      <c r="C983">
        <v>0</v>
      </c>
    </row>
    <row r="984" spans="1:3" ht="16" x14ac:dyDescent="0.2">
      <c r="A984" s="7">
        <v>960</v>
      </c>
      <c r="B984" s="5">
        <v>0</v>
      </c>
      <c r="C984">
        <v>0</v>
      </c>
    </row>
    <row r="985" spans="1:3" ht="16" x14ac:dyDescent="0.2">
      <c r="A985" s="7">
        <v>961</v>
      </c>
      <c r="B985" s="5">
        <v>0</v>
      </c>
      <c r="C985">
        <v>0</v>
      </c>
    </row>
    <row r="986" spans="1:3" ht="16" x14ac:dyDescent="0.2">
      <c r="A986" s="7">
        <v>962</v>
      </c>
      <c r="B986" s="5">
        <v>0</v>
      </c>
      <c r="C986">
        <v>0</v>
      </c>
    </row>
    <row r="987" spans="1:3" ht="16" x14ac:dyDescent="0.2">
      <c r="A987" s="7">
        <v>963</v>
      </c>
      <c r="B987" s="5">
        <v>0</v>
      </c>
      <c r="C987">
        <v>0</v>
      </c>
    </row>
    <row r="988" spans="1:3" ht="16" x14ac:dyDescent="0.2">
      <c r="A988" s="7">
        <v>964</v>
      </c>
      <c r="B988" s="5">
        <v>160000</v>
      </c>
      <c r="C988">
        <v>1</v>
      </c>
    </row>
    <row r="989" spans="1:3" ht="16" x14ac:dyDescent="0.2">
      <c r="A989" s="7">
        <v>965</v>
      </c>
      <c r="B989" s="5">
        <v>0</v>
      </c>
      <c r="C989">
        <v>0</v>
      </c>
    </row>
    <row r="990" spans="1:3" ht="16" x14ac:dyDescent="0.2">
      <c r="A990" s="7">
        <v>966</v>
      </c>
      <c r="B990" s="5">
        <v>160000</v>
      </c>
      <c r="C990">
        <v>1</v>
      </c>
    </row>
    <row r="991" spans="1:3" ht="16" x14ac:dyDescent="0.2">
      <c r="A991" s="7">
        <v>967</v>
      </c>
      <c r="B991" s="5">
        <v>160000</v>
      </c>
      <c r="C991">
        <v>1</v>
      </c>
    </row>
    <row r="992" spans="1:3" ht="16" x14ac:dyDescent="0.2">
      <c r="A992" s="7">
        <v>968</v>
      </c>
      <c r="B992" s="5">
        <v>0</v>
      </c>
      <c r="C992">
        <v>0</v>
      </c>
    </row>
    <row r="993" spans="1:3" ht="16" x14ac:dyDescent="0.2">
      <c r="A993" s="7">
        <v>969</v>
      </c>
      <c r="B993" s="5">
        <v>0</v>
      </c>
      <c r="C993">
        <v>0</v>
      </c>
    </row>
    <row r="994" spans="1:3" ht="16" x14ac:dyDescent="0.2">
      <c r="A994" s="7">
        <v>970</v>
      </c>
      <c r="B994" s="5">
        <v>0</v>
      </c>
      <c r="C994">
        <v>0</v>
      </c>
    </row>
    <row r="995" spans="1:3" ht="16" x14ac:dyDescent="0.2">
      <c r="A995" s="7">
        <v>971</v>
      </c>
      <c r="B995" s="5">
        <v>0</v>
      </c>
      <c r="C995">
        <v>0</v>
      </c>
    </row>
    <row r="996" spans="1:3" ht="16" x14ac:dyDescent="0.2">
      <c r="A996" s="7">
        <v>972</v>
      </c>
      <c r="B996" s="5">
        <v>0</v>
      </c>
      <c r="C996">
        <v>0</v>
      </c>
    </row>
    <row r="997" spans="1:3" ht="16" x14ac:dyDescent="0.2">
      <c r="A997" s="7">
        <v>973</v>
      </c>
      <c r="B997" s="5">
        <v>0</v>
      </c>
      <c r="C997">
        <v>0</v>
      </c>
    </row>
    <row r="998" spans="1:3" ht="16" x14ac:dyDescent="0.2">
      <c r="A998" s="7">
        <v>974</v>
      </c>
      <c r="B998" s="5">
        <v>0</v>
      </c>
      <c r="C998">
        <v>0</v>
      </c>
    </row>
    <row r="999" spans="1:3" ht="16" x14ac:dyDescent="0.2">
      <c r="A999" s="7">
        <v>975</v>
      </c>
      <c r="B999" s="5">
        <v>0</v>
      </c>
      <c r="C999">
        <v>0</v>
      </c>
    </row>
    <row r="1000" spans="1:3" ht="16" x14ac:dyDescent="0.2">
      <c r="A1000" s="7">
        <v>976</v>
      </c>
      <c r="B1000" s="5">
        <v>0</v>
      </c>
      <c r="C1000">
        <v>0</v>
      </c>
    </row>
    <row r="1001" spans="1:3" ht="16" x14ac:dyDescent="0.2">
      <c r="A1001" s="7">
        <v>977</v>
      </c>
      <c r="B1001" s="5">
        <v>0</v>
      </c>
      <c r="C1001">
        <v>0</v>
      </c>
    </row>
    <row r="1002" spans="1:3" ht="16" x14ac:dyDescent="0.2">
      <c r="A1002" s="7">
        <v>978</v>
      </c>
      <c r="B1002" s="5">
        <v>0</v>
      </c>
      <c r="C1002">
        <v>0</v>
      </c>
    </row>
    <row r="1003" spans="1:3" ht="16" x14ac:dyDescent="0.2">
      <c r="A1003" s="7">
        <v>979</v>
      </c>
      <c r="B1003" s="5">
        <v>0</v>
      </c>
      <c r="C1003">
        <v>0</v>
      </c>
    </row>
    <row r="1004" spans="1:3" ht="16" x14ac:dyDescent="0.2">
      <c r="A1004" s="7">
        <v>980</v>
      </c>
      <c r="B1004" s="5">
        <v>0</v>
      </c>
      <c r="C1004">
        <v>0</v>
      </c>
    </row>
    <row r="1005" spans="1:3" ht="16" x14ac:dyDescent="0.2">
      <c r="A1005" s="7">
        <v>981</v>
      </c>
      <c r="B1005" s="5">
        <v>160000</v>
      </c>
      <c r="C1005">
        <v>1</v>
      </c>
    </row>
    <row r="1006" spans="1:3" ht="16" x14ac:dyDescent="0.2">
      <c r="A1006" s="7">
        <v>982</v>
      </c>
      <c r="B1006" s="5">
        <v>160000</v>
      </c>
      <c r="C1006">
        <v>1</v>
      </c>
    </row>
    <row r="1007" spans="1:3" ht="16" x14ac:dyDescent="0.2">
      <c r="A1007" s="7">
        <v>983</v>
      </c>
      <c r="B1007" s="5">
        <v>160000</v>
      </c>
      <c r="C1007">
        <v>1</v>
      </c>
    </row>
    <row r="1008" spans="1:3" ht="16" x14ac:dyDescent="0.2">
      <c r="A1008" s="7">
        <v>984</v>
      </c>
      <c r="B1008" s="5">
        <v>0</v>
      </c>
      <c r="C1008">
        <v>0</v>
      </c>
    </row>
    <row r="1009" spans="1:3" ht="16" x14ac:dyDescent="0.2">
      <c r="A1009" s="7">
        <v>985</v>
      </c>
      <c r="B1009" s="5">
        <v>0</v>
      </c>
      <c r="C1009">
        <v>0</v>
      </c>
    </row>
    <row r="1010" spans="1:3" ht="16" x14ac:dyDescent="0.2">
      <c r="A1010" s="7">
        <v>986</v>
      </c>
      <c r="B1010" s="5">
        <v>160000</v>
      </c>
      <c r="C1010">
        <v>1</v>
      </c>
    </row>
    <row r="1011" spans="1:3" ht="16" x14ac:dyDescent="0.2">
      <c r="A1011" s="7">
        <v>987</v>
      </c>
      <c r="B1011" s="5">
        <v>0</v>
      </c>
      <c r="C1011">
        <v>0</v>
      </c>
    </row>
    <row r="1012" spans="1:3" ht="16" x14ac:dyDescent="0.2">
      <c r="A1012" s="7">
        <v>988</v>
      </c>
      <c r="B1012" s="5">
        <v>160000</v>
      </c>
      <c r="C1012">
        <v>1</v>
      </c>
    </row>
    <row r="1013" spans="1:3" ht="16" x14ac:dyDescent="0.2">
      <c r="A1013" s="7">
        <v>989</v>
      </c>
      <c r="B1013" s="5">
        <v>0</v>
      </c>
      <c r="C1013">
        <v>0</v>
      </c>
    </row>
    <row r="1014" spans="1:3" ht="16" x14ac:dyDescent="0.2">
      <c r="A1014" s="7">
        <v>990</v>
      </c>
      <c r="B1014" s="5">
        <v>0</v>
      </c>
      <c r="C1014">
        <v>0</v>
      </c>
    </row>
    <row r="1015" spans="1:3" ht="16" x14ac:dyDescent="0.2">
      <c r="A1015" s="7">
        <v>991</v>
      </c>
      <c r="B1015" s="5">
        <v>0</v>
      </c>
      <c r="C1015">
        <v>0</v>
      </c>
    </row>
    <row r="1016" spans="1:3" ht="16" x14ac:dyDescent="0.2">
      <c r="A1016" s="7">
        <v>992</v>
      </c>
      <c r="B1016" s="5">
        <v>0</v>
      </c>
      <c r="C1016">
        <v>0</v>
      </c>
    </row>
    <row r="1017" spans="1:3" ht="16" x14ac:dyDescent="0.2">
      <c r="A1017" s="7">
        <v>993</v>
      </c>
      <c r="B1017" s="5">
        <v>0</v>
      </c>
      <c r="C1017">
        <v>0</v>
      </c>
    </row>
    <row r="1018" spans="1:3" ht="16" x14ac:dyDescent="0.2">
      <c r="A1018" s="7">
        <v>994</v>
      </c>
      <c r="B1018" s="5">
        <v>160000</v>
      </c>
      <c r="C1018">
        <v>1</v>
      </c>
    </row>
    <row r="1019" spans="1:3" ht="16" x14ac:dyDescent="0.2">
      <c r="A1019" s="7">
        <v>995</v>
      </c>
      <c r="B1019" s="5">
        <v>0</v>
      </c>
      <c r="C1019">
        <v>0</v>
      </c>
    </row>
    <row r="1020" spans="1:3" ht="16" x14ac:dyDescent="0.2">
      <c r="A1020" s="7">
        <v>996</v>
      </c>
      <c r="B1020" s="5">
        <v>0</v>
      </c>
      <c r="C1020">
        <v>0</v>
      </c>
    </row>
    <row r="1021" spans="1:3" ht="16" x14ac:dyDescent="0.2">
      <c r="A1021" s="7">
        <v>997</v>
      </c>
      <c r="B1021" s="5">
        <v>0</v>
      </c>
      <c r="C1021">
        <v>0</v>
      </c>
    </row>
    <row r="1022" spans="1:3" ht="16" x14ac:dyDescent="0.2">
      <c r="A1022" s="7">
        <v>998</v>
      </c>
      <c r="B1022" s="5">
        <v>160000</v>
      </c>
      <c r="C1022">
        <v>1</v>
      </c>
    </row>
    <row r="1023" spans="1:3" ht="16" x14ac:dyDescent="0.2">
      <c r="A1023" s="7">
        <v>999</v>
      </c>
      <c r="B1023" s="5">
        <v>160000</v>
      </c>
      <c r="C1023">
        <v>1</v>
      </c>
    </row>
    <row r="1024" spans="1:3" ht="16" x14ac:dyDescent="0.2">
      <c r="A1024" s="7">
        <v>1000</v>
      </c>
      <c r="B1024" s="5">
        <v>160000</v>
      </c>
      <c r="C1024">
        <v>1</v>
      </c>
    </row>
  </sheetData>
  <mergeCells count="2">
    <mergeCell ref="D34:D35"/>
    <mergeCell ref="D37:D38"/>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D8676-7D2B-4872-89A8-3D32F2DA008F}">
  <dimension ref="A1:K58"/>
  <sheetViews>
    <sheetView zoomScale="110" zoomScaleNormal="110" workbookViewId="0">
      <selection activeCell="D3" sqref="D3"/>
    </sheetView>
  </sheetViews>
  <sheetFormatPr baseColWidth="10" defaultColWidth="8.83203125" defaultRowHeight="15" x14ac:dyDescent="0.2"/>
  <cols>
    <col min="2" max="9" width="11.33203125" bestFit="1" customWidth="1"/>
    <col min="10" max="10" width="14.5" bestFit="1" customWidth="1"/>
    <col min="11" max="11" width="11.83203125" bestFit="1" customWidth="1"/>
  </cols>
  <sheetData>
    <row r="1" spans="1:11" ht="16" x14ac:dyDescent="0.2">
      <c r="A1" s="3"/>
      <c r="B1" s="38" t="s">
        <v>50</v>
      </c>
      <c r="C1" s="38"/>
      <c r="D1" s="38"/>
      <c r="E1" s="38"/>
      <c r="F1" s="38"/>
      <c r="G1" s="38"/>
      <c r="H1" s="38"/>
      <c r="I1" s="38"/>
      <c r="J1" s="17"/>
    </row>
    <row r="2" spans="1:11" ht="16" x14ac:dyDescent="0.2">
      <c r="A2" s="18" t="s">
        <v>51</v>
      </c>
      <c r="B2" s="19" t="s">
        <v>52</v>
      </c>
      <c r="C2" s="19" t="s">
        <v>53</v>
      </c>
      <c r="D2" s="18" t="s">
        <v>54</v>
      </c>
      <c r="E2" s="18" t="s">
        <v>55</v>
      </c>
      <c r="F2" s="19" t="s">
        <v>56</v>
      </c>
      <c r="G2" s="19" t="s">
        <v>57</v>
      </c>
      <c r="H2" s="18" t="s">
        <v>58</v>
      </c>
      <c r="I2" s="18" t="s">
        <v>59</v>
      </c>
      <c r="J2" s="17" t="s">
        <v>60</v>
      </c>
      <c r="K2" s="1" t="s">
        <v>68</v>
      </c>
    </row>
    <row r="3" spans="1:11" ht="16" x14ac:dyDescent="0.2">
      <c r="A3" s="4">
        <v>1</v>
      </c>
      <c r="B3" s="20">
        <v>1345127.88</v>
      </c>
      <c r="C3" s="20">
        <v>1291646.892</v>
      </c>
      <c r="D3" s="20">
        <v>1349989.7879999999</v>
      </c>
      <c r="E3" s="20">
        <v>1422918.4080000001</v>
      </c>
      <c r="F3" s="20">
        <v>1359713.6040000001</v>
      </c>
      <c r="G3" s="20">
        <v>1366196.148</v>
      </c>
      <c r="H3" s="20"/>
      <c r="I3" s="20"/>
      <c r="J3" s="20">
        <v>1620636</v>
      </c>
      <c r="K3" s="28">
        <f>MAX(B3:I3)</f>
        <v>1422918.4080000001</v>
      </c>
    </row>
    <row r="4" spans="1:11" ht="16" x14ac:dyDescent="0.2">
      <c r="A4" s="4">
        <v>2</v>
      </c>
      <c r="B4" s="20">
        <v>1032839.0549999999</v>
      </c>
      <c r="C4" s="20">
        <v>1017995.8589999999</v>
      </c>
      <c r="D4" s="20">
        <v>966044.67300000007</v>
      </c>
      <c r="E4" s="20">
        <v>1103344.236</v>
      </c>
      <c r="F4" s="20">
        <v>948727.61100000003</v>
      </c>
      <c r="G4" s="20">
        <v>973466.27100000007</v>
      </c>
      <c r="H4" s="20"/>
      <c r="I4" s="20"/>
      <c r="J4" s="20">
        <v>1236933</v>
      </c>
      <c r="K4" s="28">
        <f t="shared" ref="K4:K58" si="0">MAX(B4:I4)</f>
        <v>1103344.236</v>
      </c>
    </row>
    <row r="5" spans="1:11" ht="16" x14ac:dyDescent="0.2">
      <c r="A5" s="4">
        <v>3</v>
      </c>
      <c r="B5" s="20">
        <v>249829.09</v>
      </c>
      <c r="C5" s="20">
        <v>282244.65999999997</v>
      </c>
      <c r="D5" s="20">
        <v>266528.01999999996</v>
      </c>
      <c r="E5" s="20">
        <v>293049.84999999998</v>
      </c>
      <c r="F5" s="20"/>
      <c r="G5" s="20"/>
      <c r="H5" s="20"/>
      <c r="I5" s="20"/>
      <c r="J5" s="20">
        <v>327430</v>
      </c>
      <c r="K5" s="28">
        <f t="shared" si="0"/>
        <v>293049.84999999998</v>
      </c>
    </row>
    <row r="6" spans="1:11" ht="16" x14ac:dyDescent="0.2">
      <c r="A6" s="4">
        <v>4</v>
      </c>
      <c r="B6" s="20">
        <v>574799.00399999996</v>
      </c>
      <c r="C6" s="20">
        <v>640405.11600000004</v>
      </c>
      <c r="D6" s="20">
        <v>646369.30799999996</v>
      </c>
      <c r="E6" s="20">
        <v>633695.4</v>
      </c>
      <c r="F6" s="20">
        <v>621021.49199999997</v>
      </c>
      <c r="G6" s="20"/>
      <c r="H6" s="20"/>
      <c r="I6" s="20"/>
      <c r="J6" s="20">
        <v>745524</v>
      </c>
      <c r="K6" s="28">
        <f t="shared" si="0"/>
        <v>646369.30799999996</v>
      </c>
    </row>
    <row r="7" spans="1:11" ht="16" x14ac:dyDescent="0.2">
      <c r="A7" s="4">
        <v>5</v>
      </c>
      <c r="B7" s="20">
        <v>1482238.868</v>
      </c>
      <c r="C7" s="20">
        <v>1592165.6740000001</v>
      </c>
      <c r="D7" s="20">
        <v>1473373.8029999998</v>
      </c>
      <c r="E7" s="20">
        <v>1590392.6610000001</v>
      </c>
      <c r="F7" s="20">
        <v>1473373.8029999998</v>
      </c>
      <c r="G7" s="20">
        <v>1164869.541</v>
      </c>
      <c r="H7" s="20">
        <v>1499968.9979999999</v>
      </c>
      <c r="I7" s="20"/>
      <c r="J7" s="20">
        <v>1773013</v>
      </c>
      <c r="K7" s="28">
        <f t="shared" si="0"/>
        <v>1592165.6740000001</v>
      </c>
    </row>
    <row r="8" spans="1:11" ht="16" x14ac:dyDescent="0.2">
      <c r="A8" s="4">
        <v>6</v>
      </c>
      <c r="B8" s="20">
        <v>555605.04999999993</v>
      </c>
      <c r="C8" s="20">
        <v>564102.53899999999</v>
      </c>
      <c r="D8" s="20">
        <v>539263.72499999998</v>
      </c>
      <c r="E8" s="20">
        <v>594824.23</v>
      </c>
      <c r="F8" s="20">
        <v>554297.74399999995</v>
      </c>
      <c r="G8" s="20"/>
      <c r="H8" s="20"/>
      <c r="I8" s="20"/>
      <c r="J8" s="20">
        <v>653653</v>
      </c>
      <c r="K8" s="28">
        <f t="shared" si="0"/>
        <v>594824.23</v>
      </c>
    </row>
    <row r="9" spans="1:11" ht="16" x14ac:dyDescent="0.2">
      <c r="A9" s="4">
        <v>7</v>
      </c>
      <c r="B9" s="20">
        <v>1711401.47</v>
      </c>
      <c r="C9" s="20">
        <v>1576796.8599999999</v>
      </c>
      <c r="D9" s="20">
        <v>1680634.702</v>
      </c>
      <c r="E9" s="20">
        <v>1686403.4709999999</v>
      </c>
      <c r="F9" s="20">
        <v>1572951.014</v>
      </c>
      <c r="G9" s="20"/>
      <c r="H9" s="20"/>
      <c r="I9" s="20"/>
      <c r="J9" s="20">
        <v>1922923</v>
      </c>
      <c r="K9" s="28">
        <f t="shared" si="0"/>
        <v>1711401.47</v>
      </c>
    </row>
    <row r="10" spans="1:11" ht="16" x14ac:dyDescent="0.2">
      <c r="A10" s="4">
        <v>8</v>
      </c>
      <c r="B10" s="20">
        <v>1232701.6440000001</v>
      </c>
      <c r="C10" s="20">
        <v>1350758.8910000001</v>
      </c>
      <c r="D10" s="20">
        <v>1205103.8460000001</v>
      </c>
      <c r="E10" s="20">
        <v>1355358.524</v>
      </c>
      <c r="F10" s="20">
        <v>1185172.1030000001</v>
      </c>
      <c r="G10" s="20">
        <v>1255699.8089999999</v>
      </c>
      <c r="H10" s="20">
        <v>1263365.8639999998</v>
      </c>
      <c r="I10" s="20"/>
      <c r="J10" s="20">
        <v>1533211</v>
      </c>
      <c r="K10" s="28">
        <f t="shared" si="0"/>
        <v>1355358.524</v>
      </c>
    </row>
    <row r="11" spans="1:11" ht="16" x14ac:dyDescent="0.2">
      <c r="A11" s="4">
        <v>9</v>
      </c>
      <c r="B11" s="20">
        <v>1543815.8189999999</v>
      </c>
      <c r="C11" s="20">
        <v>1604135.851</v>
      </c>
      <c r="D11" s="20">
        <v>1481610.7860000001</v>
      </c>
      <c r="E11" s="20">
        <v>1688960.8959999999</v>
      </c>
      <c r="F11" s="20">
        <v>1477840.784</v>
      </c>
      <c r="G11" s="20">
        <v>1492920.7920000001</v>
      </c>
      <c r="H11" s="20"/>
      <c r="I11" s="20"/>
      <c r="J11" s="20">
        <v>1885001</v>
      </c>
      <c r="K11" s="28">
        <f t="shared" si="0"/>
        <v>1688960.8959999999</v>
      </c>
    </row>
    <row r="12" spans="1:11" ht="16" x14ac:dyDescent="0.2">
      <c r="A12" s="4">
        <v>10</v>
      </c>
      <c r="B12" s="20">
        <v>1459813.88</v>
      </c>
      <c r="C12" s="20">
        <v>1283278.2479999999</v>
      </c>
      <c r="D12" s="20">
        <v>1486973.2080000001</v>
      </c>
      <c r="E12" s="20">
        <v>1505645.246</v>
      </c>
      <c r="F12" s="20">
        <v>1469998.628</v>
      </c>
      <c r="G12" s="20"/>
      <c r="H12" s="20"/>
      <c r="I12" s="20"/>
      <c r="J12" s="20">
        <v>1697458</v>
      </c>
      <c r="K12" s="28">
        <f t="shared" si="0"/>
        <v>1505645.246</v>
      </c>
    </row>
    <row r="13" spans="1:11" ht="16" x14ac:dyDescent="0.2">
      <c r="A13" s="4">
        <v>11</v>
      </c>
      <c r="B13" s="20">
        <v>350913.2</v>
      </c>
      <c r="C13" s="20">
        <v>332570.01</v>
      </c>
      <c r="D13" s="20">
        <v>331373.71499999997</v>
      </c>
      <c r="E13" s="20">
        <v>347324.315</v>
      </c>
      <c r="F13" s="20">
        <v>341741.60499999998</v>
      </c>
      <c r="G13" s="20">
        <v>302662.63500000001</v>
      </c>
      <c r="H13" s="20"/>
      <c r="I13" s="20"/>
      <c r="J13" s="20">
        <v>398765</v>
      </c>
      <c r="K13" s="28">
        <f t="shared" si="0"/>
        <v>350913.2</v>
      </c>
    </row>
    <row r="14" spans="1:11" ht="16" x14ac:dyDescent="0.2">
      <c r="A14" s="4">
        <v>12</v>
      </c>
      <c r="B14" s="20">
        <v>1321610.58</v>
      </c>
      <c r="C14" s="20">
        <v>1419507.66</v>
      </c>
      <c r="D14" s="20"/>
      <c r="E14" s="20"/>
      <c r="F14" s="20"/>
      <c r="G14" s="20"/>
      <c r="H14" s="20"/>
      <c r="I14" s="20"/>
      <c r="J14" s="20">
        <v>1631618</v>
      </c>
      <c r="K14" s="28">
        <f t="shared" si="0"/>
        <v>1419507.66</v>
      </c>
    </row>
    <row r="15" spans="1:11" ht="16" x14ac:dyDescent="0.2">
      <c r="A15" s="4">
        <v>13</v>
      </c>
      <c r="B15" s="20">
        <v>1652041.048</v>
      </c>
      <c r="C15" s="20">
        <v>1333552.8640000001</v>
      </c>
      <c r="D15" s="20">
        <v>1521665.7679999999</v>
      </c>
      <c r="E15" s="20">
        <v>1676253.6</v>
      </c>
      <c r="F15" s="20">
        <v>1618515.976</v>
      </c>
      <c r="G15" s="20">
        <v>1648316.04</v>
      </c>
      <c r="H15" s="20">
        <v>1594303.4239999999</v>
      </c>
      <c r="I15" s="20">
        <v>1417365.544</v>
      </c>
      <c r="J15" s="20">
        <v>1862504</v>
      </c>
      <c r="K15" s="28">
        <f t="shared" si="0"/>
        <v>1676253.6</v>
      </c>
    </row>
    <row r="16" spans="1:11" ht="16" x14ac:dyDescent="0.2">
      <c r="A16" s="4">
        <v>14</v>
      </c>
      <c r="B16" s="20">
        <v>1191354.416</v>
      </c>
      <c r="C16" s="20">
        <v>1565876.9280000001</v>
      </c>
      <c r="D16" s="20">
        <v>1576044.9600000002</v>
      </c>
      <c r="E16" s="20">
        <v>1501479.392</v>
      </c>
      <c r="F16" s="20">
        <v>1455723.2479999999</v>
      </c>
      <c r="G16" s="20">
        <v>1221858.5119999999</v>
      </c>
      <c r="H16" s="20">
        <v>1537067.504</v>
      </c>
      <c r="I16" s="20"/>
      <c r="J16" s="20">
        <v>1694672</v>
      </c>
      <c r="K16" s="28">
        <f t="shared" si="0"/>
        <v>1576044.9600000002</v>
      </c>
    </row>
    <row r="17" spans="1:11" ht="16" x14ac:dyDescent="0.2">
      <c r="A17" s="4">
        <v>15</v>
      </c>
      <c r="B17" s="20">
        <v>302514.67499999999</v>
      </c>
      <c r="C17" s="20">
        <v>303625.5</v>
      </c>
      <c r="D17" s="20">
        <v>301774.125</v>
      </c>
      <c r="E17" s="20">
        <v>320287.875</v>
      </c>
      <c r="F17" s="20">
        <v>332136.67499999999</v>
      </c>
      <c r="G17" s="20">
        <v>345096.30000000005</v>
      </c>
      <c r="H17" s="20"/>
      <c r="I17" s="20"/>
      <c r="J17" s="20">
        <v>370275</v>
      </c>
      <c r="K17" s="28">
        <f t="shared" si="0"/>
        <v>345096.30000000005</v>
      </c>
    </row>
    <row r="18" spans="1:11" ht="16" x14ac:dyDescent="0.2">
      <c r="A18" s="4">
        <v>16</v>
      </c>
      <c r="B18" s="20">
        <v>448944.24600000004</v>
      </c>
      <c r="C18" s="20">
        <v>450398.70900000003</v>
      </c>
      <c r="D18" s="20"/>
      <c r="E18" s="20"/>
      <c r="F18" s="20"/>
      <c r="G18" s="20"/>
      <c r="H18" s="20"/>
      <c r="I18" s="20"/>
      <c r="J18" s="20">
        <v>484821</v>
      </c>
      <c r="K18" s="28">
        <f t="shared" si="0"/>
        <v>450398.70900000003</v>
      </c>
    </row>
    <row r="19" spans="1:11" ht="16" x14ac:dyDescent="0.2">
      <c r="A19" s="4">
        <v>17</v>
      </c>
      <c r="B19" s="20">
        <v>819168.63599999994</v>
      </c>
      <c r="C19" s="20">
        <v>818213.89399999997</v>
      </c>
      <c r="D19" s="20">
        <v>894593.25400000007</v>
      </c>
      <c r="E19" s="20"/>
      <c r="F19" s="20"/>
      <c r="G19" s="20"/>
      <c r="H19" s="20"/>
      <c r="I19" s="20"/>
      <c r="J19" s="20">
        <v>954742</v>
      </c>
      <c r="K19" s="28">
        <f t="shared" si="0"/>
        <v>894593.25400000007</v>
      </c>
    </row>
    <row r="20" spans="1:11" ht="16" x14ac:dyDescent="0.2">
      <c r="A20" s="4">
        <v>18</v>
      </c>
      <c r="B20" s="20">
        <v>497674.96600000001</v>
      </c>
      <c r="C20" s="20">
        <v>541587.46299999999</v>
      </c>
      <c r="D20" s="20">
        <v>559407.027</v>
      </c>
      <c r="E20" s="20">
        <v>563225.505</v>
      </c>
      <c r="F20" s="20">
        <v>495129.31400000001</v>
      </c>
      <c r="G20" s="20">
        <v>504039.09600000002</v>
      </c>
      <c r="H20" s="20">
        <v>493856.48800000001</v>
      </c>
      <c r="I20" s="20">
        <v>529495.61599999992</v>
      </c>
      <c r="J20" s="20">
        <v>636413</v>
      </c>
      <c r="K20" s="28">
        <f t="shared" si="0"/>
        <v>563225.505</v>
      </c>
    </row>
    <row r="21" spans="1:11" ht="16" x14ac:dyDescent="0.2">
      <c r="A21" s="4">
        <v>19</v>
      </c>
      <c r="B21" s="20">
        <v>756479.28200000001</v>
      </c>
      <c r="C21" s="20">
        <v>795152.16299999994</v>
      </c>
      <c r="D21" s="20">
        <v>820619.67</v>
      </c>
      <c r="E21" s="20">
        <v>838541.24900000007</v>
      </c>
      <c r="F21" s="20"/>
      <c r="G21" s="20"/>
      <c r="H21" s="20"/>
      <c r="I21" s="20"/>
      <c r="J21" s="20">
        <v>943241</v>
      </c>
      <c r="K21" s="28">
        <f t="shared" si="0"/>
        <v>838541.24900000007</v>
      </c>
    </row>
    <row r="22" spans="1:11" ht="16" x14ac:dyDescent="0.2">
      <c r="A22" s="4">
        <v>20</v>
      </c>
      <c r="B22" s="20">
        <v>1574712.804</v>
      </c>
      <c r="C22" s="20">
        <v>1550741.7659999998</v>
      </c>
      <c r="D22" s="20"/>
      <c r="E22" s="20"/>
      <c r="F22" s="20"/>
      <c r="G22" s="20"/>
      <c r="H22" s="20"/>
      <c r="I22" s="20"/>
      <c r="J22" s="20">
        <v>1843926</v>
      </c>
      <c r="K22" s="28">
        <f t="shared" si="0"/>
        <v>1574712.804</v>
      </c>
    </row>
    <row r="23" spans="1:11" ht="16" x14ac:dyDescent="0.2">
      <c r="A23" s="4">
        <v>21</v>
      </c>
      <c r="B23" s="20">
        <v>1493248.3640000001</v>
      </c>
      <c r="C23" s="20">
        <v>1378253.02</v>
      </c>
      <c r="D23" s="20">
        <v>1471263.96</v>
      </c>
      <c r="E23" s="20">
        <v>1562583.7920000001</v>
      </c>
      <c r="F23" s="20"/>
      <c r="G23" s="20"/>
      <c r="H23" s="20"/>
      <c r="I23" s="20"/>
      <c r="J23" s="20">
        <v>1691108</v>
      </c>
      <c r="K23" s="28">
        <f t="shared" si="0"/>
        <v>1562583.7920000001</v>
      </c>
    </row>
    <row r="24" spans="1:11" ht="16" x14ac:dyDescent="0.2">
      <c r="A24" s="4">
        <v>22</v>
      </c>
      <c r="B24" s="20">
        <v>606837.82499999995</v>
      </c>
      <c r="C24" s="20">
        <v>550989.67500000005</v>
      </c>
      <c r="D24" s="20">
        <v>642934.79999999993</v>
      </c>
      <c r="E24" s="20">
        <v>547584.30000000005</v>
      </c>
      <c r="F24" s="20">
        <v>557800.42499999993</v>
      </c>
      <c r="G24" s="20">
        <v>584362.35</v>
      </c>
      <c r="H24" s="20">
        <v>604794.6</v>
      </c>
      <c r="I24" s="20">
        <v>568697.625</v>
      </c>
      <c r="J24" s="20">
        <v>681075</v>
      </c>
      <c r="K24" s="28">
        <f t="shared" si="0"/>
        <v>642934.79999999993</v>
      </c>
    </row>
    <row r="25" spans="1:11" ht="16" x14ac:dyDescent="0.2">
      <c r="A25" s="4">
        <v>23</v>
      </c>
      <c r="B25" s="20">
        <v>1521992.2879999999</v>
      </c>
      <c r="C25" s="20">
        <v>1394577.7960000001</v>
      </c>
      <c r="D25" s="20">
        <v>1466139.3599999999</v>
      </c>
      <c r="E25" s="20"/>
      <c r="F25" s="20"/>
      <c r="G25" s="20"/>
      <c r="H25" s="20"/>
      <c r="I25" s="20"/>
      <c r="J25" s="20">
        <v>1745404</v>
      </c>
      <c r="K25" s="28">
        <f t="shared" si="0"/>
        <v>1521992.2879999999</v>
      </c>
    </row>
    <row r="26" spans="1:11" ht="16" x14ac:dyDescent="0.2">
      <c r="A26" s="4">
        <v>24</v>
      </c>
      <c r="B26" s="20">
        <v>1467431.64</v>
      </c>
      <c r="C26" s="20">
        <v>1354912.92</v>
      </c>
      <c r="D26" s="20">
        <v>1379917.08</v>
      </c>
      <c r="E26" s="20">
        <v>1295528.04</v>
      </c>
      <c r="F26" s="20">
        <v>1454929.56</v>
      </c>
      <c r="G26" s="20">
        <v>1437739.2</v>
      </c>
      <c r="H26" s="20">
        <v>1475245.44</v>
      </c>
      <c r="I26" s="20"/>
      <c r="J26" s="20">
        <v>1562760</v>
      </c>
      <c r="K26" s="28">
        <f t="shared" si="0"/>
        <v>1475245.44</v>
      </c>
    </row>
    <row r="27" spans="1:11" ht="16" x14ac:dyDescent="0.2">
      <c r="A27" s="4">
        <v>25</v>
      </c>
      <c r="B27" s="20">
        <v>1480996.0390000001</v>
      </c>
      <c r="C27" s="20">
        <v>1497883.1089999999</v>
      </c>
      <c r="D27" s="20">
        <v>1496194.402</v>
      </c>
      <c r="E27" s="20"/>
      <c r="F27" s="20"/>
      <c r="G27" s="20"/>
      <c r="H27" s="20"/>
      <c r="I27" s="20"/>
      <c r="J27" s="20">
        <v>1688707</v>
      </c>
      <c r="K27" s="28">
        <f t="shared" si="0"/>
        <v>1497883.1089999999</v>
      </c>
    </row>
    <row r="28" spans="1:11" ht="16" x14ac:dyDescent="0.2">
      <c r="A28" s="4">
        <v>26</v>
      </c>
      <c r="B28" s="20">
        <v>1394191.3030000001</v>
      </c>
      <c r="C28" s="20">
        <v>1478961.02</v>
      </c>
      <c r="D28" s="20">
        <v>1704412.395</v>
      </c>
      <c r="E28" s="20">
        <v>1657518.5090000001</v>
      </c>
      <c r="F28" s="20"/>
      <c r="G28" s="20"/>
      <c r="H28" s="20"/>
      <c r="I28" s="20"/>
      <c r="J28" s="20">
        <v>1803611</v>
      </c>
      <c r="K28" s="28">
        <f t="shared" si="0"/>
        <v>1704412.395</v>
      </c>
    </row>
    <row r="29" spans="1:11" ht="16" x14ac:dyDescent="0.2">
      <c r="A29" s="4">
        <v>27</v>
      </c>
      <c r="B29" s="20">
        <v>717508.91200000001</v>
      </c>
      <c r="C29" s="20">
        <v>691279.223</v>
      </c>
      <c r="D29" s="20">
        <v>769122.17099999997</v>
      </c>
      <c r="E29" s="20">
        <v>657434.46299999999</v>
      </c>
      <c r="F29" s="20"/>
      <c r="G29" s="20"/>
      <c r="H29" s="20"/>
      <c r="I29" s="20"/>
      <c r="J29" s="20">
        <v>846119</v>
      </c>
      <c r="K29" s="28">
        <f t="shared" si="0"/>
        <v>769122.17099999997</v>
      </c>
    </row>
    <row r="30" spans="1:11" ht="16" x14ac:dyDescent="0.2">
      <c r="A30" s="4">
        <v>28</v>
      </c>
      <c r="B30" s="20">
        <v>1511833.5959999999</v>
      </c>
      <c r="C30" s="20">
        <v>1470788.34</v>
      </c>
      <c r="D30" s="20">
        <v>1357913.8860000002</v>
      </c>
      <c r="E30" s="20"/>
      <c r="F30" s="20"/>
      <c r="G30" s="20"/>
      <c r="H30" s="20"/>
      <c r="I30" s="20"/>
      <c r="J30" s="20">
        <v>1710219</v>
      </c>
      <c r="K30" s="28">
        <f t="shared" si="0"/>
        <v>1511833.5959999999</v>
      </c>
    </row>
    <row r="31" spans="1:11" ht="16" x14ac:dyDescent="0.2">
      <c r="A31" s="4">
        <v>29</v>
      </c>
      <c r="B31" s="20">
        <v>884213.36800000002</v>
      </c>
      <c r="C31" s="20">
        <v>931563.56</v>
      </c>
      <c r="D31" s="20">
        <v>952150.60000000009</v>
      </c>
      <c r="E31" s="20">
        <v>891418.83199999994</v>
      </c>
      <c r="F31" s="20">
        <v>927446.152</v>
      </c>
      <c r="G31" s="20">
        <v>935680.96799999999</v>
      </c>
      <c r="H31" s="20">
        <v>948033.19200000004</v>
      </c>
      <c r="I31" s="20"/>
      <c r="J31" s="20">
        <v>1029352</v>
      </c>
      <c r="K31" s="28">
        <f t="shared" si="0"/>
        <v>952150.60000000009</v>
      </c>
    </row>
    <row r="32" spans="1:11" ht="16" x14ac:dyDescent="0.2">
      <c r="A32" s="4">
        <v>30</v>
      </c>
      <c r="B32" s="20">
        <v>999054.83200000005</v>
      </c>
      <c r="C32" s="20">
        <v>1089315.9739999999</v>
      </c>
      <c r="D32" s="20">
        <v>1022547.458</v>
      </c>
      <c r="E32" s="20">
        <v>1122700.2320000001</v>
      </c>
      <c r="F32" s="20">
        <v>987926.74600000004</v>
      </c>
      <c r="G32" s="20">
        <v>991636.10800000001</v>
      </c>
      <c r="H32" s="20">
        <v>1101680.514</v>
      </c>
      <c r="I32" s="20">
        <v>1170921.9379999998</v>
      </c>
      <c r="J32" s="20">
        <v>1236454</v>
      </c>
      <c r="K32" s="28">
        <f t="shared" si="0"/>
        <v>1170921.9379999998</v>
      </c>
    </row>
    <row r="33" spans="1:11" ht="16" x14ac:dyDescent="0.2">
      <c r="A33" s="4">
        <v>31</v>
      </c>
      <c r="B33" s="20">
        <v>1692908.5219999999</v>
      </c>
      <c r="C33" s="20">
        <v>1690944.591</v>
      </c>
      <c r="D33" s="20">
        <v>1753790.3830000001</v>
      </c>
      <c r="E33" s="20">
        <v>1659521.6949999998</v>
      </c>
      <c r="F33" s="20"/>
      <c r="G33" s="20"/>
      <c r="H33" s="20"/>
      <c r="I33" s="20"/>
      <c r="J33" s="20">
        <v>1963931</v>
      </c>
      <c r="K33" s="28">
        <f t="shared" si="0"/>
        <v>1753790.3830000001</v>
      </c>
    </row>
    <row r="34" spans="1:11" ht="16" x14ac:dyDescent="0.2">
      <c r="A34" s="4">
        <v>32</v>
      </c>
      <c r="B34" s="20">
        <v>1090149.3840000001</v>
      </c>
      <c r="C34" s="20">
        <v>947362.16399999999</v>
      </c>
      <c r="D34" s="20"/>
      <c r="E34" s="20"/>
      <c r="F34" s="20"/>
      <c r="G34" s="20"/>
      <c r="H34" s="20"/>
      <c r="I34" s="20"/>
      <c r="J34" s="20">
        <v>1241628</v>
      </c>
      <c r="K34" s="28">
        <f t="shared" si="0"/>
        <v>1090149.3840000001</v>
      </c>
    </row>
    <row r="35" spans="1:11" ht="16" x14ac:dyDescent="0.2">
      <c r="A35" s="4">
        <v>33</v>
      </c>
      <c r="B35" s="20">
        <v>1054385.885</v>
      </c>
      <c r="C35" s="20">
        <v>1077073.69</v>
      </c>
      <c r="D35" s="20">
        <v>1062744.55</v>
      </c>
      <c r="E35" s="20">
        <v>1055579.98</v>
      </c>
      <c r="F35" s="20">
        <v>1124837.49</v>
      </c>
      <c r="G35" s="20"/>
      <c r="H35" s="20"/>
      <c r="I35" s="20"/>
      <c r="J35" s="20">
        <v>1194095</v>
      </c>
      <c r="K35" s="28">
        <f t="shared" si="0"/>
        <v>1124837.49</v>
      </c>
    </row>
    <row r="36" spans="1:11" ht="16" x14ac:dyDescent="0.2">
      <c r="A36" s="4">
        <v>34</v>
      </c>
      <c r="B36" s="20">
        <v>934029.16899999999</v>
      </c>
      <c r="C36" s="20">
        <v>865335.47600000002</v>
      </c>
      <c r="D36" s="20"/>
      <c r="E36" s="20"/>
      <c r="F36" s="20"/>
      <c r="G36" s="20"/>
      <c r="H36" s="20"/>
      <c r="I36" s="20"/>
      <c r="J36" s="20">
        <v>1025279</v>
      </c>
      <c r="K36" s="28">
        <f t="shared" si="0"/>
        <v>934029.16899999999</v>
      </c>
    </row>
    <row r="37" spans="1:11" ht="16" x14ac:dyDescent="0.2">
      <c r="A37" s="4">
        <v>35</v>
      </c>
      <c r="B37" s="20">
        <v>551229.05999999994</v>
      </c>
      <c r="C37" s="20">
        <v>542085.44999999995</v>
      </c>
      <c r="D37" s="20">
        <v>557107.09499999997</v>
      </c>
      <c r="E37" s="20">
        <v>601518.91500000004</v>
      </c>
      <c r="F37" s="20">
        <v>515307.73500000004</v>
      </c>
      <c r="G37" s="20">
        <v>564291.36</v>
      </c>
      <c r="H37" s="20">
        <v>538166.76</v>
      </c>
      <c r="I37" s="20"/>
      <c r="J37" s="20">
        <v>653115</v>
      </c>
      <c r="K37" s="28">
        <f t="shared" si="0"/>
        <v>601518.91500000004</v>
      </c>
    </row>
    <row r="38" spans="1:11" ht="16" x14ac:dyDescent="0.2">
      <c r="A38" s="4">
        <v>36</v>
      </c>
      <c r="B38" s="20">
        <v>290509.77</v>
      </c>
      <c r="C38" s="20">
        <v>285635.44500000001</v>
      </c>
      <c r="D38" s="20">
        <v>257364.36000000002</v>
      </c>
      <c r="E38" s="20"/>
      <c r="F38" s="20"/>
      <c r="G38" s="20"/>
      <c r="H38" s="20"/>
      <c r="I38" s="20"/>
      <c r="J38" s="20">
        <v>324955</v>
      </c>
      <c r="K38" s="28">
        <f t="shared" si="0"/>
        <v>290509.77</v>
      </c>
    </row>
    <row r="39" spans="1:11" ht="16" x14ac:dyDescent="0.2">
      <c r="A39" s="4">
        <v>37</v>
      </c>
      <c r="B39" s="20">
        <v>656288.25599999994</v>
      </c>
      <c r="C39" s="20">
        <v>643667.32799999998</v>
      </c>
      <c r="D39" s="20">
        <v>679952.49600000004</v>
      </c>
      <c r="E39" s="20">
        <v>696517.46400000004</v>
      </c>
      <c r="F39" s="20">
        <v>743845.94400000002</v>
      </c>
      <c r="G39" s="20">
        <v>704405.54399999999</v>
      </c>
      <c r="H39" s="20"/>
      <c r="I39" s="20"/>
      <c r="J39" s="20">
        <v>788808</v>
      </c>
      <c r="K39" s="28">
        <f t="shared" si="0"/>
        <v>743845.94400000002</v>
      </c>
    </row>
    <row r="40" spans="1:11" ht="16" x14ac:dyDescent="0.2">
      <c r="A40" s="4">
        <v>38</v>
      </c>
      <c r="B40" s="20">
        <v>480322.05300000001</v>
      </c>
      <c r="C40" s="20">
        <v>549881.80099999998</v>
      </c>
      <c r="D40" s="20">
        <v>507906.09099999996</v>
      </c>
      <c r="E40" s="20">
        <v>524096.72200000001</v>
      </c>
      <c r="F40" s="20">
        <v>431150.50699999998</v>
      </c>
      <c r="G40" s="20"/>
      <c r="H40" s="20"/>
      <c r="I40" s="20"/>
      <c r="J40" s="20">
        <v>599653</v>
      </c>
      <c r="K40" s="28">
        <f t="shared" si="0"/>
        <v>549881.80099999998</v>
      </c>
    </row>
    <row r="41" spans="1:11" ht="16" x14ac:dyDescent="0.2">
      <c r="A41" s="4">
        <v>39</v>
      </c>
      <c r="B41" s="20">
        <v>1780283.2040000001</v>
      </c>
      <c r="C41" s="20">
        <v>1748563.236</v>
      </c>
      <c r="D41" s="20"/>
      <c r="E41" s="20"/>
      <c r="F41" s="20"/>
      <c r="G41" s="20"/>
      <c r="H41" s="20"/>
      <c r="I41" s="20"/>
      <c r="J41" s="20">
        <v>1982498</v>
      </c>
      <c r="K41" s="28">
        <f t="shared" si="0"/>
        <v>1780283.2040000001</v>
      </c>
    </row>
    <row r="42" spans="1:11" ht="16" x14ac:dyDescent="0.2">
      <c r="A42" s="4">
        <v>40</v>
      </c>
      <c r="B42" s="20">
        <v>1584140.496</v>
      </c>
      <c r="C42" s="20">
        <v>1785113.544</v>
      </c>
      <c r="D42" s="20">
        <v>1458039.76</v>
      </c>
      <c r="E42" s="20">
        <v>1639309.568</v>
      </c>
      <c r="F42" s="20">
        <v>1861956.18</v>
      </c>
      <c r="G42" s="20">
        <v>1593992.1160000002</v>
      </c>
      <c r="H42" s="20">
        <v>1544734.0160000001</v>
      </c>
      <c r="I42" s="20"/>
      <c r="J42" s="20">
        <v>1970324</v>
      </c>
      <c r="K42" s="28">
        <f t="shared" si="0"/>
        <v>1861956.18</v>
      </c>
    </row>
    <row r="43" spans="1:11" ht="16" x14ac:dyDescent="0.2">
      <c r="A43" s="4">
        <v>41</v>
      </c>
      <c r="B43" s="20">
        <v>1751004.8940000001</v>
      </c>
      <c r="C43" s="20">
        <v>1681599.264</v>
      </c>
      <c r="D43" s="20">
        <v>1659786.0659999999</v>
      </c>
      <c r="E43" s="20">
        <v>1600295.5260000001</v>
      </c>
      <c r="F43" s="20">
        <v>1582448.3640000001</v>
      </c>
      <c r="G43" s="20">
        <v>1669701.156</v>
      </c>
      <c r="H43" s="20">
        <v>1715310.57</v>
      </c>
      <c r="I43" s="20"/>
      <c r="J43" s="20">
        <v>1983018</v>
      </c>
      <c r="K43" s="28">
        <f t="shared" si="0"/>
        <v>1751004.8940000001</v>
      </c>
    </row>
    <row r="44" spans="1:11" ht="16" x14ac:dyDescent="0.2">
      <c r="A44" s="4">
        <v>42</v>
      </c>
      <c r="B44" s="20">
        <v>1516872.608</v>
      </c>
      <c r="C44" s="20">
        <v>1381204.0449999999</v>
      </c>
      <c r="D44" s="20">
        <v>1230824.433</v>
      </c>
      <c r="E44" s="20">
        <v>1330532.6539999999</v>
      </c>
      <c r="F44" s="20">
        <v>1402453.338</v>
      </c>
      <c r="G44" s="20"/>
      <c r="H44" s="20"/>
      <c r="I44" s="20"/>
      <c r="J44" s="20">
        <v>1634561</v>
      </c>
      <c r="K44" s="28">
        <f t="shared" si="0"/>
        <v>1516872.608</v>
      </c>
    </row>
    <row r="45" spans="1:11" ht="16" x14ac:dyDescent="0.2">
      <c r="A45" s="4">
        <v>43</v>
      </c>
      <c r="B45" s="20">
        <v>622536.54399999999</v>
      </c>
      <c r="C45" s="20">
        <v>563008.28</v>
      </c>
      <c r="D45" s="20">
        <v>652659.28</v>
      </c>
      <c r="E45" s="20"/>
      <c r="F45" s="20"/>
      <c r="G45" s="20"/>
      <c r="H45" s="20"/>
      <c r="I45" s="20"/>
      <c r="J45" s="20">
        <v>717208</v>
      </c>
      <c r="K45" s="28">
        <f t="shared" si="0"/>
        <v>652659.28</v>
      </c>
    </row>
    <row r="46" spans="1:11" ht="16" x14ac:dyDescent="0.2">
      <c r="A46" s="4">
        <v>44</v>
      </c>
      <c r="B46" s="20">
        <v>766954.95499999996</v>
      </c>
      <c r="C46" s="20">
        <v>750617.45299999998</v>
      </c>
      <c r="D46" s="20">
        <v>744263.98</v>
      </c>
      <c r="E46" s="20">
        <v>790553.56900000002</v>
      </c>
      <c r="F46" s="20">
        <v>708866.05900000001</v>
      </c>
      <c r="G46" s="20"/>
      <c r="H46" s="20"/>
      <c r="I46" s="20"/>
      <c r="J46" s="20">
        <v>907639</v>
      </c>
      <c r="K46" s="28">
        <f t="shared" si="0"/>
        <v>790553.56900000002</v>
      </c>
    </row>
    <row r="47" spans="1:11" ht="16" x14ac:dyDescent="0.2">
      <c r="A47" s="4">
        <v>45</v>
      </c>
      <c r="B47" s="20">
        <v>1504301.916</v>
      </c>
      <c r="C47" s="20">
        <v>1454952.645</v>
      </c>
      <c r="D47" s="20">
        <v>1567264.7790000001</v>
      </c>
      <c r="E47" s="20">
        <v>1482179.8289999999</v>
      </c>
      <c r="F47" s="20">
        <v>1604702.1569999999</v>
      </c>
      <c r="G47" s="20">
        <v>1504301.916</v>
      </c>
      <c r="H47" s="20">
        <v>1386884.6849999998</v>
      </c>
      <c r="I47" s="20">
        <v>1237135.173</v>
      </c>
      <c r="J47" s="20">
        <v>1701699</v>
      </c>
      <c r="K47" s="28">
        <f t="shared" si="0"/>
        <v>1604702.1569999999</v>
      </c>
    </row>
    <row r="48" spans="1:11" ht="16" x14ac:dyDescent="0.2">
      <c r="A48" s="4">
        <v>46</v>
      </c>
      <c r="B48" s="20">
        <v>845167.86499999999</v>
      </c>
      <c r="C48" s="20">
        <v>867182.43</v>
      </c>
      <c r="D48" s="20"/>
      <c r="E48" s="20"/>
      <c r="F48" s="20"/>
      <c r="G48" s="20"/>
      <c r="H48" s="20"/>
      <c r="I48" s="20"/>
      <c r="J48" s="20">
        <v>957155</v>
      </c>
      <c r="K48" s="28">
        <f t="shared" si="0"/>
        <v>867182.43</v>
      </c>
    </row>
    <row r="49" spans="1:11" ht="16" x14ac:dyDescent="0.2">
      <c r="A49" s="4">
        <v>47</v>
      </c>
      <c r="B49" s="20">
        <v>1173123.3799999999</v>
      </c>
      <c r="C49" s="20">
        <v>1272126.8559999999</v>
      </c>
      <c r="D49" s="20">
        <v>1036145.968</v>
      </c>
      <c r="E49" s="20">
        <v>1202960.044</v>
      </c>
      <c r="F49" s="20">
        <v>1048351.876</v>
      </c>
      <c r="G49" s="20">
        <v>1164986.108</v>
      </c>
      <c r="H49" s="20">
        <v>1205672.4680000001</v>
      </c>
      <c r="I49" s="20">
        <v>1217878.3759999999</v>
      </c>
      <c r="J49" s="20">
        <v>1356212</v>
      </c>
      <c r="K49" s="28">
        <f t="shared" si="0"/>
        <v>1272126.8559999999</v>
      </c>
    </row>
    <row r="50" spans="1:11" ht="16" x14ac:dyDescent="0.2">
      <c r="A50" s="4">
        <v>48</v>
      </c>
      <c r="B50" s="20">
        <v>585478.77300000004</v>
      </c>
      <c r="C50" s="20">
        <v>506626.413</v>
      </c>
      <c r="D50" s="20">
        <v>609134.48100000003</v>
      </c>
      <c r="E50" s="20">
        <v>564451.47699999996</v>
      </c>
      <c r="F50" s="20"/>
      <c r="G50" s="20"/>
      <c r="H50" s="20"/>
      <c r="I50" s="20"/>
      <c r="J50" s="20">
        <v>657103</v>
      </c>
      <c r="K50" s="28">
        <f t="shared" si="0"/>
        <v>609134.48100000003</v>
      </c>
    </row>
    <row r="51" spans="1:11" ht="16" x14ac:dyDescent="0.2">
      <c r="A51" s="4">
        <v>49</v>
      </c>
      <c r="B51" s="20">
        <v>1679937.375</v>
      </c>
      <c r="C51" s="20">
        <v>1586086.125</v>
      </c>
      <c r="D51" s="20"/>
      <c r="E51" s="20"/>
      <c r="F51" s="20"/>
      <c r="G51" s="20"/>
      <c r="H51" s="20"/>
      <c r="I51" s="20"/>
      <c r="J51" s="20">
        <v>1877025</v>
      </c>
      <c r="K51" s="28">
        <f t="shared" si="0"/>
        <v>1679937.375</v>
      </c>
    </row>
    <row r="52" spans="1:11" ht="16" x14ac:dyDescent="0.2">
      <c r="A52" s="4">
        <v>50</v>
      </c>
      <c r="B52" s="20">
        <v>785955.72000000009</v>
      </c>
      <c r="C52" s="20">
        <v>796263.33600000001</v>
      </c>
      <c r="D52" s="20">
        <v>809147.85599999991</v>
      </c>
      <c r="E52" s="20">
        <v>761904.61600000004</v>
      </c>
      <c r="F52" s="20">
        <v>706930.66399999999</v>
      </c>
      <c r="G52" s="20">
        <v>674289.88</v>
      </c>
      <c r="H52" s="20">
        <v>732699.70400000003</v>
      </c>
      <c r="I52" s="20">
        <v>802276.11200000008</v>
      </c>
      <c r="J52" s="20">
        <v>858968</v>
      </c>
      <c r="K52" s="28">
        <f t="shared" si="0"/>
        <v>809147.85599999991</v>
      </c>
    </row>
    <row r="53" spans="1:11" ht="16" x14ac:dyDescent="0.2">
      <c r="A53" s="4">
        <v>51</v>
      </c>
      <c r="B53" s="20">
        <v>673712.946</v>
      </c>
      <c r="C53" s="20">
        <v>876029.14599999995</v>
      </c>
      <c r="D53" s="20">
        <v>926608.196</v>
      </c>
      <c r="E53" s="20"/>
      <c r="F53" s="20"/>
      <c r="G53" s="20"/>
      <c r="H53" s="20"/>
      <c r="I53" s="20"/>
      <c r="J53" s="20">
        <v>1011581</v>
      </c>
      <c r="K53" s="28">
        <f t="shared" si="0"/>
        <v>926608.196</v>
      </c>
    </row>
    <row r="54" spans="1:11" ht="16" x14ac:dyDescent="0.2">
      <c r="A54" s="4">
        <v>52</v>
      </c>
      <c r="B54" s="20">
        <v>781024.09</v>
      </c>
      <c r="C54" s="20">
        <v>836811.52499999991</v>
      </c>
      <c r="D54" s="20">
        <v>911870.98300000001</v>
      </c>
      <c r="E54" s="20"/>
      <c r="F54" s="20"/>
      <c r="G54" s="20"/>
      <c r="H54" s="20"/>
      <c r="I54" s="20"/>
      <c r="J54" s="20">
        <v>1014317</v>
      </c>
      <c r="K54" s="28">
        <f t="shared" si="0"/>
        <v>911870.98300000001</v>
      </c>
    </row>
    <row r="55" spans="1:11" ht="16" x14ac:dyDescent="0.2">
      <c r="A55" s="4">
        <v>53</v>
      </c>
      <c r="B55" s="20">
        <v>873173.43500000006</v>
      </c>
      <c r="C55" s="20">
        <v>713364.40500000003</v>
      </c>
      <c r="D55" s="20">
        <v>620944.72499999998</v>
      </c>
      <c r="E55" s="20">
        <v>823112.77500000002</v>
      </c>
      <c r="F55" s="20"/>
      <c r="G55" s="20"/>
      <c r="H55" s="20"/>
      <c r="I55" s="20"/>
      <c r="J55" s="20">
        <v>962705</v>
      </c>
      <c r="K55" s="28">
        <f t="shared" si="0"/>
        <v>873173.43500000006</v>
      </c>
    </row>
    <row r="56" spans="1:11" ht="16" x14ac:dyDescent="0.2">
      <c r="A56" s="4">
        <v>54</v>
      </c>
      <c r="B56" s="20">
        <v>793055.02</v>
      </c>
      <c r="C56" s="20">
        <v>881619.54</v>
      </c>
      <c r="D56" s="20">
        <v>743740.68499999994</v>
      </c>
      <c r="E56" s="20">
        <v>933953.12</v>
      </c>
      <c r="F56" s="20">
        <v>826266.71499999997</v>
      </c>
      <c r="G56" s="20">
        <v>863504.07</v>
      </c>
      <c r="H56" s="20"/>
      <c r="I56" s="20"/>
      <c r="J56" s="20">
        <v>1006415</v>
      </c>
      <c r="K56" s="28">
        <f t="shared" si="0"/>
        <v>933953.12</v>
      </c>
    </row>
    <row r="57" spans="1:11" ht="16" x14ac:dyDescent="0.2">
      <c r="A57" s="4">
        <v>55</v>
      </c>
      <c r="B57" s="20">
        <v>1322162.02</v>
      </c>
      <c r="C57" s="20">
        <v>1394548.544</v>
      </c>
      <c r="D57" s="20">
        <v>1350230.264</v>
      </c>
      <c r="E57" s="20">
        <v>1302957.432</v>
      </c>
      <c r="F57" s="20">
        <v>1344321.1600000001</v>
      </c>
      <c r="G57" s="20">
        <v>1282275.568</v>
      </c>
      <c r="H57" s="20"/>
      <c r="I57" s="20"/>
      <c r="J57" s="20">
        <v>1477276</v>
      </c>
      <c r="K57" s="28">
        <f t="shared" si="0"/>
        <v>1394548.544</v>
      </c>
    </row>
    <row r="58" spans="1:11" ht="16" x14ac:dyDescent="0.2">
      <c r="A58" s="4">
        <v>56</v>
      </c>
      <c r="B58" s="20">
        <v>1125004.5119999999</v>
      </c>
      <c r="C58" s="20">
        <v>1122247.1479999998</v>
      </c>
      <c r="D58" s="20">
        <v>1131897.922</v>
      </c>
      <c r="E58" s="20">
        <v>1213240.1599999999</v>
      </c>
      <c r="F58" s="20">
        <v>1151199.47</v>
      </c>
      <c r="G58" s="20">
        <v>919580.89400000009</v>
      </c>
      <c r="H58" s="20">
        <v>1187045.202</v>
      </c>
      <c r="I58" s="20">
        <v>1255979.3020000001</v>
      </c>
      <c r="J58" s="20">
        <v>1378682</v>
      </c>
      <c r="K58" s="28">
        <f t="shared" si="0"/>
        <v>1255979.3020000001</v>
      </c>
    </row>
  </sheetData>
  <mergeCells count="1">
    <mergeCell ref="B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A00C-C3DA-4260-BAB5-4AE66FB05EE6}">
  <dimension ref="A1:M58"/>
  <sheetViews>
    <sheetView zoomScaleNormal="100" workbookViewId="0">
      <selection activeCell="N23" sqref="N23"/>
    </sheetView>
  </sheetViews>
  <sheetFormatPr baseColWidth="10" defaultColWidth="8.83203125" defaultRowHeight="15" x14ac:dyDescent="0.2"/>
  <cols>
    <col min="2" max="9" width="11.33203125" bestFit="1" customWidth="1"/>
    <col min="10" max="10" width="14.5" bestFit="1" customWidth="1"/>
    <col min="11" max="11" width="11.83203125" style="35" bestFit="1" customWidth="1"/>
  </cols>
  <sheetData>
    <row r="1" spans="1:13" ht="16" x14ac:dyDescent="0.2">
      <c r="A1" s="3"/>
      <c r="B1" s="38" t="s">
        <v>50</v>
      </c>
      <c r="C1" s="38"/>
      <c r="D1" s="38"/>
      <c r="E1" s="38"/>
      <c r="F1" s="38"/>
      <c r="G1" s="38"/>
      <c r="H1" s="38"/>
      <c r="I1" s="38"/>
      <c r="J1" s="17"/>
    </row>
    <row r="2" spans="1:13" ht="16" x14ac:dyDescent="0.2">
      <c r="A2" s="18" t="s">
        <v>51</v>
      </c>
      <c r="B2" s="19" t="s">
        <v>52</v>
      </c>
      <c r="C2" s="19" t="s">
        <v>53</v>
      </c>
      <c r="D2" s="18" t="s">
        <v>54</v>
      </c>
      <c r="E2" s="18" t="s">
        <v>55</v>
      </c>
      <c r="F2" s="19" t="s">
        <v>56</v>
      </c>
      <c r="G2" s="19" t="s">
        <v>57</v>
      </c>
      <c r="H2" s="18" t="s">
        <v>58</v>
      </c>
      <c r="I2" s="18" t="s">
        <v>59</v>
      </c>
      <c r="J2" s="17" t="s">
        <v>60</v>
      </c>
      <c r="K2" s="36" t="s">
        <v>68</v>
      </c>
      <c r="M2" s="1" t="s">
        <v>83</v>
      </c>
    </row>
    <row r="3" spans="1:13" ht="16" x14ac:dyDescent="0.2">
      <c r="A3" s="4">
        <v>1</v>
      </c>
      <c r="B3" s="34">
        <v>0.83</v>
      </c>
      <c r="C3" s="34">
        <v>0.79700000000000004</v>
      </c>
      <c r="D3" s="34">
        <v>0.83299999999999996</v>
      </c>
      <c r="E3" s="34">
        <v>0.878</v>
      </c>
      <c r="F3" s="34">
        <v>0.83900000000000008</v>
      </c>
      <c r="G3" s="34">
        <v>0.84300000000000008</v>
      </c>
      <c r="H3" s="34">
        <v>0</v>
      </c>
      <c r="I3" s="34">
        <v>0</v>
      </c>
      <c r="J3" s="20">
        <v>1620636</v>
      </c>
      <c r="K3" s="35">
        <f>MAX(B3:I3)</f>
        <v>0.878</v>
      </c>
      <c r="M3">
        <f>COUNTIF(B3:I3,"&gt;0")</f>
        <v>6</v>
      </c>
    </row>
    <row r="4" spans="1:13" ht="16" x14ac:dyDescent="0.2">
      <c r="A4" s="4">
        <v>2</v>
      </c>
      <c r="B4" s="34">
        <v>0.83499999999999996</v>
      </c>
      <c r="C4" s="34">
        <v>0.82299999999999995</v>
      </c>
      <c r="D4" s="34">
        <v>0.78100000000000003</v>
      </c>
      <c r="E4" s="34">
        <v>0.89200000000000002</v>
      </c>
      <c r="F4" s="34">
        <v>0.76700000000000002</v>
      </c>
      <c r="G4" s="34">
        <v>0.78700000000000003</v>
      </c>
      <c r="H4" s="34">
        <v>0</v>
      </c>
      <c r="I4" s="34">
        <v>0</v>
      </c>
      <c r="J4" s="20">
        <v>1236933</v>
      </c>
      <c r="K4" s="35">
        <f t="shared" ref="K4:K58" si="0">MAX(B4:I4)</f>
        <v>0.89200000000000002</v>
      </c>
      <c r="M4">
        <f t="shared" ref="M4:M58" si="1">COUNTIF(B4:I4,"&gt;0")</f>
        <v>6</v>
      </c>
    </row>
    <row r="5" spans="1:13" ht="16" x14ac:dyDescent="0.2">
      <c r="A5" s="4">
        <v>3</v>
      </c>
      <c r="B5" s="34">
        <v>0.76300000000000001</v>
      </c>
      <c r="C5" s="34">
        <v>0.86199999999999988</v>
      </c>
      <c r="D5" s="34">
        <v>0.81399999999999983</v>
      </c>
      <c r="E5" s="34">
        <v>0.89499999999999991</v>
      </c>
      <c r="F5" s="34">
        <v>0</v>
      </c>
      <c r="G5" s="34">
        <v>0</v>
      </c>
      <c r="H5" s="34">
        <v>0</v>
      </c>
      <c r="I5" s="34">
        <v>0</v>
      </c>
      <c r="J5" s="20">
        <v>327430</v>
      </c>
      <c r="K5" s="35">
        <f t="shared" si="0"/>
        <v>0.89499999999999991</v>
      </c>
      <c r="M5">
        <f t="shared" si="1"/>
        <v>4</v>
      </c>
    </row>
    <row r="6" spans="1:13" ht="16" x14ac:dyDescent="0.2">
      <c r="A6" s="4">
        <v>4</v>
      </c>
      <c r="B6" s="34">
        <v>0.77099999999999991</v>
      </c>
      <c r="C6" s="34">
        <v>0.8590000000000001</v>
      </c>
      <c r="D6" s="34">
        <v>0.86699999999999999</v>
      </c>
      <c r="E6" s="34">
        <v>0.85</v>
      </c>
      <c r="F6" s="34">
        <v>0.83299999999999996</v>
      </c>
      <c r="G6" s="34">
        <v>0</v>
      </c>
      <c r="H6" s="34">
        <v>0</v>
      </c>
      <c r="I6" s="34">
        <v>0</v>
      </c>
      <c r="J6" s="20">
        <v>745524</v>
      </c>
      <c r="K6" s="35">
        <f t="shared" si="0"/>
        <v>0.86699999999999999</v>
      </c>
      <c r="M6">
        <f t="shared" si="1"/>
        <v>5</v>
      </c>
    </row>
    <row r="7" spans="1:13" ht="16" x14ac:dyDescent="0.2">
      <c r="A7" s="4">
        <v>5</v>
      </c>
      <c r="B7" s="34">
        <v>0.83599999999999997</v>
      </c>
      <c r="C7" s="34">
        <v>0.89800000000000002</v>
      </c>
      <c r="D7" s="34">
        <v>0.83099999999999996</v>
      </c>
      <c r="E7" s="34">
        <v>0.89700000000000002</v>
      </c>
      <c r="F7" s="34">
        <v>0.83099999999999996</v>
      </c>
      <c r="G7" s="34">
        <v>0.65700000000000003</v>
      </c>
      <c r="H7" s="34">
        <v>0.84599999999999997</v>
      </c>
      <c r="I7" s="34">
        <v>0</v>
      </c>
      <c r="J7" s="20">
        <v>1773013</v>
      </c>
      <c r="K7" s="35">
        <f t="shared" si="0"/>
        <v>0.89800000000000002</v>
      </c>
      <c r="M7">
        <f t="shared" si="1"/>
        <v>7</v>
      </c>
    </row>
    <row r="8" spans="1:13" ht="16" x14ac:dyDescent="0.2">
      <c r="A8" s="4">
        <v>6</v>
      </c>
      <c r="B8" s="34">
        <v>0.84999999999999987</v>
      </c>
      <c r="C8" s="34">
        <v>0.86299999999999999</v>
      </c>
      <c r="D8" s="34">
        <v>0.82499999999999996</v>
      </c>
      <c r="E8" s="34">
        <v>0.90999999999999992</v>
      </c>
      <c r="F8" s="34">
        <v>0.84799999999999986</v>
      </c>
      <c r="G8" s="34">
        <v>0</v>
      </c>
      <c r="H8" s="34">
        <v>0</v>
      </c>
      <c r="I8" s="34">
        <v>0</v>
      </c>
      <c r="J8" s="20">
        <v>653653</v>
      </c>
      <c r="K8" s="35">
        <f t="shared" si="0"/>
        <v>0.90999999999999992</v>
      </c>
      <c r="M8">
        <f t="shared" si="1"/>
        <v>5</v>
      </c>
    </row>
    <row r="9" spans="1:13" ht="16" x14ac:dyDescent="0.2">
      <c r="A9" s="4">
        <v>7</v>
      </c>
      <c r="B9" s="34">
        <v>0.89</v>
      </c>
      <c r="C9" s="34">
        <v>0.82</v>
      </c>
      <c r="D9" s="34">
        <v>0.874</v>
      </c>
      <c r="E9" s="34">
        <v>0.877</v>
      </c>
      <c r="F9" s="34">
        <v>0.81799999999999995</v>
      </c>
      <c r="G9" s="34">
        <v>0</v>
      </c>
      <c r="H9" s="34">
        <v>0</v>
      </c>
      <c r="I9" s="34">
        <v>0</v>
      </c>
      <c r="J9" s="20">
        <v>1922923</v>
      </c>
      <c r="K9" s="35">
        <f t="shared" si="0"/>
        <v>0.89</v>
      </c>
      <c r="M9">
        <f t="shared" si="1"/>
        <v>5</v>
      </c>
    </row>
    <row r="10" spans="1:13" ht="16" x14ac:dyDescent="0.2">
      <c r="A10" s="4">
        <v>8</v>
      </c>
      <c r="B10" s="34">
        <v>0.80400000000000005</v>
      </c>
      <c r="C10" s="34">
        <v>0.88100000000000001</v>
      </c>
      <c r="D10" s="34">
        <v>0.78600000000000014</v>
      </c>
      <c r="E10" s="34">
        <v>0.88400000000000001</v>
      </c>
      <c r="F10" s="34">
        <v>0.77300000000000013</v>
      </c>
      <c r="G10" s="34">
        <v>0.81899999999999995</v>
      </c>
      <c r="H10" s="34">
        <v>0.82399999999999984</v>
      </c>
      <c r="I10" s="34">
        <v>0</v>
      </c>
      <c r="J10" s="20">
        <v>1533211</v>
      </c>
      <c r="K10" s="35">
        <f t="shared" si="0"/>
        <v>0.88400000000000001</v>
      </c>
      <c r="M10">
        <f t="shared" si="1"/>
        <v>7</v>
      </c>
    </row>
    <row r="11" spans="1:13" ht="16" x14ac:dyDescent="0.2">
      <c r="A11" s="4">
        <v>9</v>
      </c>
      <c r="B11" s="34">
        <v>0.81899999999999995</v>
      </c>
      <c r="C11" s="34">
        <v>0.85099999999999998</v>
      </c>
      <c r="D11" s="34">
        <v>0.78600000000000003</v>
      </c>
      <c r="E11" s="34">
        <v>0.89600000000000002</v>
      </c>
      <c r="F11" s="34">
        <v>0.78400000000000003</v>
      </c>
      <c r="G11" s="34">
        <v>0.79200000000000004</v>
      </c>
      <c r="H11" s="34">
        <v>0</v>
      </c>
      <c r="I11" s="34">
        <v>0</v>
      </c>
      <c r="J11" s="20">
        <v>1885001</v>
      </c>
      <c r="K11" s="35">
        <f t="shared" si="0"/>
        <v>0.89600000000000002</v>
      </c>
      <c r="M11">
        <f t="shared" si="1"/>
        <v>6</v>
      </c>
    </row>
    <row r="12" spans="1:13" ht="16" x14ac:dyDescent="0.2">
      <c r="A12" s="4">
        <v>10</v>
      </c>
      <c r="B12" s="34">
        <v>0.86</v>
      </c>
      <c r="C12" s="34">
        <v>0.75599999999999989</v>
      </c>
      <c r="D12" s="34">
        <v>0.87600000000000011</v>
      </c>
      <c r="E12" s="34">
        <v>0.88700000000000001</v>
      </c>
      <c r="F12" s="34">
        <v>0.86599999999999999</v>
      </c>
      <c r="G12" s="34">
        <v>0</v>
      </c>
      <c r="H12" s="34">
        <v>0</v>
      </c>
      <c r="I12" s="34">
        <v>0</v>
      </c>
      <c r="J12" s="20">
        <v>1697458</v>
      </c>
      <c r="K12" s="35">
        <f t="shared" si="0"/>
        <v>0.88700000000000001</v>
      </c>
      <c r="M12">
        <f t="shared" si="1"/>
        <v>5</v>
      </c>
    </row>
    <row r="13" spans="1:13" ht="16" x14ac:dyDescent="0.2">
      <c r="A13" s="4">
        <v>11</v>
      </c>
      <c r="B13" s="34">
        <v>0.88</v>
      </c>
      <c r="C13" s="34">
        <v>0.83400000000000007</v>
      </c>
      <c r="D13" s="34">
        <v>0.83099999999999996</v>
      </c>
      <c r="E13" s="34">
        <v>0.871</v>
      </c>
      <c r="F13" s="34">
        <v>0.85699999999999998</v>
      </c>
      <c r="G13" s="34">
        <v>0.75900000000000001</v>
      </c>
      <c r="H13" s="34">
        <v>0</v>
      </c>
      <c r="I13" s="34">
        <v>0</v>
      </c>
      <c r="J13" s="20">
        <v>398765</v>
      </c>
      <c r="K13" s="35">
        <f t="shared" si="0"/>
        <v>0.88</v>
      </c>
      <c r="M13">
        <f t="shared" si="1"/>
        <v>6</v>
      </c>
    </row>
    <row r="14" spans="1:13" ht="16" x14ac:dyDescent="0.2">
      <c r="A14" s="4">
        <v>12</v>
      </c>
      <c r="B14" s="34">
        <v>0.81</v>
      </c>
      <c r="C14" s="34">
        <v>0.87</v>
      </c>
      <c r="D14" s="34">
        <v>0</v>
      </c>
      <c r="E14" s="34">
        <v>0</v>
      </c>
      <c r="F14" s="34">
        <v>0</v>
      </c>
      <c r="G14" s="34">
        <v>0</v>
      </c>
      <c r="H14" s="34">
        <v>0</v>
      </c>
      <c r="I14" s="34">
        <v>0</v>
      </c>
      <c r="J14" s="20">
        <v>1631618</v>
      </c>
      <c r="K14" s="35">
        <f t="shared" si="0"/>
        <v>0.87</v>
      </c>
      <c r="M14">
        <f t="shared" si="1"/>
        <v>2</v>
      </c>
    </row>
    <row r="15" spans="1:13" ht="16" x14ac:dyDescent="0.2">
      <c r="A15" s="4">
        <v>13</v>
      </c>
      <c r="B15" s="34">
        <v>0.88700000000000001</v>
      </c>
      <c r="C15" s="34">
        <v>0.71600000000000008</v>
      </c>
      <c r="D15" s="34">
        <v>0.81699999999999995</v>
      </c>
      <c r="E15" s="34">
        <v>0.9</v>
      </c>
      <c r="F15" s="34">
        <v>0.86899999999999999</v>
      </c>
      <c r="G15" s="34">
        <v>0.88500000000000001</v>
      </c>
      <c r="H15" s="34">
        <v>0.85599999999999998</v>
      </c>
      <c r="I15" s="34">
        <v>0.76100000000000001</v>
      </c>
      <c r="J15" s="20">
        <v>1862504</v>
      </c>
      <c r="K15" s="35">
        <f t="shared" si="0"/>
        <v>0.9</v>
      </c>
      <c r="M15">
        <f t="shared" si="1"/>
        <v>8</v>
      </c>
    </row>
    <row r="16" spans="1:13" ht="16" x14ac:dyDescent="0.2">
      <c r="A16" s="4">
        <v>14</v>
      </c>
      <c r="B16" s="34">
        <v>0.70299999999999996</v>
      </c>
      <c r="C16" s="34">
        <v>0.92400000000000004</v>
      </c>
      <c r="D16" s="34">
        <v>0.93000000000000016</v>
      </c>
      <c r="E16" s="34">
        <v>0.88600000000000001</v>
      </c>
      <c r="F16" s="34">
        <v>0.85899999999999999</v>
      </c>
      <c r="G16" s="34">
        <v>0.72099999999999997</v>
      </c>
      <c r="H16" s="34">
        <v>0.90700000000000003</v>
      </c>
      <c r="I16" s="34">
        <v>0</v>
      </c>
      <c r="J16" s="20">
        <v>1694672</v>
      </c>
      <c r="K16" s="35">
        <f t="shared" si="0"/>
        <v>0.93000000000000016</v>
      </c>
      <c r="M16">
        <f t="shared" si="1"/>
        <v>7</v>
      </c>
    </row>
    <row r="17" spans="1:13" ht="16" x14ac:dyDescent="0.2">
      <c r="A17" s="4">
        <v>15</v>
      </c>
      <c r="B17" s="34">
        <v>0.81699999999999995</v>
      </c>
      <c r="C17" s="34">
        <v>0.82</v>
      </c>
      <c r="D17" s="34">
        <v>0.81499999999999995</v>
      </c>
      <c r="E17" s="34">
        <v>0.86499999999999999</v>
      </c>
      <c r="F17" s="34">
        <v>0.89700000000000002</v>
      </c>
      <c r="G17" s="34">
        <v>0.93200000000000016</v>
      </c>
      <c r="H17" s="34">
        <v>0</v>
      </c>
      <c r="I17" s="34">
        <v>0</v>
      </c>
      <c r="J17" s="20">
        <v>370275</v>
      </c>
      <c r="K17" s="35">
        <f t="shared" si="0"/>
        <v>0.93200000000000016</v>
      </c>
      <c r="M17">
        <f t="shared" si="1"/>
        <v>6</v>
      </c>
    </row>
    <row r="18" spans="1:13" ht="16" x14ac:dyDescent="0.2">
      <c r="A18" s="4">
        <v>16</v>
      </c>
      <c r="B18" s="34">
        <v>0.92600000000000005</v>
      </c>
      <c r="C18" s="34">
        <v>0.92900000000000005</v>
      </c>
      <c r="D18" s="34">
        <v>0</v>
      </c>
      <c r="E18" s="34">
        <v>0</v>
      </c>
      <c r="F18" s="34">
        <v>0</v>
      </c>
      <c r="G18" s="34">
        <v>0</v>
      </c>
      <c r="H18" s="34">
        <v>0</v>
      </c>
      <c r="I18" s="34">
        <v>0</v>
      </c>
      <c r="J18" s="20">
        <v>484821</v>
      </c>
      <c r="K18" s="35">
        <f t="shared" si="0"/>
        <v>0.92900000000000005</v>
      </c>
      <c r="M18">
        <f t="shared" si="1"/>
        <v>2</v>
      </c>
    </row>
    <row r="19" spans="1:13" ht="16" x14ac:dyDescent="0.2">
      <c r="A19" s="4">
        <v>17</v>
      </c>
      <c r="B19" s="34">
        <v>0.85799999999999998</v>
      </c>
      <c r="C19" s="34">
        <v>0.85699999999999998</v>
      </c>
      <c r="D19" s="34">
        <v>0.93700000000000006</v>
      </c>
      <c r="E19" s="34">
        <v>0</v>
      </c>
      <c r="F19" s="34">
        <v>0</v>
      </c>
      <c r="G19" s="34">
        <v>0</v>
      </c>
      <c r="H19" s="34">
        <v>0</v>
      </c>
      <c r="I19" s="34">
        <v>0</v>
      </c>
      <c r="J19" s="20">
        <v>954742</v>
      </c>
      <c r="K19" s="35">
        <f t="shared" si="0"/>
        <v>0.93700000000000006</v>
      </c>
      <c r="M19">
        <f t="shared" si="1"/>
        <v>3</v>
      </c>
    </row>
    <row r="20" spans="1:13" ht="16" x14ac:dyDescent="0.2">
      <c r="A20" s="4">
        <v>18</v>
      </c>
      <c r="B20" s="34">
        <v>0.78200000000000003</v>
      </c>
      <c r="C20" s="34">
        <v>0.85099999999999998</v>
      </c>
      <c r="D20" s="34">
        <v>0.879</v>
      </c>
      <c r="E20" s="34">
        <v>0.88500000000000001</v>
      </c>
      <c r="F20" s="34">
        <v>0.77800000000000002</v>
      </c>
      <c r="G20" s="34">
        <v>0.79200000000000004</v>
      </c>
      <c r="H20" s="34">
        <v>0.77600000000000002</v>
      </c>
      <c r="I20" s="34">
        <v>0.83199999999999985</v>
      </c>
      <c r="J20" s="20">
        <v>636413</v>
      </c>
      <c r="K20" s="35">
        <f t="shared" si="0"/>
        <v>0.88500000000000001</v>
      </c>
      <c r="M20">
        <f t="shared" si="1"/>
        <v>8</v>
      </c>
    </row>
    <row r="21" spans="1:13" ht="16" x14ac:dyDescent="0.2">
      <c r="A21" s="4">
        <v>19</v>
      </c>
      <c r="B21" s="34">
        <v>0.80200000000000005</v>
      </c>
      <c r="C21" s="34">
        <v>0.84299999999999997</v>
      </c>
      <c r="D21" s="34">
        <v>0.87</v>
      </c>
      <c r="E21" s="34">
        <v>0.88900000000000012</v>
      </c>
      <c r="F21" s="34">
        <v>0</v>
      </c>
      <c r="G21" s="34">
        <v>0</v>
      </c>
      <c r="H21" s="34">
        <v>0</v>
      </c>
      <c r="I21" s="34">
        <v>0</v>
      </c>
      <c r="J21" s="20">
        <v>943241</v>
      </c>
      <c r="K21" s="35">
        <f t="shared" si="0"/>
        <v>0.88900000000000012</v>
      </c>
      <c r="M21">
        <f t="shared" si="1"/>
        <v>4</v>
      </c>
    </row>
    <row r="22" spans="1:13" ht="16" x14ac:dyDescent="0.2">
      <c r="A22" s="4">
        <v>20</v>
      </c>
      <c r="B22" s="34">
        <v>0.85399999999999998</v>
      </c>
      <c r="C22" s="34">
        <v>0.84099999999999986</v>
      </c>
      <c r="D22" s="34">
        <v>0</v>
      </c>
      <c r="E22" s="34">
        <v>0</v>
      </c>
      <c r="F22" s="34">
        <v>0</v>
      </c>
      <c r="G22" s="34">
        <v>0</v>
      </c>
      <c r="H22" s="34">
        <v>0</v>
      </c>
      <c r="I22" s="34">
        <v>0</v>
      </c>
      <c r="J22" s="20">
        <v>1843926</v>
      </c>
      <c r="K22" s="35">
        <f t="shared" si="0"/>
        <v>0.85399999999999998</v>
      </c>
      <c r="M22">
        <f t="shared" si="1"/>
        <v>2</v>
      </c>
    </row>
    <row r="23" spans="1:13" ht="16" x14ac:dyDescent="0.2">
      <c r="A23" s="4">
        <v>21</v>
      </c>
      <c r="B23" s="34">
        <v>0.88300000000000001</v>
      </c>
      <c r="C23" s="34">
        <v>0.81500000000000006</v>
      </c>
      <c r="D23" s="34">
        <v>0.87</v>
      </c>
      <c r="E23" s="34">
        <v>0.92400000000000004</v>
      </c>
      <c r="F23" s="34">
        <v>0</v>
      </c>
      <c r="G23" s="34">
        <v>0</v>
      </c>
      <c r="H23" s="34">
        <v>0</v>
      </c>
      <c r="I23" s="34">
        <v>0</v>
      </c>
      <c r="J23" s="20">
        <v>1691108</v>
      </c>
      <c r="K23" s="35">
        <f t="shared" si="0"/>
        <v>0.92400000000000004</v>
      </c>
      <c r="M23">
        <f t="shared" si="1"/>
        <v>4</v>
      </c>
    </row>
    <row r="24" spans="1:13" ht="16" x14ac:dyDescent="0.2">
      <c r="A24" s="4">
        <v>22</v>
      </c>
      <c r="B24" s="34">
        <v>0.8909999999999999</v>
      </c>
      <c r="C24" s="34">
        <v>0.80900000000000005</v>
      </c>
      <c r="D24" s="34">
        <v>0.94399999999999995</v>
      </c>
      <c r="E24" s="34">
        <v>0.80400000000000005</v>
      </c>
      <c r="F24" s="34">
        <v>0.81899999999999995</v>
      </c>
      <c r="G24" s="34">
        <v>0.85799999999999998</v>
      </c>
      <c r="H24" s="34">
        <v>0.88800000000000001</v>
      </c>
      <c r="I24" s="34">
        <v>0.83499999999999996</v>
      </c>
      <c r="J24" s="20">
        <v>681075</v>
      </c>
      <c r="K24" s="35">
        <f t="shared" si="0"/>
        <v>0.94399999999999995</v>
      </c>
      <c r="M24">
        <f t="shared" si="1"/>
        <v>8</v>
      </c>
    </row>
    <row r="25" spans="1:13" ht="16" x14ac:dyDescent="0.2">
      <c r="A25" s="4">
        <v>23</v>
      </c>
      <c r="B25" s="34">
        <v>0.872</v>
      </c>
      <c r="C25" s="34">
        <v>0.79900000000000004</v>
      </c>
      <c r="D25" s="34">
        <v>0.84</v>
      </c>
      <c r="E25" s="34">
        <v>0</v>
      </c>
      <c r="F25" s="34">
        <v>0</v>
      </c>
      <c r="G25" s="34">
        <v>0</v>
      </c>
      <c r="H25" s="34">
        <v>0</v>
      </c>
      <c r="I25" s="34">
        <v>0</v>
      </c>
      <c r="J25" s="20">
        <v>1745404</v>
      </c>
      <c r="K25" s="35">
        <f t="shared" si="0"/>
        <v>0.872</v>
      </c>
      <c r="M25">
        <f t="shared" si="1"/>
        <v>3</v>
      </c>
    </row>
    <row r="26" spans="1:13" ht="16" x14ac:dyDescent="0.2">
      <c r="A26" s="4">
        <v>24</v>
      </c>
      <c r="B26" s="34">
        <v>0.93899999999999995</v>
      </c>
      <c r="C26" s="34">
        <v>0.86699999999999999</v>
      </c>
      <c r="D26" s="34">
        <v>0.88300000000000001</v>
      </c>
      <c r="E26" s="34">
        <v>0.82900000000000007</v>
      </c>
      <c r="F26" s="34">
        <v>0.93100000000000005</v>
      </c>
      <c r="G26" s="34">
        <v>0.91999999999999993</v>
      </c>
      <c r="H26" s="34">
        <v>0.94399999999999995</v>
      </c>
      <c r="I26" s="34">
        <v>0</v>
      </c>
      <c r="J26" s="20">
        <v>1562760</v>
      </c>
      <c r="K26" s="35">
        <f t="shared" si="0"/>
        <v>0.94399999999999995</v>
      </c>
      <c r="M26">
        <f t="shared" si="1"/>
        <v>7</v>
      </c>
    </row>
    <row r="27" spans="1:13" ht="16" x14ac:dyDescent="0.2">
      <c r="A27" s="4">
        <v>25</v>
      </c>
      <c r="B27" s="34">
        <v>0.87700000000000011</v>
      </c>
      <c r="C27" s="34">
        <v>0.88700000000000001</v>
      </c>
      <c r="D27" s="34">
        <v>0.88600000000000001</v>
      </c>
      <c r="E27" s="34">
        <v>0</v>
      </c>
      <c r="F27" s="34">
        <v>0</v>
      </c>
      <c r="G27" s="34">
        <v>0</v>
      </c>
      <c r="H27" s="34">
        <v>0</v>
      </c>
      <c r="I27" s="34">
        <v>0</v>
      </c>
      <c r="J27" s="20">
        <v>1688707</v>
      </c>
      <c r="K27" s="35">
        <f t="shared" si="0"/>
        <v>0.88700000000000001</v>
      </c>
      <c r="M27">
        <f t="shared" si="1"/>
        <v>3</v>
      </c>
    </row>
    <row r="28" spans="1:13" ht="16" x14ac:dyDescent="0.2">
      <c r="A28" s="4">
        <v>26</v>
      </c>
      <c r="B28" s="34">
        <v>0.77300000000000002</v>
      </c>
      <c r="C28" s="34">
        <v>0.82000000000000006</v>
      </c>
      <c r="D28" s="34">
        <v>0.94500000000000006</v>
      </c>
      <c r="E28" s="34">
        <v>0.91900000000000004</v>
      </c>
      <c r="F28" s="34">
        <v>0</v>
      </c>
      <c r="G28" s="34">
        <v>0</v>
      </c>
      <c r="H28" s="34">
        <v>0</v>
      </c>
      <c r="I28" s="34">
        <v>0</v>
      </c>
      <c r="J28" s="20">
        <v>1803611</v>
      </c>
      <c r="K28" s="35">
        <f t="shared" si="0"/>
        <v>0.94500000000000006</v>
      </c>
      <c r="M28">
        <f t="shared" si="1"/>
        <v>4</v>
      </c>
    </row>
    <row r="29" spans="1:13" ht="16" x14ac:dyDescent="0.2">
      <c r="A29" s="4">
        <v>27</v>
      </c>
      <c r="B29" s="34">
        <v>0.84799999999999998</v>
      </c>
      <c r="C29" s="34">
        <v>0.81699999999999995</v>
      </c>
      <c r="D29" s="34">
        <v>0.90899999999999992</v>
      </c>
      <c r="E29" s="34">
        <v>0.77700000000000002</v>
      </c>
      <c r="F29" s="34">
        <v>0</v>
      </c>
      <c r="G29" s="34">
        <v>0</v>
      </c>
      <c r="H29" s="34">
        <v>0</v>
      </c>
      <c r="I29" s="34">
        <v>0</v>
      </c>
      <c r="J29" s="20">
        <v>846119</v>
      </c>
      <c r="K29" s="35">
        <f t="shared" si="0"/>
        <v>0.90899999999999992</v>
      </c>
      <c r="M29">
        <f t="shared" si="1"/>
        <v>4</v>
      </c>
    </row>
    <row r="30" spans="1:13" ht="16" x14ac:dyDescent="0.2">
      <c r="A30" s="4">
        <v>28</v>
      </c>
      <c r="B30" s="34">
        <v>0.8839999999999999</v>
      </c>
      <c r="C30" s="34">
        <v>0.8600000000000001</v>
      </c>
      <c r="D30" s="34">
        <v>0.79400000000000015</v>
      </c>
      <c r="E30" s="34">
        <v>0</v>
      </c>
      <c r="F30" s="34">
        <v>0</v>
      </c>
      <c r="G30" s="34">
        <v>0</v>
      </c>
      <c r="H30" s="34">
        <v>0</v>
      </c>
      <c r="I30" s="34">
        <v>0</v>
      </c>
      <c r="J30" s="20">
        <v>1710219</v>
      </c>
      <c r="K30" s="35">
        <f t="shared" si="0"/>
        <v>0.8839999999999999</v>
      </c>
      <c r="M30">
        <f t="shared" si="1"/>
        <v>3</v>
      </c>
    </row>
    <row r="31" spans="1:13" ht="16" x14ac:dyDescent="0.2">
      <c r="A31" s="4">
        <v>29</v>
      </c>
      <c r="B31" s="34">
        <v>0.85899999999999999</v>
      </c>
      <c r="C31" s="34">
        <v>0.90500000000000003</v>
      </c>
      <c r="D31" s="34">
        <v>0.92500000000000004</v>
      </c>
      <c r="E31" s="34">
        <v>0.86599999999999999</v>
      </c>
      <c r="F31" s="34">
        <v>0.90100000000000002</v>
      </c>
      <c r="G31" s="34">
        <v>0.90900000000000003</v>
      </c>
      <c r="H31" s="34">
        <v>0.92100000000000004</v>
      </c>
      <c r="I31" s="34">
        <v>0</v>
      </c>
      <c r="J31" s="20">
        <v>1029352</v>
      </c>
      <c r="K31" s="35">
        <f t="shared" si="0"/>
        <v>0.92500000000000004</v>
      </c>
      <c r="M31">
        <f t="shared" si="1"/>
        <v>7</v>
      </c>
    </row>
    <row r="32" spans="1:13" ht="16" x14ac:dyDescent="0.2">
      <c r="A32" s="4">
        <v>30</v>
      </c>
      <c r="B32" s="34">
        <v>0.80800000000000005</v>
      </c>
      <c r="C32" s="34">
        <v>0.88099999999999989</v>
      </c>
      <c r="D32" s="34">
        <v>0.82699999999999996</v>
      </c>
      <c r="E32" s="34">
        <v>0.90800000000000003</v>
      </c>
      <c r="F32" s="34">
        <v>0.79900000000000004</v>
      </c>
      <c r="G32" s="34">
        <v>0.80200000000000005</v>
      </c>
      <c r="H32" s="34">
        <v>0.89100000000000001</v>
      </c>
      <c r="I32" s="34">
        <v>0.94699999999999984</v>
      </c>
      <c r="J32" s="20">
        <v>1236454</v>
      </c>
      <c r="K32" s="35">
        <f t="shared" si="0"/>
        <v>0.94699999999999984</v>
      </c>
      <c r="M32">
        <f t="shared" si="1"/>
        <v>8</v>
      </c>
    </row>
    <row r="33" spans="1:13" ht="16" x14ac:dyDescent="0.2">
      <c r="A33" s="4">
        <v>31</v>
      </c>
      <c r="B33" s="34">
        <v>0.86199999999999999</v>
      </c>
      <c r="C33" s="34">
        <v>0.86099999999999999</v>
      </c>
      <c r="D33" s="34">
        <v>0.89300000000000013</v>
      </c>
      <c r="E33" s="34">
        <v>0.84499999999999986</v>
      </c>
      <c r="F33" s="34">
        <v>0</v>
      </c>
      <c r="G33" s="34">
        <v>0</v>
      </c>
      <c r="H33" s="34">
        <v>0</v>
      </c>
      <c r="I33" s="34">
        <v>0</v>
      </c>
      <c r="J33" s="20">
        <v>1963931</v>
      </c>
      <c r="K33" s="35">
        <f t="shared" si="0"/>
        <v>0.89300000000000013</v>
      </c>
      <c r="M33">
        <f t="shared" si="1"/>
        <v>4</v>
      </c>
    </row>
    <row r="34" spans="1:13" ht="16" x14ac:dyDescent="0.2">
      <c r="A34" s="4">
        <v>32</v>
      </c>
      <c r="B34" s="34">
        <v>0.87800000000000011</v>
      </c>
      <c r="C34" s="34">
        <v>0.76300000000000001</v>
      </c>
      <c r="D34" s="34">
        <v>0</v>
      </c>
      <c r="E34" s="34">
        <v>0</v>
      </c>
      <c r="F34" s="34">
        <v>0</v>
      </c>
      <c r="G34" s="34">
        <v>0</v>
      </c>
      <c r="H34" s="34">
        <v>0</v>
      </c>
      <c r="I34" s="34">
        <v>0</v>
      </c>
      <c r="J34" s="20">
        <v>1241628</v>
      </c>
      <c r="K34" s="35">
        <f t="shared" si="0"/>
        <v>0.87800000000000011</v>
      </c>
      <c r="M34">
        <f t="shared" si="1"/>
        <v>2</v>
      </c>
    </row>
    <row r="35" spans="1:13" ht="16" x14ac:dyDescent="0.2">
      <c r="A35" s="4">
        <v>33</v>
      </c>
      <c r="B35" s="34">
        <v>0.88300000000000001</v>
      </c>
      <c r="C35" s="34">
        <v>0.90199999999999991</v>
      </c>
      <c r="D35" s="34">
        <v>0.89</v>
      </c>
      <c r="E35" s="34">
        <v>0.88400000000000001</v>
      </c>
      <c r="F35" s="34">
        <v>0.94199999999999995</v>
      </c>
      <c r="G35" s="34">
        <v>0</v>
      </c>
      <c r="H35" s="34">
        <v>0</v>
      </c>
      <c r="I35" s="34">
        <v>0</v>
      </c>
      <c r="J35" s="20">
        <v>1194095</v>
      </c>
      <c r="K35" s="35">
        <f t="shared" si="0"/>
        <v>0.94199999999999995</v>
      </c>
      <c r="M35">
        <f t="shared" si="1"/>
        <v>5</v>
      </c>
    </row>
    <row r="36" spans="1:13" ht="16" x14ac:dyDescent="0.2">
      <c r="A36" s="4">
        <v>34</v>
      </c>
      <c r="B36" s="34">
        <v>0.91100000000000003</v>
      </c>
      <c r="C36" s="34">
        <v>0.84399999999999997</v>
      </c>
      <c r="D36" s="34">
        <v>0</v>
      </c>
      <c r="E36" s="34">
        <v>0</v>
      </c>
      <c r="F36" s="34">
        <v>0</v>
      </c>
      <c r="G36" s="34">
        <v>0</v>
      </c>
      <c r="H36" s="34">
        <v>0</v>
      </c>
      <c r="I36" s="34">
        <v>0</v>
      </c>
      <c r="J36" s="20">
        <v>1025279</v>
      </c>
      <c r="K36" s="35">
        <f t="shared" si="0"/>
        <v>0.91100000000000003</v>
      </c>
      <c r="M36">
        <f t="shared" si="1"/>
        <v>2</v>
      </c>
    </row>
    <row r="37" spans="1:13" ht="16" x14ac:dyDescent="0.2">
      <c r="A37" s="4">
        <v>35</v>
      </c>
      <c r="B37" s="34">
        <v>0.84399999999999986</v>
      </c>
      <c r="C37" s="34">
        <v>0.83</v>
      </c>
      <c r="D37" s="34">
        <v>0.85299999999999998</v>
      </c>
      <c r="E37" s="34">
        <v>0.92100000000000004</v>
      </c>
      <c r="F37" s="34">
        <v>0.78900000000000003</v>
      </c>
      <c r="G37" s="34">
        <v>0.86399999999999999</v>
      </c>
      <c r="H37" s="34">
        <v>0.82400000000000007</v>
      </c>
      <c r="I37" s="34">
        <v>0</v>
      </c>
      <c r="J37" s="20">
        <v>653115</v>
      </c>
      <c r="K37" s="35">
        <f t="shared" si="0"/>
        <v>0.92100000000000004</v>
      </c>
      <c r="M37">
        <f t="shared" si="1"/>
        <v>7</v>
      </c>
    </row>
    <row r="38" spans="1:13" ht="16" x14ac:dyDescent="0.2">
      <c r="A38" s="4">
        <v>36</v>
      </c>
      <c r="B38" s="34">
        <v>0.89400000000000002</v>
      </c>
      <c r="C38" s="34">
        <v>0.879</v>
      </c>
      <c r="D38" s="34">
        <v>0.79200000000000004</v>
      </c>
      <c r="E38" s="34">
        <v>0</v>
      </c>
      <c r="F38" s="34">
        <v>0</v>
      </c>
      <c r="G38" s="34">
        <v>0</v>
      </c>
      <c r="H38" s="34">
        <v>0</v>
      </c>
      <c r="I38" s="34">
        <v>0</v>
      </c>
      <c r="J38" s="20">
        <v>324955</v>
      </c>
      <c r="K38" s="35">
        <f t="shared" si="0"/>
        <v>0.89400000000000002</v>
      </c>
      <c r="M38">
        <f t="shared" si="1"/>
        <v>3</v>
      </c>
    </row>
    <row r="39" spans="1:13" ht="16" x14ac:dyDescent="0.2">
      <c r="A39" s="4">
        <v>37</v>
      </c>
      <c r="B39" s="34">
        <v>0.83199999999999996</v>
      </c>
      <c r="C39" s="34">
        <v>0.81599999999999995</v>
      </c>
      <c r="D39" s="34">
        <v>0.8620000000000001</v>
      </c>
      <c r="E39" s="34">
        <v>0.88300000000000001</v>
      </c>
      <c r="F39" s="34">
        <v>0.94300000000000006</v>
      </c>
      <c r="G39" s="34">
        <v>0.89300000000000002</v>
      </c>
      <c r="H39" s="34">
        <v>0</v>
      </c>
      <c r="I39" s="34">
        <v>0</v>
      </c>
      <c r="J39" s="20">
        <v>788808</v>
      </c>
      <c r="K39" s="35">
        <f t="shared" si="0"/>
        <v>0.94300000000000006</v>
      </c>
      <c r="M39">
        <f t="shared" si="1"/>
        <v>6</v>
      </c>
    </row>
    <row r="40" spans="1:13" ht="16" x14ac:dyDescent="0.2">
      <c r="A40" s="4">
        <v>38</v>
      </c>
      <c r="B40" s="34">
        <v>0.80100000000000005</v>
      </c>
      <c r="C40" s="34">
        <v>0.91699999999999993</v>
      </c>
      <c r="D40" s="34">
        <v>0.84699999999999998</v>
      </c>
      <c r="E40" s="34">
        <v>0.874</v>
      </c>
      <c r="F40" s="34">
        <v>0.71899999999999997</v>
      </c>
      <c r="G40" s="34">
        <v>0</v>
      </c>
      <c r="H40" s="34">
        <v>0</v>
      </c>
      <c r="I40" s="34">
        <v>0</v>
      </c>
      <c r="J40" s="20">
        <v>599653</v>
      </c>
      <c r="K40" s="35">
        <f t="shared" si="0"/>
        <v>0.91699999999999993</v>
      </c>
      <c r="M40">
        <f t="shared" si="1"/>
        <v>5</v>
      </c>
    </row>
    <row r="41" spans="1:13" ht="16" x14ac:dyDescent="0.2">
      <c r="A41" s="4">
        <v>39</v>
      </c>
      <c r="B41" s="34">
        <v>0.89800000000000002</v>
      </c>
      <c r="C41" s="34">
        <v>0.88200000000000001</v>
      </c>
      <c r="D41" s="34">
        <v>0</v>
      </c>
      <c r="E41" s="34">
        <v>0</v>
      </c>
      <c r="F41" s="34">
        <v>0</v>
      </c>
      <c r="G41" s="34">
        <v>0</v>
      </c>
      <c r="H41" s="34">
        <v>0</v>
      </c>
      <c r="I41" s="34">
        <v>0</v>
      </c>
      <c r="J41" s="20">
        <v>1982498</v>
      </c>
      <c r="K41" s="35">
        <f t="shared" si="0"/>
        <v>0.89800000000000002</v>
      </c>
      <c r="M41">
        <f t="shared" si="1"/>
        <v>2</v>
      </c>
    </row>
    <row r="42" spans="1:13" ht="16" x14ac:dyDescent="0.2">
      <c r="A42" s="4">
        <v>40</v>
      </c>
      <c r="B42" s="34">
        <v>0.80400000000000005</v>
      </c>
      <c r="C42" s="34">
        <v>0.90600000000000003</v>
      </c>
      <c r="D42" s="34">
        <v>0.74</v>
      </c>
      <c r="E42" s="34">
        <v>0.83199999999999996</v>
      </c>
      <c r="F42" s="34">
        <v>0.94499999999999995</v>
      </c>
      <c r="G42" s="34">
        <v>0.80900000000000005</v>
      </c>
      <c r="H42" s="34">
        <v>0.78400000000000003</v>
      </c>
      <c r="I42" s="34">
        <v>0</v>
      </c>
      <c r="J42" s="20">
        <v>1970324</v>
      </c>
      <c r="K42" s="35">
        <f t="shared" si="0"/>
        <v>0.94499999999999995</v>
      </c>
      <c r="M42">
        <f t="shared" si="1"/>
        <v>7</v>
      </c>
    </row>
    <row r="43" spans="1:13" ht="16" x14ac:dyDescent="0.2">
      <c r="A43" s="4">
        <v>41</v>
      </c>
      <c r="B43" s="34">
        <v>0.88300000000000001</v>
      </c>
      <c r="C43" s="34">
        <v>0.84799999999999998</v>
      </c>
      <c r="D43" s="34">
        <v>0.83699999999999997</v>
      </c>
      <c r="E43" s="34">
        <v>0.80700000000000005</v>
      </c>
      <c r="F43" s="34">
        <v>0.79800000000000004</v>
      </c>
      <c r="G43" s="34">
        <v>0.84199999999999997</v>
      </c>
      <c r="H43" s="34">
        <v>0.86499999999999999</v>
      </c>
      <c r="I43" s="34">
        <v>0</v>
      </c>
      <c r="J43" s="20">
        <v>1983018</v>
      </c>
      <c r="K43" s="35">
        <f t="shared" si="0"/>
        <v>0.88300000000000001</v>
      </c>
      <c r="M43">
        <f t="shared" si="1"/>
        <v>7</v>
      </c>
    </row>
    <row r="44" spans="1:13" ht="16" x14ac:dyDescent="0.2">
      <c r="A44" s="4">
        <v>42</v>
      </c>
      <c r="B44" s="34">
        <v>0.92800000000000005</v>
      </c>
      <c r="C44" s="34">
        <v>0.84499999999999997</v>
      </c>
      <c r="D44" s="34">
        <v>0.753</v>
      </c>
      <c r="E44" s="34">
        <v>0.81399999999999995</v>
      </c>
      <c r="F44" s="34">
        <v>0.85799999999999998</v>
      </c>
      <c r="G44" s="34">
        <v>0</v>
      </c>
      <c r="H44" s="34">
        <v>0</v>
      </c>
      <c r="I44" s="34">
        <v>0</v>
      </c>
      <c r="J44" s="20">
        <v>1634561</v>
      </c>
      <c r="K44" s="35">
        <f t="shared" si="0"/>
        <v>0.92800000000000005</v>
      </c>
      <c r="M44">
        <f t="shared" si="1"/>
        <v>5</v>
      </c>
    </row>
    <row r="45" spans="1:13" ht="16" x14ac:dyDescent="0.2">
      <c r="A45" s="4">
        <v>43</v>
      </c>
      <c r="B45" s="34">
        <v>0.86799999999999999</v>
      </c>
      <c r="C45" s="34">
        <v>0.78500000000000003</v>
      </c>
      <c r="D45" s="34">
        <v>0.91</v>
      </c>
      <c r="E45" s="34">
        <v>0</v>
      </c>
      <c r="F45" s="34">
        <v>0</v>
      </c>
      <c r="G45" s="34">
        <v>0</v>
      </c>
      <c r="H45" s="34">
        <v>0</v>
      </c>
      <c r="I45" s="34">
        <v>0</v>
      </c>
      <c r="J45" s="20">
        <v>717208</v>
      </c>
      <c r="K45" s="35">
        <f t="shared" si="0"/>
        <v>0.91</v>
      </c>
      <c r="M45">
        <f t="shared" si="1"/>
        <v>3</v>
      </c>
    </row>
    <row r="46" spans="1:13" ht="16" x14ac:dyDescent="0.2">
      <c r="A46" s="4">
        <v>44</v>
      </c>
      <c r="B46" s="34">
        <v>0.84499999999999997</v>
      </c>
      <c r="C46" s="34">
        <v>0.82699999999999996</v>
      </c>
      <c r="D46" s="34">
        <v>0.82</v>
      </c>
      <c r="E46" s="34">
        <v>0.871</v>
      </c>
      <c r="F46" s="34">
        <v>0.78100000000000003</v>
      </c>
      <c r="G46" s="34">
        <v>0</v>
      </c>
      <c r="H46" s="34">
        <v>0</v>
      </c>
      <c r="I46" s="34">
        <v>0</v>
      </c>
      <c r="J46" s="20">
        <v>907639</v>
      </c>
      <c r="K46" s="35">
        <f t="shared" si="0"/>
        <v>0.871</v>
      </c>
      <c r="M46">
        <f t="shared" si="1"/>
        <v>5</v>
      </c>
    </row>
    <row r="47" spans="1:13" ht="16" x14ac:dyDescent="0.2">
      <c r="A47" s="4">
        <v>45</v>
      </c>
      <c r="B47" s="34">
        <v>0.88400000000000001</v>
      </c>
      <c r="C47" s="34">
        <v>0.85499999999999998</v>
      </c>
      <c r="D47" s="34">
        <v>0.92100000000000004</v>
      </c>
      <c r="E47" s="34">
        <v>0.871</v>
      </c>
      <c r="F47" s="34">
        <v>0.94299999999999995</v>
      </c>
      <c r="G47" s="34">
        <v>0.88400000000000001</v>
      </c>
      <c r="H47" s="34">
        <v>0.81499999999999995</v>
      </c>
      <c r="I47" s="34">
        <v>0.72699999999999998</v>
      </c>
      <c r="J47" s="20">
        <v>1701699</v>
      </c>
      <c r="K47" s="35">
        <f t="shared" si="0"/>
        <v>0.94299999999999995</v>
      </c>
      <c r="M47">
        <f t="shared" si="1"/>
        <v>8</v>
      </c>
    </row>
    <row r="48" spans="1:13" ht="16" x14ac:dyDescent="0.2">
      <c r="A48" s="4">
        <v>46</v>
      </c>
      <c r="B48" s="34">
        <v>0.88300000000000001</v>
      </c>
      <c r="C48" s="34">
        <v>0.90600000000000003</v>
      </c>
      <c r="D48" s="34">
        <v>0</v>
      </c>
      <c r="E48" s="34">
        <v>0</v>
      </c>
      <c r="F48" s="34">
        <v>0</v>
      </c>
      <c r="G48" s="34">
        <v>0</v>
      </c>
      <c r="H48" s="34">
        <v>0</v>
      </c>
      <c r="I48" s="34">
        <v>0</v>
      </c>
      <c r="J48" s="20">
        <v>957155</v>
      </c>
      <c r="K48" s="35">
        <f t="shared" si="0"/>
        <v>0.90600000000000003</v>
      </c>
      <c r="M48">
        <f t="shared" si="1"/>
        <v>2</v>
      </c>
    </row>
    <row r="49" spans="1:13" ht="16" x14ac:dyDescent="0.2">
      <c r="A49" s="4">
        <v>47</v>
      </c>
      <c r="B49" s="34">
        <v>0.86499999999999988</v>
      </c>
      <c r="C49" s="34">
        <v>0.93799999999999994</v>
      </c>
      <c r="D49" s="34">
        <v>0.76400000000000001</v>
      </c>
      <c r="E49" s="34">
        <v>0.88700000000000001</v>
      </c>
      <c r="F49" s="34">
        <v>0.77300000000000002</v>
      </c>
      <c r="G49" s="34">
        <v>0.85899999999999999</v>
      </c>
      <c r="H49" s="34">
        <v>0.88900000000000012</v>
      </c>
      <c r="I49" s="34">
        <v>0.89799999999999991</v>
      </c>
      <c r="J49" s="20">
        <v>1356212</v>
      </c>
      <c r="K49" s="35">
        <f t="shared" si="0"/>
        <v>0.93799999999999994</v>
      </c>
      <c r="M49">
        <f t="shared" si="1"/>
        <v>8</v>
      </c>
    </row>
    <row r="50" spans="1:13" ht="16" x14ac:dyDescent="0.2">
      <c r="A50" s="4">
        <v>48</v>
      </c>
      <c r="B50" s="34">
        <v>0.89100000000000001</v>
      </c>
      <c r="C50" s="34">
        <v>0.77100000000000002</v>
      </c>
      <c r="D50" s="34">
        <v>0.92700000000000005</v>
      </c>
      <c r="E50" s="34">
        <v>0.85899999999999999</v>
      </c>
      <c r="F50" s="34">
        <v>0</v>
      </c>
      <c r="G50" s="34">
        <v>0</v>
      </c>
      <c r="H50" s="34">
        <v>0</v>
      </c>
      <c r="I50" s="34">
        <v>0</v>
      </c>
      <c r="J50" s="20">
        <v>657103</v>
      </c>
      <c r="K50" s="35">
        <f t="shared" si="0"/>
        <v>0.92700000000000005</v>
      </c>
      <c r="M50">
        <f t="shared" si="1"/>
        <v>4</v>
      </c>
    </row>
    <row r="51" spans="1:13" ht="16" x14ac:dyDescent="0.2">
      <c r="A51" s="4">
        <v>49</v>
      </c>
      <c r="B51" s="34">
        <v>0.89500000000000002</v>
      </c>
      <c r="C51" s="34">
        <v>0.84499999999999997</v>
      </c>
      <c r="D51" s="34">
        <v>0</v>
      </c>
      <c r="E51" s="34">
        <v>0</v>
      </c>
      <c r="F51" s="34">
        <v>0</v>
      </c>
      <c r="G51" s="34">
        <v>0</v>
      </c>
      <c r="H51" s="34">
        <v>0</v>
      </c>
      <c r="I51" s="34">
        <v>0</v>
      </c>
      <c r="J51" s="20">
        <v>1877025</v>
      </c>
      <c r="K51" s="35">
        <f t="shared" si="0"/>
        <v>0.89500000000000002</v>
      </c>
      <c r="M51">
        <f t="shared" si="1"/>
        <v>2</v>
      </c>
    </row>
    <row r="52" spans="1:13" ht="16" x14ac:dyDescent="0.2">
      <c r="A52" s="4">
        <v>50</v>
      </c>
      <c r="B52" s="34">
        <v>0.91500000000000015</v>
      </c>
      <c r="C52" s="34">
        <v>0.92700000000000005</v>
      </c>
      <c r="D52" s="34">
        <v>0.94199999999999995</v>
      </c>
      <c r="E52" s="34">
        <v>0.88700000000000001</v>
      </c>
      <c r="F52" s="34">
        <v>0.82299999999999995</v>
      </c>
      <c r="G52" s="34">
        <v>0.78500000000000003</v>
      </c>
      <c r="H52" s="34">
        <v>0.85299999999999998</v>
      </c>
      <c r="I52" s="34">
        <v>0.93400000000000005</v>
      </c>
      <c r="J52" s="20">
        <v>858968</v>
      </c>
      <c r="K52" s="35">
        <f t="shared" si="0"/>
        <v>0.94199999999999995</v>
      </c>
      <c r="M52">
        <f t="shared" si="1"/>
        <v>8</v>
      </c>
    </row>
    <row r="53" spans="1:13" ht="16" x14ac:dyDescent="0.2">
      <c r="A53" s="4">
        <v>51</v>
      </c>
      <c r="B53" s="34">
        <v>0.66600000000000004</v>
      </c>
      <c r="C53" s="34">
        <v>0.86599999999999999</v>
      </c>
      <c r="D53" s="34">
        <v>0.91600000000000004</v>
      </c>
      <c r="E53" s="34">
        <v>0</v>
      </c>
      <c r="F53" s="34">
        <v>0</v>
      </c>
      <c r="G53" s="34">
        <v>0</v>
      </c>
      <c r="H53" s="34">
        <v>0</v>
      </c>
      <c r="I53" s="34">
        <v>0</v>
      </c>
      <c r="J53" s="20">
        <v>1011581</v>
      </c>
      <c r="K53" s="35">
        <f t="shared" si="0"/>
        <v>0.91600000000000004</v>
      </c>
      <c r="M53">
        <f t="shared" si="1"/>
        <v>3</v>
      </c>
    </row>
    <row r="54" spans="1:13" ht="16" x14ac:dyDescent="0.2">
      <c r="A54" s="4">
        <v>52</v>
      </c>
      <c r="B54" s="34">
        <v>0.77</v>
      </c>
      <c r="C54" s="34">
        <v>0.82499999999999996</v>
      </c>
      <c r="D54" s="34">
        <v>0.89900000000000002</v>
      </c>
      <c r="E54" s="34">
        <v>0</v>
      </c>
      <c r="F54" s="34">
        <v>0</v>
      </c>
      <c r="G54" s="34">
        <v>0</v>
      </c>
      <c r="H54" s="34">
        <v>0</v>
      </c>
      <c r="I54" s="34">
        <v>0</v>
      </c>
      <c r="J54" s="20">
        <v>1014317</v>
      </c>
      <c r="K54" s="35">
        <f t="shared" si="0"/>
        <v>0.89900000000000002</v>
      </c>
      <c r="M54">
        <f t="shared" si="1"/>
        <v>3</v>
      </c>
    </row>
    <row r="55" spans="1:13" ht="16" x14ac:dyDescent="0.2">
      <c r="A55" s="4">
        <v>53</v>
      </c>
      <c r="B55" s="34">
        <v>0.90700000000000003</v>
      </c>
      <c r="C55" s="34">
        <v>0.74099999999999999</v>
      </c>
      <c r="D55" s="34">
        <v>0.64500000000000002</v>
      </c>
      <c r="E55" s="34">
        <v>0.85499999999999998</v>
      </c>
      <c r="F55" s="34">
        <v>0</v>
      </c>
      <c r="G55" s="34">
        <v>0</v>
      </c>
      <c r="H55" s="34">
        <v>0</v>
      </c>
      <c r="I55" s="34">
        <v>0</v>
      </c>
      <c r="J55" s="20">
        <v>962705</v>
      </c>
      <c r="K55" s="35">
        <f t="shared" si="0"/>
        <v>0.90700000000000003</v>
      </c>
      <c r="M55">
        <f t="shared" si="1"/>
        <v>4</v>
      </c>
    </row>
    <row r="56" spans="1:13" ht="16" x14ac:dyDescent="0.2">
      <c r="A56" s="4">
        <v>54</v>
      </c>
      <c r="B56" s="34">
        <v>0.78800000000000003</v>
      </c>
      <c r="C56" s="34">
        <v>0.876</v>
      </c>
      <c r="D56" s="34">
        <v>0.73899999999999999</v>
      </c>
      <c r="E56" s="34">
        <v>0.92800000000000005</v>
      </c>
      <c r="F56" s="34">
        <v>0.82099999999999995</v>
      </c>
      <c r="G56" s="34">
        <v>0.85799999999999998</v>
      </c>
      <c r="H56" s="34">
        <v>0</v>
      </c>
      <c r="I56" s="34">
        <v>0</v>
      </c>
      <c r="J56" s="20">
        <v>1006415</v>
      </c>
      <c r="K56" s="35">
        <f t="shared" si="0"/>
        <v>0.92800000000000005</v>
      </c>
      <c r="M56">
        <f t="shared" si="1"/>
        <v>6</v>
      </c>
    </row>
    <row r="57" spans="1:13" ht="16" x14ac:dyDescent="0.2">
      <c r="A57" s="4">
        <v>55</v>
      </c>
      <c r="B57" s="34">
        <v>0.89500000000000002</v>
      </c>
      <c r="C57" s="34">
        <v>0.94399999999999995</v>
      </c>
      <c r="D57" s="34">
        <v>0.91399999999999992</v>
      </c>
      <c r="E57" s="34">
        <v>0.88200000000000001</v>
      </c>
      <c r="F57" s="34">
        <v>0.91000000000000014</v>
      </c>
      <c r="G57" s="34">
        <v>0.86799999999999999</v>
      </c>
      <c r="H57" s="34">
        <v>0</v>
      </c>
      <c r="I57" s="34">
        <v>0</v>
      </c>
      <c r="J57" s="20">
        <v>1477276</v>
      </c>
      <c r="K57" s="35">
        <f t="shared" si="0"/>
        <v>0.94399999999999995</v>
      </c>
      <c r="M57">
        <f t="shared" si="1"/>
        <v>6</v>
      </c>
    </row>
    <row r="58" spans="1:13" ht="16" x14ac:dyDescent="0.2">
      <c r="A58" s="4">
        <v>56</v>
      </c>
      <c r="B58" s="34">
        <v>0.81599999999999995</v>
      </c>
      <c r="C58" s="34">
        <v>0.81399999999999983</v>
      </c>
      <c r="D58" s="34">
        <v>0.82100000000000006</v>
      </c>
      <c r="E58" s="34">
        <v>0.87999999999999989</v>
      </c>
      <c r="F58" s="34">
        <v>0.83499999999999996</v>
      </c>
      <c r="G58" s="34">
        <v>0.66700000000000004</v>
      </c>
      <c r="H58" s="34">
        <v>0.86099999999999999</v>
      </c>
      <c r="I58" s="34">
        <v>0.91100000000000014</v>
      </c>
      <c r="J58" s="20">
        <v>1378682</v>
      </c>
      <c r="K58" s="35">
        <f t="shared" si="0"/>
        <v>0.91100000000000014</v>
      </c>
      <c r="M58">
        <f t="shared" si="1"/>
        <v>8</v>
      </c>
    </row>
  </sheetData>
  <mergeCells count="1">
    <mergeCell ref="B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1109-97BC-4308-83C3-4ECD4C03703E}">
  <dimension ref="A1:Q281"/>
  <sheetViews>
    <sheetView zoomScaleNormal="100" workbookViewId="0">
      <selection activeCell="Q1" sqref="Q1"/>
    </sheetView>
  </sheetViews>
  <sheetFormatPr baseColWidth="10" defaultColWidth="8.83203125" defaultRowHeight="15" x14ac:dyDescent="0.2"/>
  <cols>
    <col min="6" max="6" width="18.83203125" bestFit="1" customWidth="1"/>
  </cols>
  <sheetData>
    <row r="1" spans="1:17" s="22" customFormat="1" ht="16" x14ac:dyDescent="0.2">
      <c r="A1" s="21" t="s">
        <v>61</v>
      </c>
      <c r="B1" s="21" t="s">
        <v>62</v>
      </c>
      <c r="F1" s="22" t="s">
        <v>63</v>
      </c>
      <c r="K1" s="22" t="s">
        <v>83</v>
      </c>
      <c r="N1" s="22" t="s">
        <v>84</v>
      </c>
      <c r="O1" s="22" t="s">
        <v>47</v>
      </c>
      <c r="Q1" s="17" t="s">
        <v>85</v>
      </c>
    </row>
    <row r="2" spans="1:17" s="22" customFormat="1" ht="16" x14ac:dyDescent="0.2">
      <c r="A2" s="22">
        <v>1</v>
      </c>
      <c r="B2" s="23">
        <v>0.83</v>
      </c>
      <c r="C2"/>
      <c r="F2" s="22" t="s">
        <v>64</v>
      </c>
      <c r="G2" s="25">
        <f>MIN(B2:B281)</f>
        <v>0.64500000000000002</v>
      </c>
      <c r="K2" s="22">
        <v>6</v>
      </c>
      <c r="N2" s="22">
        <v>1</v>
      </c>
      <c r="O2" s="22">
        <f>COUNTIF($K$2:$K$57,N2)</f>
        <v>0</v>
      </c>
      <c r="Q2" s="22" t="s">
        <v>86</v>
      </c>
    </row>
    <row r="3" spans="1:17" s="22" customFormat="1" ht="16" x14ac:dyDescent="0.2">
      <c r="A3" s="22">
        <v>2</v>
      </c>
      <c r="B3" s="23">
        <v>0.79700000000000004</v>
      </c>
      <c r="C3"/>
      <c r="F3" s="22" t="s">
        <v>65</v>
      </c>
      <c r="G3" s="25">
        <f>MAX(B2:B281)</f>
        <v>0.94699999999999995</v>
      </c>
      <c r="I3" s="26"/>
      <c r="K3" s="22">
        <v>6</v>
      </c>
      <c r="N3" s="22">
        <v>2</v>
      </c>
      <c r="O3" s="22">
        <f t="shared" ref="O3:O9" si="0">COUNTIF($K$2:$K$57,N3)</f>
        <v>8</v>
      </c>
      <c r="Q3" s="22" t="s">
        <v>87</v>
      </c>
    </row>
    <row r="4" spans="1:17" s="22" customFormat="1" ht="16" x14ac:dyDescent="0.2">
      <c r="A4" s="22">
        <v>3</v>
      </c>
      <c r="B4" s="23">
        <v>0.83299999999999996</v>
      </c>
      <c r="C4"/>
      <c r="F4" s="22" t="s">
        <v>66</v>
      </c>
      <c r="G4" s="25">
        <f>AVERAGE(B2:B281)</f>
        <v>0.85091785714285706</v>
      </c>
      <c r="K4" s="22">
        <v>4</v>
      </c>
      <c r="N4" s="22">
        <v>3</v>
      </c>
      <c r="O4" s="22">
        <f t="shared" si="0"/>
        <v>8</v>
      </c>
      <c r="Q4" s="22" t="s">
        <v>88</v>
      </c>
    </row>
    <row r="5" spans="1:17" s="22" customFormat="1" ht="16" x14ac:dyDescent="0.2">
      <c r="A5" s="22">
        <v>4</v>
      </c>
      <c r="B5" s="23">
        <v>0.878</v>
      </c>
      <c r="C5"/>
      <c r="F5" s="22" t="s">
        <v>67</v>
      </c>
      <c r="G5" s="25">
        <f>_xlfn.STDEV.S(B2:B281)</f>
        <v>5.6486275515000788E-2</v>
      </c>
      <c r="I5" s="26"/>
      <c r="K5" s="22">
        <v>5</v>
      </c>
      <c r="N5" s="22">
        <v>4</v>
      </c>
      <c r="O5" s="22">
        <f t="shared" si="0"/>
        <v>8</v>
      </c>
    </row>
    <row r="6" spans="1:17" s="22" customFormat="1" ht="16" x14ac:dyDescent="0.2">
      <c r="A6" s="22">
        <v>5</v>
      </c>
      <c r="B6" s="23">
        <v>0.83899999999999997</v>
      </c>
      <c r="C6"/>
      <c r="K6" s="22">
        <v>7</v>
      </c>
      <c r="N6" s="22">
        <v>5</v>
      </c>
      <c r="O6" s="22">
        <f t="shared" si="0"/>
        <v>8</v>
      </c>
    </row>
    <row r="7" spans="1:17" s="22" customFormat="1" ht="16" x14ac:dyDescent="0.2">
      <c r="A7" s="22">
        <v>6</v>
      </c>
      <c r="B7" s="23">
        <v>0.84299999999999997</v>
      </c>
      <c r="C7"/>
      <c r="D7" s="27"/>
      <c r="I7" s="26"/>
      <c r="K7" s="22">
        <v>5</v>
      </c>
      <c r="N7" s="22">
        <v>6</v>
      </c>
      <c r="O7" s="22">
        <f t="shared" si="0"/>
        <v>8</v>
      </c>
    </row>
    <row r="8" spans="1:17" s="22" customFormat="1" ht="16" x14ac:dyDescent="0.2">
      <c r="A8" s="22">
        <v>7</v>
      </c>
      <c r="B8" s="23">
        <v>0.83499999999999996</v>
      </c>
      <c r="C8"/>
      <c r="D8" s="27"/>
      <c r="K8" s="22">
        <v>5</v>
      </c>
      <c r="N8" s="22">
        <v>7</v>
      </c>
      <c r="O8" s="22">
        <f t="shared" si="0"/>
        <v>8</v>
      </c>
    </row>
    <row r="9" spans="1:17" s="22" customFormat="1" ht="16" x14ac:dyDescent="0.2">
      <c r="A9" s="22">
        <v>8</v>
      </c>
      <c r="B9" s="23">
        <v>0.82299999999999995</v>
      </c>
      <c r="C9"/>
      <c r="D9" s="27"/>
      <c r="K9" s="22">
        <v>7</v>
      </c>
      <c r="N9" s="22">
        <v>8</v>
      </c>
      <c r="O9" s="22">
        <f t="shared" si="0"/>
        <v>8</v>
      </c>
    </row>
    <row r="10" spans="1:17" s="22" customFormat="1" ht="16" x14ac:dyDescent="0.2">
      <c r="A10" s="22">
        <v>9</v>
      </c>
      <c r="B10" s="23">
        <v>0.78100000000000003</v>
      </c>
      <c r="C10"/>
      <c r="D10" s="27"/>
      <c r="K10" s="22">
        <v>6</v>
      </c>
    </row>
    <row r="11" spans="1:17" s="22" customFormat="1" ht="16" x14ac:dyDescent="0.2">
      <c r="A11" s="22">
        <v>10</v>
      </c>
      <c r="B11" s="23">
        <v>0.89200000000000002</v>
      </c>
      <c r="C11"/>
      <c r="D11" s="27"/>
      <c r="K11" s="22">
        <v>5</v>
      </c>
    </row>
    <row r="12" spans="1:17" s="22" customFormat="1" ht="16" x14ac:dyDescent="0.2">
      <c r="A12" s="22">
        <v>11</v>
      </c>
      <c r="B12" s="23">
        <v>0.76700000000000002</v>
      </c>
      <c r="C12"/>
      <c r="D12" s="27"/>
      <c r="K12" s="22">
        <v>6</v>
      </c>
    </row>
    <row r="13" spans="1:17" s="22" customFormat="1" ht="16" x14ac:dyDescent="0.2">
      <c r="A13" s="22">
        <v>12</v>
      </c>
      <c r="B13" s="23">
        <v>0.78700000000000003</v>
      </c>
      <c r="C13"/>
      <c r="D13" s="27"/>
      <c r="K13" s="22">
        <v>2</v>
      </c>
    </row>
    <row r="14" spans="1:17" s="22" customFormat="1" ht="16" x14ac:dyDescent="0.2">
      <c r="A14" s="22">
        <v>13</v>
      </c>
      <c r="B14" s="23">
        <v>0.76300000000000001</v>
      </c>
      <c r="C14"/>
      <c r="D14" s="23"/>
      <c r="K14" s="22">
        <v>8</v>
      </c>
    </row>
    <row r="15" spans="1:17" s="22" customFormat="1" ht="16" x14ac:dyDescent="0.2">
      <c r="A15" s="22">
        <v>14</v>
      </c>
      <c r="B15" s="23">
        <v>0.86199999999999999</v>
      </c>
      <c r="C15"/>
      <c r="K15" s="22">
        <v>7</v>
      </c>
    </row>
    <row r="16" spans="1:17" s="22" customFormat="1" ht="16" x14ac:dyDescent="0.2">
      <c r="A16" s="22">
        <v>15</v>
      </c>
      <c r="B16" s="27">
        <v>0.81399999999999995</v>
      </c>
      <c r="C16"/>
      <c r="K16" s="22">
        <v>6</v>
      </c>
    </row>
    <row r="17" spans="1:11" s="22" customFormat="1" ht="16" x14ac:dyDescent="0.2">
      <c r="A17" s="22">
        <v>16</v>
      </c>
      <c r="B17" s="23">
        <v>0.89500000000000002</v>
      </c>
      <c r="C17"/>
      <c r="K17" s="22">
        <v>2</v>
      </c>
    </row>
    <row r="18" spans="1:11" s="22" customFormat="1" ht="16" x14ac:dyDescent="0.2">
      <c r="A18" s="22">
        <v>17</v>
      </c>
      <c r="B18" s="23">
        <v>0.77100000000000002</v>
      </c>
      <c r="C18" s="24"/>
      <c r="K18" s="22">
        <v>3</v>
      </c>
    </row>
    <row r="19" spans="1:11" s="22" customFormat="1" ht="16" x14ac:dyDescent="0.2">
      <c r="A19" s="22">
        <v>18</v>
      </c>
      <c r="B19" s="23">
        <v>0.85899999999999999</v>
      </c>
      <c r="C19" s="24"/>
      <c r="K19" s="22">
        <v>8</v>
      </c>
    </row>
    <row r="20" spans="1:11" s="22" customFormat="1" ht="16" x14ac:dyDescent="0.2">
      <c r="A20" s="22">
        <v>19</v>
      </c>
      <c r="B20" s="27">
        <v>0.86699999999999999</v>
      </c>
      <c r="C20" s="24"/>
      <c r="K20" s="22">
        <v>4</v>
      </c>
    </row>
    <row r="21" spans="1:11" s="22" customFormat="1" ht="16" x14ac:dyDescent="0.2">
      <c r="A21" s="22">
        <v>20</v>
      </c>
      <c r="B21" s="27">
        <v>0.85</v>
      </c>
      <c r="C21" s="24"/>
      <c r="K21" s="22">
        <v>2</v>
      </c>
    </row>
    <row r="22" spans="1:11" s="22" customFormat="1" ht="16" x14ac:dyDescent="0.2">
      <c r="A22" s="22">
        <v>21</v>
      </c>
      <c r="B22" s="23">
        <v>0.83299999999999996</v>
      </c>
      <c r="C22" s="24"/>
      <c r="K22" s="22">
        <v>4</v>
      </c>
    </row>
    <row r="23" spans="1:11" s="22" customFormat="1" ht="16" x14ac:dyDescent="0.2">
      <c r="A23" s="22">
        <v>22</v>
      </c>
      <c r="B23" s="27">
        <v>0.83599999999999997</v>
      </c>
      <c r="C23" s="24"/>
      <c r="K23" s="22">
        <v>8</v>
      </c>
    </row>
    <row r="24" spans="1:11" s="22" customFormat="1" ht="16" x14ac:dyDescent="0.2">
      <c r="A24" s="22">
        <v>23</v>
      </c>
      <c r="B24" s="27">
        <v>0.89800000000000002</v>
      </c>
      <c r="C24" s="24"/>
      <c r="K24" s="22">
        <v>3</v>
      </c>
    </row>
    <row r="25" spans="1:11" s="22" customFormat="1" ht="16" x14ac:dyDescent="0.2">
      <c r="A25" s="22">
        <v>24</v>
      </c>
      <c r="B25" s="27">
        <v>0.83099999999999996</v>
      </c>
      <c r="C25" s="24"/>
      <c r="K25" s="22">
        <v>7</v>
      </c>
    </row>
    <row r="26" spans="1:11" s="22" customFormat="1" ht="16" x14ac:dyDescent="0.2">
      <c r="A26" s="22">
        <v>25</v>
      </c>
      <c r="B26" s="27">
        <v>0.89700000000000002</v>
      </c>
      <c r="C26" s="24"/>
      <c r="K26" s="22">
        <v>3</v>
      </c>
    </row>
    <row r="27" spans="1:11" s="22" customFormat="1" ht="16" x14ac:dyDescent="0.2">
      <c r="A27" s="22">
        <v>26</v>
      </c>
      <c r="B27" s="23">
        <v>0.83099999999999996</v>
      </c>
      <c r="C27" s="24"/>
      <c r="K27" s="22">
        <v>4</v>
      </c>
    </row>
    <row r="28" spans="1:11" s="22" customFormat="1" ht="16" x14ac:dyDescent="0.2">
      <c r="A28" s="22">
        <v>27</v>
      </c>
      <c r="B28" s="27">
        <v>0.65700000000000003</v>
      </c>
      <c r="C28" s="24"/>
      <c r="K28" s="22">
        <v>4</v>
      </c>
    </row>
    <row r="29" spans="1:11" s="22" customFormat="1" ht="16" x14ac:dyDescent="0.2">
      <c r="A29" s="22">
        <v>28</v>
      </c>
      <c r="B29" s="27">
        <v>0.84599999999999997</v>
      </c>
      <c r="C29" s="24"/>
      <c r="K29" s="22">
        <v>3</v>
      </c>
    </row>
    <row r="30" spans="1:11" s="22" customFormat="1" ht="16" x14ac:dyDescent="0.2">
      <c r="A30" s="22">
        <v>29</v>
      </c>
      <c r="B30" s="27">
        <v>0.85</v>
      </c>
      <c r="C30" s="24"/>
      <c r="K30" s="22">
        <v>7</v>
      </c>
    </row>
    <row r="31" spans="1:11" s="22" customFormat="1" ht="16" x14ac:dyDescent="0.2">
      <c r="A31" s="22">
        <v>30</v>
      </c>
      <c r="B31" s="27">
        <v>0.86299999999999999</v>
      </c>
      <c r="C31" s="24"/>
      <c r="K31" s="22">
        <v>8</v>
      </c>
    </row>
    <row r="32" spans="1:11" s="22" customFormat="1" ht="16" x14ac:dyDescent="0.2">
      <c r="A32" s="22">
        <v>31</v>
      </c>
      <c r="B32" s="27">
        <v>0.82499999999999996</v>
      </c>
      <c r="C32" s="24"/>
      <c r="K32" s="22">
        <v>4</v>
      </c>
    </row>
    <row r="33" spans="1:11" s="22" customFormat="1" ht="16" x14ac:dyDescent="0.2">
      <c r="A33" s="22">
        <v>32</v>
      </c>
      <c r="B33" s="27">
        <v>0.91</v>
      </c>
      <c r="C33" s="24"/>
      <c r="K33" s="22">
        <v>2</v>
      </c>
    </row>
    <row r="34" spans="1:11" s="22" customFormat="1" ht="16" x14ac:dyDescent="0.2">
      <c r="A34" s="22">
        <v>33</v>
      </c>
      <c r="B34" s="27">
        <v>0.84799999999999998</v>
      </c>
      <c r="C34" s="24"/>
      <c r="K34" s="22">
        <v>5</v>
      </c>
    </row>
    <row r="35" spans="1:11" s="22" customFormat="1" ht="16" x14ac:dyDescent="0.2">
      <c r="A35" s="22">
        <v>34</v>
      </c>
      <c r="B35" s="25">
        <v>0.89</v>
      </c>
      <c r="C35" s="24"/>
      <c r="K35" s="22">
        <v>2</v>
      </c>
    </row>
    <row r="36" spans="1:11" s="22" customFormat="1" ht="16" x14ac:dyDescent="0.2">
      <c r="A36" s="22">
        <v>35</v>
      </c>
      <c r="B36" s="25">
        <v>0.82</v>
      </c>
      <c r="C36" s="24"/>
      <c r="K36" s="22">
        <v>7</v>
      </c>
    </row>
    <row r="37" spans="1:11" s="22" customFormat="1" ht="16" x14ac:dyDescent="0.2">
      <c r="A37" s="22">
        <v>36</v>
      </c>
      <c r="B37" s="22">
        <v>0.874</v>
      </c>
      <c r="C37" s="24"/>
      <c r="K37" s="22">
        <v>3</v>
      </c>
    </row>
    <row r="38" spans="1:11" s="22" customFormat="1" ht="16" x14ac:dyDescent="0.2">
      <c r="A38" s="22">
        <v>37</v>
      </c>
      <c r="B38" s="22">
        <v>0.877</v>
      </c>
      <c r="C38" s="24"/>
      <c r="K38" s="22">
        <v>6</v>
      </c>
    </row>
    <row r="39" spans="1:11" s="22" customFormat="1" ht="16" x14ac:dyDescent="0.2">
      <c r="A39" s="22">
        <v>38</v>
      </c>
      <c r="B39" s="22">
        <v>0.81799999999999995</v>
      </c>
      <c r="C39" s="24"/>
      <c r="K39" s="22">
        <v>5</v>
      </c>
    </row>
    <row r="40" spans="1:11" s="22" customFormat="1" ht="16" x14ac:dyDescent="0.2">
      <c r="A40" s="22">
        <v>39</v>
      </c>
      <c r="B40" s="22">
        <v>0.80400000000000005</v>
      </c>
      <c r="C40" s="24"/>
      <c r="K40" s="22">
        <v>2</v>
      </c>
    </row>
    <row r="41" spans="1:11" s="22" customFormat="1" ht="16" x14ac:dyDescent="0.2">
      <c r="A41" s="22">
        <v>40</v>
      </c>
      <c r="B41" s="22">
        <v>0.88100000000000001</v>
      </c>
      <c r="C41" s="24"/>
      <c r="K41" s="22">
        <v>7</v>
      </c>
    </row>
    <row r="42" spans="1:11" s="22" customFormat="1" ht="16" x14ac:dyDescent="0.2">
      <c r="A42" s="22">
        <v>41</v>
      </c>
      <c r="B42" s="22">
        <v>0.78600000000000003</v>
      </c>
      <c r="C42" s="24"/>
      <c r="K42" s="22">
        <v>7</v>
      </c>
    </row>
    <row r="43" spans="1:11" s="22" customFormat="1" ht="16" x14ac:dyDescent="0.2">
      <c r="A43" s="22">
        <v>42</v>
      </c>
      <c r="B43" s="22">
        <v>0.88400000000000001</v>
      </c>
      <c r="C43" s="24"/>
      <c r="K43" s="22">
        <v>5</v>
      </c>
    </row>
    <row r="44" spans="1:11" s="22" customFormat="1" ht="16" x14ac:dyDescent="0.2">
      <c r="A44" s="22">
        <v>43</v>
      </c>
      <c r="B44" s="22">
        <v>0.77300000000000002</v>
      </c>
      <c r="C44" s="24"/>
      <c r="K44" s="22">
        <v>3</v>
      </c>
    </row>
    <row r="45" spans="1:11" s="22" customFormat="1" ht="16" x14ac:dyDescent="0.2">
      <c r="A45" s="22">
        <v>44</v>
      </c>
      <c r="B45" s="22">
        <v>0.81899999999999995</v>
      </c>
      <c r="C45" s="24"/>
      <c r="K45" s="22">
        <v>5</v>
      </c>
    </row>
    <row r="46" spans="1:11" s="22" customFormat="1" ht="16" x14ac:dyDescent="0.2">
      <c r="A46" s="22">
        <v>45</v>
      </c>
      <c r="B46" s="22">
        <v>0.82399999999999995</v>
      </c>
      <c r="C46" s="24"/>
      <c r="K46" s="22">
        <v>8</v>
      </c>
    </row>
    <row r="47" spans="1:11" s="22" customFormat="1" ht="16" x14ac:dyDescent="0.2">
      <c r="A47" s="22">
        <v>46</v>
      </c>
      <c r="B47" s="22">
        <v>0.81899999999999995</v>
      </c>
      <c r="C47" s="24"/>
      <c r="K47" s="22">
        <v>2</v>
      </c>
    </row>
    <row r="48" spans="1:11" s="22" customFormat="1" ht="16" x14ac:dyDescent="0.2">
      <c r="A48" s="22">
        <v>47</v>
      </c>
      <c r="B48" s="22">
        <v>0.85099999999999998</v>
      </c>
      <c r="C48" s="24"/>
      <c r="K48" s="22">
        <v>8</v>
      </c>
    </row>
    <row r="49" spans="1:11" s="22" customFormat="1" ht="16" x14ac:dyDescent="0.2">
      <c r="A49" s="22">
        <v>48</v>
      </c>
      <c r="B49" s="22">
        <v>0.78600000000000003</v>
      </c>
      <c r="C49" s="24"/>
      <c r="K49" s="22">
        <v>4</v>
      </c>
    </row>
    <row r="50" spans="1:11" s="22" customFormat="1" ht="16" x14ac:dyDescent="0.2">
      <c r="A50" s="22">
        <v>49</v>
      </c>
      <c r="B50" s="22">
        <v>0.89600000000000002</v>
      </c>
      <c r="C50" s="24"/>
      <c r="K50" s="22">
        <v>2</v>
      </c>
    </row>
    <row r="51" spans="1:11" s="22" customFormat="1" ht="16" x14ac:dyDescent="0.2">
      <c r="A51" s="22">
        <v>50</v>
      </c>
      <c r="B51" s="22">
        <v>0.78400000000000003</v>
      </c>
      <c r="C51" s="24"/>
      <c r="K51" s="22">
        <v>8</v>
      </c>
    </row>
    <row r="52" spans="1:11" s="22" customFormat="1" ht="16" x14ac:dyDescent="0.2">
      <c r="A52" s="22">
        <v>51</v>
      </c>
      <c r="B52" s="22">
        <v>0.79200000000000004</v>
      </c>
      <c r="C52" s="24"/>
      <c r="K52" s="22">
        <v>3</v>
      </c>
    </row>
    <row r="53" spans="1:11" s="22" customFormat="1" ht="16" x14ac:dyDescent="0.2">
      <c r="A53" s="22">
        <v>52</v>
      </c>
      <c r="B53" s="25">
        <v>0.86</v>
      </c>
      <c r="C53" s="24"/>
      <c r="K53" s="22">
        <v>3</v>
      </c>
    </row>
    <row r="54" spans="1:11" s="22" customFormat="1" ht="16" x14ac:dyDescent="0.2">
      <c r="A54" s="22">
        <v>53</v>
      </c>
      <c r="B54" s="22">
        <v>0.75600000000000001</v>
      </c>
      <c r="C54" s="24"/>
      <c r="K54" s="22">
        <v>4</v>
      </c>
    </row>
    <row r="55" spans="1:11" s="22" customFormat="1" ht="16" x14ac:dyDescent="0.2">
      <c r="A55" s="22">
        <v>54</v>
      </c>
      <c r="B55" s="22">
        <v>0.876</v>
      </c>
      <c r="C55" s="24"/>
      <c r="K55" s="22">
        <v>6</v>
      </c>
    </row>
    <row r="56" spans="1:11" s="22" customFormat="1" ht="16" x14ac:dyDescent="0.2">
      <c r="A56" s="22">
        <v>55</v>
      </c>
      <c r="B56" s="22">
        <v>0.88700000000000001</v>
      </c>
      <c r="C56" s="24"/>
      <c r="K56" s="22">
        <v>6</v>
      </c>
    </row>
    <row r="57" spans="1:11" s="22" customFormat="1" ht="16" x14ac:dyDescent="0.2">
      <c r="A57" s="22">
        <v>56</v>
      </c>
      <c r="B57" s="22">
        <v>0.86599999999999999</v>
      </c>
      <c r="C57" s="24"/>
      <c r="K57" s="22">
        <v>8</v>
      </c>
    </row>
    <row r="58" spans="1:11" s="22" customFormat="1" ht="16" x14ac:dyDescent="0.2">
      <c r="A58" s="22">
        <v>57</v>
      </c>
      <c r="B58" s="25">
        <v>0.88</v>
      </c>
      <c r="C58" s="24"/>
    </row>
    <row r="59" spans="1:11" s="22" customFormat="1" ht="16" x14ac:dyDescent="0.2">
      <c r="A59" s="22">
        <v>58</v>
      </c>
      <c r="B59" s="22">
        <v>0.83399999999999996</v>
      </c>
      <c r="C59" s="24"/>
    </row>
    <row r="60" spans="1:11" s="22" customFormat="1" ht="16" x14ac:dyDescent="0.2">
      <c r="A60" s="22">
        <v>59</v>
      </c>
      <c r="B60" s="22">
        <v>0.83099999999999996</v>
      </c>
      <c r="C60" s="24"/>
    </row>
    <row r="61" spans="1:11" s="22" customFormat="1" ht="16" x14ac:dyDescent="0.2">
      <c r="A61" s="22">
        <v>60</v>
      </c>
      <c r="B61" s="22">
        <v>0.871</v>
      </c>
      <c r="C61" s="24"/>
    </row>
    <row r="62" spans="1:11" s="22" customFormat="1" ht="16" x14ac:dyDescent="0.2">
      <c r="A62" s="22">
        <v>61</v>
      </c>
      <c r="B62" s="22">
        <v>0.85699999999999998</v>
      </c>
      <c r="C62" s="24"/>
    </row>
    <row r="63" spans="1:11" s="22" customFormat="1" ht="16" x14ac:dyDescent="0.2">
      <c r="A63" s="22">
        <v>62</v>
      </c>
      <c r="B63" s="22">
        <v>0.75900000000000001</v>
      </c>
      <c r="C63" s="24"/>
    </row>
    <row r="64" spans="1:11" s="22" customFormat="1" ht="16" x14ac:dyDescent="0.2">
      <c r="A64" s="22">
        <v>63</v>
      </c>
      <c r="B64" s="25">
        <v>0.81</v>
      </c>
      <c r="C64" s="24"/>
    </row>
    <row r="65" spans="1:3" s="22" customFormat="1" ht="16" x14ac:dyDescent="0.2">
      <c r="A65" s="22">
        <v>64</v>
      </c>
      <c r="B65" s="25">
        <v>0.87</v>
      </c>
      <c r="C65" s="24"/>
    </row>
    <row r="66" spans="1:3" s="22" customFormat="1" ht="16" x14ac:dyDescent="0.2">
      <c r="A66" s="22">
        <v>65</v>
      </c>
      <c r="B66" s="22">
        <v>0.88700000000000001</v>
      </c>
      <c r="C66" s="24"/>
    </row>
    <row r="67" spans="1:3" s="22" customFormat="1" ht="16" x14ac:dyDescent="0.2">
      <c r="A67" s="22">
        <v>66</v>
      </c>
      <c r="B67" s="22">
        <v>0.71599999999999997</v>
      </c>
      <c r="C67" s="24"/>
    </row>
    <row r="68" spans="1:3" s="22" customFormat="1" ht="16" x14ac:dyDescent="0.2">
      <c r="A68" s="22">
        <v>67</v>
      </c>
      <c r="B68" s="22">
        <v>0.81699999999999995</v>
      </c>
      <c r="C68" s="24"/>
    </row>
    <row r="69" spans="1:3" s="22" customFormat="1" ht="16" x14ac:dyDescent="0.2">
      <c r="A69" s="22">
        <v>68</v>
      </c>
      <c r="B69" s="25">
        <v>0.9</v>
      </c>
      <c r="C69" s="24"/>
    </row>
    <row r="70" spans="1:3" s="22" customFormat="1" ht="16" x14ac:dyDescent="0.2">
      <c r="A70" s="22">
        <v>69</v>
      </c>
      <c r="B70" s="22">
        <v>0.86899999999999999</v>
      </c>
      <c r="C70" s="24"/>
    </row>
    <row r="71" spans="1:3" s="22" customFormat="1" ht="16" x14ac:dyDescent="0.2">
      <c r="A71" s="22">
        <v>70</v>
      </c>
      <c r="B71" s="22">
        <v>0.88500000000000001</v>
      </c>
      <c r="C71" s="24"/>
    </row>
    <row r="72" spans="1:3" s="22" customFormat="1" ht="16" x14ac:dyDescent="0.2">
      <c r="A72" s="22">
        <v>71</v>
      </c>
      <c r="B72" s="22">
        <v>0.85599999999999998</v>
      </c>
      <c r="C72" s="24"/>
    </row>
    <row r="73" spans="1:3" s="22" customFormat="1" ht="16" x14ac:dyDescent="0.2">
      <c r="A73" s="22">
        <v>72</v>
      </c>
      <c r="B73" s="22">
        <v>0.76100000000000001</v>
      </c>
      <c r="C73" s="24"/>
    </row>
    <row r="74" spans="1:3" ht="16" x14ac:dyDescent="0.2">
      <c r="A74" s="22">
        <v>73</v>
      </c>
      <c r="B74" s="22">
        <v>0.70299999999999996</v>
      </c>
      <c r="C74" s="24"/>
    </row>
    <row r="75" spans="1:3" ht="16" x14ac:dyDescent="0.2">
      <c r="A75" s="22">
        <v>74</v>
      </c>
      <c r="B75" s="22">
        <v>0.92400000000000004</v>
      </c>
      <c r="C75" s="24"/>
    </row>
    <row r="76" spans="1:3" ht="16" x14ac:dyDescent="0.2">
      <c r="A76" s="22">
        <v>75</v>
      </c>
      <c r="B76" s="25">
        <v>0.93</v>
      </c>
      <c r="C76" s="24"/>
    </row>
    <row r="77" spans="1:3" ht="16" x14ac:dyDescent="0.2">
      <c r="A77" s="22">
        <v>76</v>
      </c>
      <c r="B77" s="22">
        <v>0.88600000000000001</v>
      </c>
      <c r="C77" s="24"/>
    </row>
    <row r="78" spans="1:3" ht="16" x14ac:dyDescent="0.2">
      <c r="A78" s="22">
        <v>77</v>
      </c>
      <c r="B78" s="22">
        <v>0.85899999999999999</v>
      </c>
      <c r="C78" s="24"/>
    </row>
    <row r="79" spans="1:3" ht="16" x14ac:dyDescent="0.2">
      <c r="A79" s="22">
        <v>78</v>
      </c>
      <c r="B79" s="22">
        <v>0.72099999999999997</v>
      </c>
      <c r="C79" s="24"/>
    </row>
    <row r="80" spans="1:3" ht="16" x14ac:dyDescent="0.2">
      <c r="A80" s="22">
        <v>79</v>
      </c>
      <c r="B80" s="22">
        <v>0.90700000000000003</v>
      </c>
      <c r="C80" s="24"/>
    </row>
    <row r="81" spans="1:3" ht="16" x14ac:dyDescent="0.2">
      <c r="A81" s="22">
        <v>80</v>
      </c>
      <c r="B81" s="22">
        <v>0.81699999999999995</v>
      </c>
      <c r="C81" s="24"/>
    </row>
    <row r="82" spans="1:3" ht="16" x14ac:dyDescent="0.2">
      <c r="A82" s="22">
        <v>81</v>
      </c>
      <c r="B82" s="25">
        <v>0.82</v>
      </c>
      <c r="C82" s="24"/>
    </row>
    <row r="83" spans="1:3" ht="16" x14ac:dyDescent="0.2">
      <c r="A83" s="22">
        <v>82</v>
      </c>
      <c r="B83" s="22">
        <v>0.81499999999999995</v>
      </c>
      <c r="C83" s="24"/>
    </row>
    <row r="84" spans="1:3" ht="16" x14ac:dyDescent="0.2">
      <c r="A84" s="22">
        <v>83</v>
      </c>
      <c r="B84" s="22">
        <v>0.86499999999999999</v>
      </c>
      <c r="C84" s="24"/>
    </row>
    <row r="85" spans="1:3" ht="16" x14ac:dyDescent="0.2">
      <c r="A85" s="22">
        <v>84</v>
      </c>
      <c r="B85" s="22">
        <v>0.89700000000000002</v>
      </c>
      <c r="C85" s="24"/>
    </row>
    <row r="86" spans="1:3" ht="16" x14ac:dyDescent="0.2">
      <c r="A86" s="22">
        <v>85</v>
      </c>
      <c r="B86" s="22">
        <v>0.93200000000000005</v>
      </c>
      <c r="C86" s="24"/>
    </row>
    <row r="87" spans="1:3" ht="16" x14ac:dyDescent="0.2">
      <c r="A87" s="22">
        <v>86</v>
      </c>
      <c r="B87" s="22">
        <v>0.92600000000000005</v>
      </c>
      <c r="C87" s="24"/>
    </row>
    <row r="88" spans="1:3" ht="16" x14ac:dyDescent="0.2">
      <c r="A88" s="22">
        <v>87</v>
      </c>
      <c r="B88" s="22">
        <v>0.92900000000000005</v>
      </c>
      <c r="C88" s="24"/>
    </row>
    <row r="89" spans="1:3" ht="16" x14ac:dyDescent="0.2">
      <c r="A89" s="22">
        <v>88</v>
      </c>
      <c r="B89" s="22">
        <v>0.85799999999999998</v>
      </c>
      <c r="C89" s="24"/>
    </row>
    <row r="90" spans="1:3" ht="16" x14ac:dyDescent="0.2">
      <c r="A90" s="22">
        <v>89</v>
      </c>
      <c r="B90" s="22">
        <v>0.85699999999999998</v>
      </c>
      <c r="C90" s="24"/>
    </row>
    <row r="91" spans="1:3" ht="16" x14ac:dyDescent="0.2">
      <c r="A91" s="22">
        <v>90</v>
      </c>
      <c r="B91" s="22">
        <v>0.93700000000000006</v>
      </c>
      <c r="C91" s="24"/>
    </row>
    <row r="92" spans="1:3" ht="16" x14ac:dyDescent="0.2">
      <c r="A92" s="22">
        <v>91</v>
      </c>
      <c r="B92" s="22">
        <v>0.78200000000000003</v>
      </c>
      <c r="C92" s="24"/>
    </row>
    <row r="93" spans="1:3" ht="16" x14ac:dyDescent="0.2">
      <c r="A93" s="22">
        <v>92</v>
      </c>
      <c r="B93" s="22">
        <v>0.85099999999999998</v>
      </c>
      <c r="C93" s="24"/>
    </row>
    <row r="94" spans="1:3" ht="16" x14ac:dyDescent="0.2">
      <c r="A94" s="22">
        <v>93</v>
      </c>
      <c r="B94" s="22">
        <v>0.879</v>
      </c>
      <c r="C94" s="24"/>
    </row>
    <row r="95" spans="1:3" ht="16" x14ac:dyDescent="0.2">
      <c r="A95" s="22">
        <v>94</v>
      </c>
      <c r="B95" s="22">
        <v>0.88500000000000001</v>
      </c>
      <c r="C95" s="24"/>
    </row>
    <row r="96" spans="1:3" ht="16" x14ac:dyDescent="0.2">
      <c r="A96" s="22">
        <v>95</v>
      </c>
      <c r="B96" s="22">
        <v>0.77800000000000002</v>
      </c>
      <c r="C96" s="24"/>
    </row>
    <row r="97" spans="1:13" ht="16" x14ac:dyDescent="0.2">
      <c r="A97" s="22">
        <v>96</v>
      </c>
      <c r="B97" s="22">
        <v>0.79200000000000004</v>
      </c>
      <c r="C97" s="24"/>
    </row>
    <row r="98" spans="1:13" ht="16" x14ac:dyDescent="0.2">
      <c r="A98" s="22">
        <v>97</v>
      </c>
      <c r="B98" s="22">
        <v>0.77600000000000002</v>
      </c>
      <c r="C98" s="24"/>
    </row>
    <row r="99" spans="1:13" ht="16" x14ac:dyDescent="0.2">
      <c r="A99" s="22">
        <v>98</v>
      </c>
      <c r="B99" s="22">
        <v>0.83199999999999996</v>
      </c>
      <c r="C99" s="24"/>
    </row>
    <row r="100" spans="1:13" ht="16" x14ac:dyDescent="0.2">
      <c r="A100" s="22">
        <v>99</v>
      </c>
      <c r="B100" s="22">
        <v>0.80200000000000005</v>
      </c>
      <c r="C100" s="24"/>
    </row>
    <row r="101" spans="1:13" ht="16" x14ac:dyDescent="0.2">
      <c r="A101" s="22">
        <v>100</v>
      </c>
      <c r="B101" s="22">
        <v>0.84299999999999997</v>
      </c>
      <c r="C101" s="24"/>
    </row>
    <row r="102" spans="1:13" ht="16" x14ac:dyDescent="0.2">
      <c r="A102" s="22">
        <v>101</v>
      </c>
      <c r="B102" s="25">
        <v>0.87</v>
      </c>
      <c r="C102" s="24"/>
    </row>
    <row r="103" spans="1:13" ht="16" x14ac:dyDescent="0.2">
      <c r="A103" s="22">
        <v>102</v>
      </c>
      <c r="B103" s="22">
        <v>0.88900000000000001</v>
      </c>
      <c r="C103" s="24"/>
    </row>
    <row r="104" spans="1:13" ht="16" x14ac:dyDescent="0.2">
      <c r="A104" s="22">
        <v>103</v>
      </c>
      <c r="B104" s="22">
        <v>0.85399999999999998</v>
      </c>
      <c r="C104" s="24"/>
    </row>
    <row r="105" spans="1:13" ht="16" x14ac:dyDescent="0.2">
      <c r="A105" s="22">
        <v>104</v>
      </c>
      <c r="B105" s="22">
        <v>0.84099999999999997</v>
      </c>
      <c r="C105" s="24"/>
    </row>
    <row r="106" spans="1:13" ht="16" x14ac:dyDescent="0.2">
      <c r="A106" s="22">
        <v>105</v>
      </c>
      <c r="B106" s="22">
        <v>0.88300000000000001</v>
      </c>
      <c r="C106" s="24"/>
    </row>
    <row r="107" spans="1:13" ht="16" x14ac:dyDescent="0.2">
      <c r="A107" s="22">
        <v>106</v>
      </c>
      <c r="B107" s="22">
        <v>0.81499999999999995</v>
      </c>
      <c r="C107" s="24"/>
      <c r="G107" s="22"/>
    </row>
    <row r="108" spans="1:13" ht="16" x14ac:dyDescent="0.2">
      <c r="A108" s="22">
        <v>107</v>
      </c>
      <c r="B108" s="25">
        <v>0.87</v>
      </c>
      <c r="C108" s="24"/>
      <c r="D108" s="22"/>
      <c r="G108" s="22"/>
      <c r="J108" s="22"/>
      <c r="L108" s="22"/>
    </row>
    <row r="109" spans="1:13" ht="16" x14ac:dyDescent="0.2">
      <c r="A109" s="22">
        <v>108</v>
      </c>
      <c r="B109" s="22">
        <v>0.92400000000000004</v>
      </c>
      <c r="C109" s="24"/>
      <c r="D109" s="22"/>
      <c r="F109" s="22"/>
      <c r="G109" s="22"/>
      <c r="H109" s="22"/>
      <c r="J109" s="22"/>
      <c r="L109" s="22"/>
      <c r="M109" s="22"/>
    </row>
    <row r="110" spans="1:13" ht="16" x14ac:dyDescent="0.2">
      <c r="A110" s="22">
        <v>109</v>
      </c>
      <c r="B110" s="22">
        <v>0.89100000000000001</v>
      </c>
      <c r="C110" s="24"/>
      <c r="D110" s="22"/>
      <c r="F110" s="22"/>
      <c r="G110" s="22"/>
      <c r="H110" s="22"/>
      <c r="J110" s="22"/>
      <c r="L110" s="22"/>
      <c r="M110" s="22"/>
    </row>
    <row r="111" spans="1:13" ht="16" x14ac:dyDescent="0.2">
      <c r="A111" s="22">
        <v>110</v>
      </c>
      <c r="B111" s="22">
        <v>0.80900000000000005</v>
      </c>
      <c r="C111" s="24"/>
      <c r="D111" s="22"/>
      <c r="F111" s="22"/>
      <c r="G111" s="22"/>
      <c r="H111" s="22"/>
      <c r="J111" s="22"/>
      <c r="L111" s="22"/>
      <c r="M111" s="22"/>
    </row>
    <row r="112" spans="1:13" ht="16" x14ac:dyDescent="0.2">
      <c r="A112" s="22">
        <v>111</v>
      </c>
      <c r="B112" s="22">
        <v>0.94399999999999995</v>
      </c>
      <c r="C112" s="24"/>
      <c r="D112" s="22"/>
      <c r="F112" s="22"/>
      <c r="G112" s="22"/>
      <c r="H112" s="22"/>
      <c r="J112" s="22"/>
      <c r="K112" s="22"/>
      <c r="L112" s="22"/>
      <c r="M112" s="22"/>
    </row>
    <row r="113" spans="1:13" ht="16" x14ac:dyDescent="0.2">
      <c r="A113" s="22">
        <v>112</v>
      </c>
      <c r="B113" s="22">
        <v>0.80400000000000005</v>
      </c>
      <c r="C113" s="24"/>
      <c r="D113" s="22"/>
      <c r="E113" s="22"/>
      <c r="F113" s="22"/>
      <c r="G113" s="22"/>
      <c r="H113" s="22"/>
      <c r="I113" s="22"/>
      <c r="J113" s="22"/>
      <c r="K113" s="22"/>
      <c r="L113" s="22"/>
      <c r="M113" s="22"/>
    </row>
    <row r="114" spans="1:13" ht="16" x14ac:dyDescent="0.2">
      <c r="A114" s="22">
        <v>113</v>
      </c>
      <c r="B114" s="22">
        <v>0.81899999999999995</v>
      </c>
      <c r="C114" s="24"/>
    </row>
    <row r="115" spans="1:13" ht="16" x14ac:dyDescent="0.2">
      <c r="A115" s="22">
        <v>114</v>
      </c>
      <c r="B115" s="22">
        <v>0.85799999999999998</v>
      </c>
      <c r="C115" s="24"/>
    </row>
    <row r="116" spans="1:13" ht="16" x14ac:dyDescent="0.2">
      <c r="A116" s="22">
        <v>115</v>
      </c>
      <c r="B116" s="22">
        <v>0.88800000000000001</v>
      </c>
      <c r="C116" s="24"/>
    </row>
    <row r="117" spans="1:13" ht="16" x14ac:dyDescent="0.2">
      <c r="A117" s="22">
        <v>116</v>
      </c>
      <c r="B117" s="22">
        <v>0.83499999999999996</v>
      </c>
      <c r="C117" s="24"/>
    </row>
    <row r="118" spans="1:13" ht="16" x14ac:dyDescent="0.2">
      <c r="A118" s="22">
        <v>117</v>
      </c>
      <c r="B118" s="22">
        <v>0.872</v>
      </c>
      <c r="C118" s="24"/>
    </row>
    <row r="119" spans="1:13" ht="16" x14ac:dyDescent="0.2">
      <c r="A119" s="22">
        <v>118</v>
      </c>
      <c r="B119" s="22">
        <v>0.79900000000000004</v>
      </c>
      <c r="C119" s="24"/>
    </row>
    <row r="120" spans="1:13" ht="16" x14ac:dyDescent="0.2">
      <c r="A120" s="22">
        <v>119</v>
      </c>
      <c r="B120" s="25">
        <v>0.84</v>
      </c>
      <c r="C120" s="24"/>
    </row>
    <row r="121" spans="1:13" ht="16" x14ac:dyDescent="0.2">
      <c r="A121" s="22">
        <v>120</v>
      </c>
      <c r="B121" s="22">
        <v>0.93899999999999995</v>
      </c>
      <c r="C121" s="24"/>
    </row>
    <row r="122" spans="1:13" ht="16" x14ac:dyDescent="0.2">
      <c r="A122" s="22">
        <v>121</v>
      </c>
      <c r="B122" s="22">
        <v>0.86699999999999999</v>
      </c>
      <c r="C122" s="24"/>
    </row>
    <row r="123" spans="1:13" ht="16" x14ac:dyDescent="0.2">
      <c r="A123" s="22">
        <v>122</v>
      </c>
      <c r="B123" s="22">
        <v>0.88300000000000001</v>
      </c>
      <c r="C123" s="24"/>
    </row>
    <row r="124" spans="1:13" ht="16" x14ac:dyDescent="0.2">
      <c r="A124" s="22">
        <v>123</v>
      </c>
      <c r="B124" s="22">
        <v>0.82899999999999996</v>
      </c>
      <c r="C124" s="24"/>
    </row>
    <row r="125" spans="1:13" ht="16" x14ac:dyDescent="0.2">
      <c r="A125" s="22">
        <v>124</v>
      </c>
      <c r="B125" s="22">
        <v>0.93100000000000005</v>
      </c>
      <c r="C125" s="24"/>
    </row>
    <row r="126" spans="1:13" ht="16" x14ac:dyDescent="0.2">
      <c r="A126" s="22">
        <v>125</v>
      </c>
      <c r="B126" s="25">
        <v>0.92</v>
      </c>
      <c r="C126" s="24"/>
    </row>
    <row r="127" spans="1:13" ht="16" x14ac:dyDescent="0.2">
      <c r="A127" s="22">
        <v>126</v>
      </c>
      <c r="B127" s="22">
        <v>0.94399999999999995</v>
      </c>
      <c r="C127" s="24"/>
    </row>
    <row r="128" spans="1:13" ht="16" x14ac:dyDescent="0.2">
      <c r="A128" s="22">
        <v>127</v>
      </c>
      <c r="B128" s="22">
        <v>0.877</v>
      </c>
      <c r="C128" s="24"/>
    </row>
    <row r="129" spans="1:3" ht="16" x14ac:dyDescent="0.2">
      <c r="A129" s="22">
        <v>128</v>
      </c>
      <c r="B129" s="22">
        <v>0.88700000000000001</v>
      </c>
      <c r="C129" s="24"/>
    </row>
    <row r="130" spans="1:3" ht="16" x14ac:dyDescent="0.2">
      <c r="A130" s="22">
        <v>129</v>
      </c>
      <c r="B130" s="22">
        <v>0.88600000000000001</v>
      </c>
      <c r="C130" s="24"/>
    </row>
    <row r="131" spans="1:3" ht="16" x14ac:dyDescent="0.2">
      <c r="A131" s="22">
        <v>130</v>
      </c>
      <c r="B131" s="22">
        <v>0.77300000000000002</v>
      </c>
      <c r="C131" s="24"/>
    </row>
    <row r="132" spans="1:3" ht="16" x14ac:dyDescent="0.2">
      <c r="A132" s="22">
        <v>131</v>
      </c>
      <c r="B132" s="25">
        <v>0.82</v>
      </c>
      <c r="C132" s="24"/>
    </row>
    <row r="133" spans="1:3" ht="16" x14ac:dyDescent="0.2">
      <c r="A133" s="22">
        <v>132</v>
      </c>
      <c r="B133" s="22">
        <v>0.94499999999999995</v>
      </c>
      <c r="C133" s="24"/>
    </row>
    <row r="134" spans="1:3" ht="16" x14ac:dyDescent="0.2">
      <c r="A134" s="22">
        <v>133</v>
      </c>
      <c r="B134" s="22">
        <v>0.91900000000000004</v>
      </c>
      <c r="C134" s="24"/>
    </row>
    <row r="135" spans="1:3" ht="16" x14ac:dyDescent="0.2">
      <c r="A135" s="22">
        <v>134</v>
      </c>
      <c r="B135" s="22">
        <v>0.84799999999999998</v>
      </c>
      <c r="C135" s="24"/>
    </row>
    <row r="136" spans="1:3" ht="16" x14ac:dyDescent="0.2">
      <c r="A136" s="22">
        <v>135</v>
      </c>
      <c r="B136" s="22">
        <v>0.81699999999999995</v>
      </c>
      <c r="C136" s="24"/>
    </row>
    <row r="137" spans="1:3" ht="16" x14ac:dyDescent="0.2">
      <c r="A137" s="22">
        <v>136</v>
      </c>
      <c r="B137" s="22">
        <v>0.90900000000000003</v>
      </c>
      <c r="C137" s="24"/>
    </row>
    <row r="138" spans="1:3" ht="16" x14ac:dyDescent="0.2">
      <c r="A138" s="22">
        <v>137</v>
      </c>
      <c r="B138" s="22">
        <v>0.77700000000000002</v>
      </c>
      <c r="C138" s="24"/>
    </row>
    <row r="139" spans="1:3" ht="16" x14ac:dyDescent="0.2">
      <c r="A139" s="22">
        <v>138</v>
      </c>
      <c r="B139" s="22">
        <v>0.88400000000000001</v>
      </c>
      <c r="C139" s="24"/>
    </row>
    <row r="140" spans="1:3" ht="16" x14ac:dyDescent="0.2">
      <c r="A140" s="22">
        <v>139</v>
      </c>
      <c r="B140" s="25">
        <v>0.86</v>
      </c>
      <c r="C140" s="24"/>
    </row>
    <row r="141" spans="1:3" ht="16" x14ac:dyDescent="0.2">
      <c r="A141" s="22">
        <v>140</v>
      </c>
      <c r="B141" s="22">
        <v>0.79400000000000004</v>
      </c>
      <c r="C141" s="24"/>
    </row>
    <row r="142" spans="1:3" ht="16" x14ac:dyDescent="0.2">
      <c r="A142" s="22">
        <v>141</v>
      </c>
      <c r="B142" s="22">
        <v>0.85899999999999999</v>
      </c>
      <c r="C142" s="24"/>
    </row>
    <row r="143" spans="1:3" ht="16" x14ac:dyDescent="0.2">
      <c r="A143" s="22">
        <v>142</v>
      </c>
      <c r="B143" s="22">
        <v>0.90500000000000003</v>
      </c>
      <c r="C143" s="24"/>
    </row>
    <row r="144" spans="1:3" ht="16" x14ac:dyDescent="0.2">
      <c r="A144" s="22">
        <v>143</v>
      </c>
      <c r="B144" s="22">
        <v>0.92500000000000004</v>
      </c>
      <c r="C144" s="24"/>
    </row>
    <row r="145" spans="1:10" ht="16" x14ac:dyDescent="0.2">
      <c r="A145" s="22">
        <v>144</v>
      </c>
      <c r="B145" s="22">
        <v>0.86599999999999999</v>
      </c>
      <c r="C145" s="24"/>
    </row>
    <row r="146" spans="1:10" ht="16" x14ac:dyDescent="0.2">
      <c r="A146" s="22">
        <v>145</v>
      </c>
      <c r="B146" s="22">
        <v>0.90100000000000002</v>
      </c>
      <c r="C146" s="24"/>
    </row>
    <row r="147" spans="1:10" ht="16" x14ac:dyDescent="0.2">
      <c r="A147" s="22">
        <v>146</v>
      </c>
      <c r="B147" s="22">
        <v>0.90900000000000003</v>
      </c>
      <c r="C147" s="24"/>
    </row>
    <row r="148" spans="1:10" ht="16" x14ac:dyDescent="0.2">
      <c r="A148" s="22">
        <v>147</v>
      </c>
      <c r="B148" s="22">
        <v>0.92100000000000004</v>
      </c>
      <c r="C148" s="24"/>
    </row>
    <row r="149" spans="1:10" ht="16" x14ac:dyDescent="0.2">
      <c r="A149" s="22">
        <v>148</v>
      </c>
      <c r="B149" s="22">
        <v>0.80800000000000005</v>
      </c>
      <c r="C149" s="24"/>
    </row>
    <row r="150" spans="1:10" ht="16" x14ac:dyDescent="0.2">
      <c r="A150" s="22">
        <v>149</v>
      </c>
      <c r="B150" s="22">
        <v>0.88100000000000001</v>
      </c>
      <c r="C150" s="24"/>
      <c r="I150" s="22"/>
    </row>
    <row r="151" spans="1:10" ht="16" x14ac:dyDescent="0.2">
      <c r="A151" s="22">
        <v>150</v>
      </c>
      <c r="B151" s="22">
        <v>0.82699999999999996</v>
      </c>
      <c r="C151" s="24"/>
      <c r="E151" s="22"/>
      <c r="I151" s="22"/>
    </row>
    <row r="152" spans="1:10" ht="16" x14ac:dyDescent="0.2">
      <c r="A152" s="22">
        <v>151</v>
      </c>
      <c r="B152" s="22">
        <v>0.90800000000000003</v>
      </c>
      <c r="C152" s="24"/>
      <c r="D152" s="22"/>
      <c r="E152" s="22"/>
      <c r="H152" s="22"/>
      <c r="I152" s="22"/>
    </row>
    <row r="153" spans="1:10" ht="16" x14ac:dyDescent="0.2">
      <c r="A153" s="22">
        <v>152</v>
      </c>
      <c r="B153" s="22">
        <v>0.79900000000000004</v>
      </c>
      <c r="C153" s="24"/>
      <c r="D153" s="22"/>
      <c r="E153" s="22"/>
      <c r="H153" s="22"/>
      <c r="I153" s="22"/>
      <c r="J153" s="22"/>
    </row>
    <row r="154" spans="1:10" ht="16" x14ac:dyDescent="0.2">
      <c r="A154" s="22">
        <v>153</v>
      </c>
      <c r="B154" s="22">
        <v>0.80200000000000005</v>
      </c>
      <c r="C154" s="24"/>
      <c r="D154" s="22"/>
      <c r="E154" s="22"/>
      <c r="H154" s="22"/>
      <c r="I154" s="22"/>
      <c r="J154" s="22"/>
    </row>
    <row r="155" spans="1:10" ht="16" x14ac:dyDescent="0.2">
      <c r="A155" s="22">
        <v>154</v>
      </c>
      <c r="B155" s="22">
        <v>0.89100000000000001</v>
      </c>
      <c r="C155" s="24"/>
      <c r="D155" s="22"/>
      <c r="E155" s="22"/>
      <c r="F155" s="22"/>
      <c r="H155" s="22"/>
      <c r="I155" s="22"/>
      <c r="J155" s="22"/>
    </row>
    <row r="156" spans="1:10" ht="16" x14ac:dyDescent="0.2">
      <c r="A156" s="22">
        <v>155</v>
      </c>
      <c r="B156" s="22">
        <v>0.94699999999999995</v>
      </c>
      <c r="C156" s="24"/>
      <c r="D156" s="22"/>
      <c r="E156" s="22"/>
      <c r="F156" s="22"/>
      <c r="G156" s="22"/>
      <c r="H156" s="22"/>
      <c r="I156" s="22"/>
      <c r="J156" s="22"/>
    </row>
    <row r="157" spans="1:10" ht="16" x14ac:dyDescent="0.2">
      <c r="A157" s="22">
        <v>156</v>
      </c>
      <c r="B157" s="22">
        <v>0.86199999999999999</v>
      </c>
      <c r="C157" s="24"/>
    </row>
    <row r="158" spans="1:10" ht="16" x14ac:dyDescent="0.2">
      <c r="A158" s="22">
        <v>157</v>
      </c>
      <c r="B158" s="22">
        <v>0.86099999999999999</v>
      </c>
      <c r="C158" s="24"/>
    </row>
    <row r="159" spans="1:10" ht="16" x14ac:dyDescent="0.2">
      <c r="A159" s="22">
        <v>158</v>
      </c>
      <c r="B159" s="22">
        <v>0.89300000000000002</v>
      </c>
      <c r="C159" s="24"/>
    </row>
    <row r="160" spans="1:10" ht="16" x14ac:dyDescent="0.2">
      <c r="A160" s="22">
        <v>159</v>
      </c>
      <c r="B160" s="22">
        <v>0.84499999999999997</v>
      </c>
      <c r="C160" s="24"/>
    </row>
    <row r="161" spans="1:3" ht="16" x14ac:dyDescent="0.2">
      <c r="A161" s="22">
        <v>160</v>
      </c>
      <c r="B161" s="22">
        <v>0.878</v>
      </c>
      <c r="C161" s="24"/>
    </row>
    <row r="162" spans="1:3" ht="16" x14ac:dyDescent="0.2">
      <c r="A162" s="22">
        <v>161</v>
      </c>
      <c r="B162" s="22">
        <v>0.76300000000000001</v>
      </c>
      <c r="C162" s="24"/>
    </row>
    <row r="163" spans="1:3" ht="16" x14ac:dyDescent="0.2">
      <c r="A163" s="22">
        <v>162</v>
      </c>
      <c r="B163" s="22">
        <v>0.88300000000000001</v>
      </c>
      <c r="C163" s="24"/>
    </row>
    <row r="164" spans="1:3" ht="16" x14ac:dyDescent="0.2">
      <c r="A164" s="22">
        <v>163</v>
      </c>
      <c r="B164" s="22">
        <v>0.90200000000000002</v>
      </c>
      <c r="C164" s="24"/>
    </row>
    <row r="165" spans="1:3" ht="16" x14ac:dyDescent="0.2">
      <c r="A165" s="22">
        <v>164</v>
      </c>
      <c r="B165" s="25">
        <v>0.89</v>
      </c>
      <c r="C165" s="24"/>
    </row>
    <row r="166" spans="1:3" ht="16" x14ac:dyDescent="0.2">
      <c r="A166" s="22">
        <v>165</v>
      </c>
      <c r="B166" s="22">
        <v>0.88400000000000001</v>
      </c>
      <c r="C166" s="24"/>
    </row>
    <row r="167" spans="1:3" ht="16" x14ac:dyDescent="0.2">
      <c r="A167" s="22">
        <v>166</v>
      </c>
      <c r="B167" s="22">
        <v>0.94199999999999995</v>
      </c>
      <c r="C167" s="24"/>
    </row>
    <row r="168" spans="1:3" ht="16" x14ac:dyDescent="0.2">
      <c r="A168" s="22">
        <v>167</v>
      </c>
      <c r="B168" s="22">
        <v>0.91100000000000003</v>
      </c>
      <c r="C168" s="24"/>
    </row>
    <row r="169" spans="1:3" ht="16" x14ac:dyDescent="0.2">
      <c r="A169" s="22">
        <v>168</v>
      </c>
      <c r="B169" s="22">
        <v>0.84399999999999997</v>
      </c>
      <c r="C169" s="24"/>
    </row>
    <row r="170" spans="1:3" ht="16" x14ac:dyDescent="0.2">
      <c r="A170" s="22">
        <v>169</v>
      </c>
      <c r="B170" s="22">
        <v>0.84399999999999997</v>
      </c>
      <c r="C170" s="24"/>
    </row>
    <row r="171" spans="1:3" ht="16" x14ac:dyDescent="0.2">
      <c r="A171" s="22">
        <v>170</v>
      </c>
      <c r="B171" s="25">
        <v>0.83</v>
      </c>
      <c r="C171" s="24"/>
    </row>
    <row r="172" spans="1:3" ht="16" x14ac:dyDescent="0.2">
      <c r="A172" s="22">
        <v>171</v>
      </c>
      <c r="B172" s="22">
        <v>0.85299999999999998</v>
      </c>
      <c r="C172" s="24"/>
    </row>
    <row r="173" spans="1:3" ht="16" x14ac:dyDescent="0.2">
      <c r="A173" s="22">
        <v>172</v>
      </c>
      <c r="B173" s="22">
        <v>0.92100000000000004</v>
      </c>
      <c r="C173" s="24"/>
    </row>
    <row r="174" spans="1:3" ht="16" x14ac:dyDescent="0.2">
      <c r="A174" s="22">
        <v>173</v>
      </c>
      <c r="B174" s="22">
        <v>0.78900000000000003</v>
      </c>
      <c r="C174" s="24"/>
    </row>
    <row r="175" spans="1:3" ht="16" x14ac:dyDescent="0.2">
      <c r="A175" s="22">
        <v>174</v>
      </c>
      <c r="B175" s="22">
        <v>0.86399999999999999</v>
      </c>
      <c r="C175" s="24"/>
    </row>
    <row r="176" spans="1:3" ht="16" x14ac:dyDescent="0.2">
      <c r="A176" s="22">
        <v>175</v>
      </c>
      <c r="B176" s="22">
        <v>0.82399999999999995</v>
      </c>
      <c r="C176" s="24"/>
    </row>
    <row r="177" spans="1:15" ht="16" x14ac:dyDescent="0.2">
      <c r="A177" s="22">
        <v>176</v>
      </c>
      <c r="B177" s="22">
        <v>0.89400000000000002</v>
      </c>
      <c r="C177" s="24"/>
    </row>
    <row r="178" spans="1:15" ht="16" x14ac:dyDescent="0.2">
      <c r="A178" s="22">
        <v>177</v>
      </c>
      <c r="B178" s="22">
        <v>0.879</v>
      </c>
      <c r="C178" s="24"/>
    </row>
    <row r="179" spans="1:15" ht="16" x14ac:dyDescent="0.2">
      <c r="A179" s="22">
        <v>178</v>
      </c>
      <c r="B179" s="22">
        <v>0.79200000000000004</v>
      </c>
      <c r="C179" s="24"/>
    </row>
    <row r="180" spans="1:15" ht="16" x14ac:dyDescent="0.2">
      <c r="A180" s="22">
        <v>179</v>
      </c>
      <c r="B180" s="22">
        <v>0.83199999999999996</v>
      </c>
      <c r="C180" s="24"/>
    </row>
    <row r="181" spans="1:15" ht="16" x14ac:dyDescent="0.2">
      <c r="A181" s="22">
        <v>180</v>
      </c>
      <c r="B181" s="22">
        <v>0.81599999999999995</v>
      </c>
      <c r="C181" s="24"/>
    </row>
    <row r="182" spans="1:15" ht="16" x14ac:dyDescent="0.2">
      <c r="A182" s="22">
        <v>181</v>
      </c>
      <c r="B182" s="22">
        <v>0.86199999999999999</v>
      </c>
      <c r="C182" s="24"/>
    </row>
    <row r="183" spans="1:15" ht="16" x14ac:dyDescent="0.2">
      <c r="A183" s="22">
        <v>182</v>
      </c>
      <c r="B183" s="22">
        <v>0.88300000000000001</v>
      </c>
      <c r="C183" s="24"/>
      <c r="D183" s="22"/>
      <c r="I183" s="22"/>
    </row>
    <row r="184" spans="1:15" ht="16" x14ac:dyDescent="0.2">
      <c r="A184" s="22">
        <v>183</v>
      </c>
      <c r="B184" s="22">
        <v>0.94299999999999995</v>
      </c>
      <c r="C184" s="24"/>
      <c r="D184" s="22"/>
      <c r="F184" s="22"/>
      <c r="I184" s="22"/>
      <c r="M184" s="22"/>
    </row>
    <row r="185" spans="1:15" ht="16" x14ac:dyDescent="0.2">
      <c r="A185" s="22">
        <v>184</v>
      </c>
      <c r="B185" s="22">
        <v>0.89300000000000002</v>
      </c>
      <c r="C185" s="24"/>
      <c r="D185" s="22"/>
      <c r="F185" s="22"/>
      <c r="I185" s="22"/>
      <c r="M185" s="22"/>
    </row>
    <row r="186" spans="1:15" ht="16" x14ac:dyDescent="0.2">
      <c r="A186" s="22">
        <v>185</v>
      </c>
      <c r="B186" s="22">
        <v>0.80100000000000005</v>
      </c>
      <c r="C186" s="24"/>
      <c r="D186" s="22"/>
      <c r="F186" s="22"/>
      <c r="H186" s="22"/>
      <c r="I186" s="22"/>
      <c r="L186" s="22"/>
      <c r="M186" s="22"/>
      <c r="N186" s="22"/>
    </row>
    <row r="187" spans="1:15" ht="16" x14ac:dyDescent="0.2">
      <c r="A187" s="22">
        <v>186</v>
      </c>
      <c r="B187" s="22">
        <v>0.91700000000000004</v>
      </c>
      <c r="C187" s="24"/>
      <c r="D187" s="22"/>
      <c r="F187" s="22"/>
      <c r="G187" s="22"/>
      <c r="H187" s="22"/>
      <c r="I187" s="22"/>
      <c r="L187" s="22"/>
      <c r="M187" s="22"/>
      <c r="N187" s="22"/>
    </row>
    <row r="188" spans="1:15" ht="16" x14ac:dyDescent="0.2">
      <c r="A188" s="22">
        <v>187</v>
      </c>
      <c r="B188" s="22">
        <v>0.84699999999999998</v>
      </c>
      <c r="C188" s="24"/>
      <c r="D188" s="22"/>
      <c r="E188" s="22"/>
      <c r="F188" s="22"/>
      <c r="G188" s="22"/>
      <c r="H188" s="22"/>
      <c r="I188" s="22"/>
      <c r="J188" s="22"/>
      <c r="K188" s="22"/>
      <c r="L188" s="22"/>
      <c r="M188" s="22"/>
      <c r="N188" s="22"/>
    </row>
    <row r="189" spans="1:15" ht="16" x14ac:dyDescent="0.2">
      <c r="A189" s="22">
        <v>188</v>
      </c>
      <c r="B189" s="22">
        <v>0.874</v>
      </c>
      <c r="C189" s="24"/>
      <c r="D189" s="22"/>
      <c r="E189" s="22"/>
      <c r="F189" s="22"/>
      <c r="G189" s="22"/>
      <c r="H189" s="22"/>
      <c r="I189" s="22"/>
      <c r="J189" s="22"/>
      <c r="K189" s="22"/>
      <c r="L189" s="22"/>
      <c r="M189" s="22"/>
      <c r="N189" s="22"/>
      <c r="O189" s="22"/>
    </row>
    <row r="190" spans="1:15" ht="16" x14ac:dyDescent="0.2">
      <c r="A190" s="22">
        <v>189</v>
      </c>
      <c r="B190" s="22">
        <v>0.71899999999999997</v>
      </c>
      <c r="C190" s="24"/>
    </row>
    <row r="191" spans="1:15" ht="16" x14ac:dyDescent="0.2">
      <c r="A191" s="22">
        <v>190</v>
      </c>
      <c r="B191" s="22">
        <v>0.89800000000000002</v>
      </c>
      <c r="C191" s="24"/>
    </row>
    <row r="192" spans="1:15" ht="16" x14ac:dyDescent="0.2">
      <c r="A192" s="22">
        <v>191</v>
      </c>
      <c r="B192" s="22">
        <v>0.88200000000000001</v>
      </c>
      <c r="C192" s="24"/>
    </row>
    <row r="193" spans="1:3" ht="16" x14ac:dyDescent="0.2">
      <c r="A193" s="22">
        <v>192</v>
      </c>
      <c r="B193" s="22">
        <v>0.80400000000000005</v>
      </c>
      <c r="C193" s="24"/>
    </row>
    <row r="194" spans="1:3" ht="16" x14ac:dyDescent="0.2">
      <c r="A194" s="22">
        <v>193</v>
      </c>
      <c r="B194" s="22">
        <v>0.90600000000000003</v>
      </c>
      <c r="C194" s="24"/>
    </row>
    <row r="195" spans="1:3" ht="16" x14ac:dyDescent="0.2">
      <c r="A195" s="22">
        <v>194</v>
      </c>
      <c r="B195" s="25">
        <v>0.74</v>
      </c>
      <c r="C195" s="24"/>
    </row>
    <row r="196" spans="1:3" ht="16" x14ac:dyDescent="0.2">
      <c r="A196" s="22">
        <v>195</v>
      </c>
      <c r="B196" s="22">
        <v>0.83199999999999996</v>
      </c>
      <c r="C196" s="24"/>
    </row>
    <row r="197" spans="1:3" ht="16" x14ac:dyDescent="0.2">
      <c r="A197" s="22">
        <v>196</v>
      </c>
      <c r="B197" s="22">
        <v>0.94499999999999995</v>
      </c>
      <c r="C197" s="24"/>
    </row>
    <row r="198" spans="1:3" ht="16" x14ac:dyDescent="0.2">
      <c r="A198" s="22">
        <v>197</v>
      </c>
      <c r="B198" s="22">
        <v>0.80900000000000005</v>
      </c>
      <c r="C198" s="24"/>
    </row>
    <row r="199" spans="1:3" ht="16" x14ac:dyDescent="0.2">
      <c r="A199" s="22">
        <v>198</v>
      </c>
      <c r="B199" s="22">
        <v>0.78400000000000003</v>
      </c>
      <c r="C199" s="24"/>
    </row>
    <row r="200" spans="1:3" ht="16" x14ac:dyDescent="0.2">
      <c r="A200" s="22">
        <v>199</v>
      </c>
      <c r="B200" s="22">
        <v>0.88300000000000001</v>
      </c>
      <c r="C200" s="24"/>
    </row>
    <row r="201" spans="1:3" ht="16" x14ac:dyDescent="0.2">
      <c r="A201" s="22">
        <v>200</v>
      </c>
      <c r="B201" s="22">
        <v>0.84799999999999998</v>
      </c>
      <c r="C201" s="24"/>
    </row>
    <row r="202" spans="1:3" ht="16" x14ac:dyDescent="0.2">
      <c r="A202" s="22">
        <v>201</v>
      </c>
      <c r="B202" s="22">
        <v>0.83699999999999997</v>
      </c>
      <c r="C202" s="24"/>
    </row>
    <row r="203" spans="1:3" ht="16" x14ac:dyDescent="0.2">
      <c r="A203" s="22">
        <v>202</v>
      </c>
      <c r="B203" s="22">
        <v>0.80700000000000005</v>
      </c>
      <c r="C203" s="24"/>
    </row>
    <row r="204" spans="1:3" ht="16" x14ac:dyDescent="0.2">
      <c r="A204" s="22">
        <v>203</v>
      </c>
      <c r="B204" s="22">
        <v>0.79800000000000004</v>
      </c>
      <c r="C204" s="24"/>
    </row>
    <row r="205" spans="1:3" ht="16" x14ac:dyDescent="0.2">
      <c r="A205" s="22">
        <v>204</v>
      </c>
      <c r="B205" s="22">
        <v>0.84199999999999997</v>
      </c>
      <c r="C205" s="24"/>
    </row>
    <row r="206" spans="1:3" ht="16" x14ac:dyDescent="0.2">
      <c r="A206" s="22">
        <v>205</v>
      </c>
      <c r="B206" s="22">
        <v>0.86499999999999999</v>
      </c>
      <c r="C206" s="24"/>
    </row>
    <row r="207" spans="1:3" ht="16" x14ac:dyDescent="0.2">
      <c r="A207" s="22">
        <v>206</v>
      </c>
      <c r="B207" s="22">
        <v>0.92800000000000005</v>
      </c>
      <c r="C207" s="24"/>
    </row>
    <row r="208" spans="1:3" ht="16" x14ac:dyDescent="0.2">
      <c r="A208" s="22">
        <v>207</v>
      </c>
      <c r="B208" s="22">
        <v>0.84499999999999997</v>
      </c>
      <c r="C208" s="24"/>
    </row>
    <row r="209" spans="1:3" ht="16" x14ac:dyDescent="0.2">
      <c r="A209" s="22">
        <v>208</v>
      </c>
      <c r="B209" s="22">
        <v>0.753</v>
      </c>
      <c r="C209" s="24"/>
    </row>
    <row r="210" spans="1:3" ht="16" x14ac:dyDescent="0.2">
      <c r="A210" s="22">
        <v>209</v>
      </c>
      <c r="B210" s="22">
        <v>0.81399999999999995</v>
      </c>
      <c r="C210" s="24"/>
    </row>
    <row r="211" spans="1:3" ht="16" x14ac:dyDescent="0.2">
      <c r="A211" s="22">
        <v>210</v>
      </c>
      <c r="B211" s="22">
        <v>0.85799999999999998</v>
      </c>
      <c r="C211" s="24"/>
    </row>
    <row r="212" spans="1:3" ht="16" x14ac:dyDescent="0.2">
      <c r="A212" s="22">
        <v>211</v>
      </c>
      <c r="B212" s="22">
        <v>0.86799999999999999</v>
      </c>
      <c r="C212" s="24"/>
    </row>
    <row r="213" spans="1:3" ht="16" x14ac:dyDescent="0.2">
      <c r="A213" s="22">
        <v>212</v>
      </c>
      <c r="B213" s="22">
        <v>0.78500000000000003</v>
      </c>
      <c r="C213" s="24"/>
    </row>
    <row r="214" spans="1:3" ht="16" x14ac:dyDescent="0.2">
      <c r="A214" s="22">
        <v>213</v>
      </c>
      <c r="B214" s="25">
        <v>0.91</v>
      </c>
      <c r="C214" s="24"/>
    </row>
    <row r="215" spans="1:3" ht="16" x14ac:dyDescent="0.2">
      <c r="A215" s="22">
        <v>214</v>
      </c>
      <c r="B215" s="22">
        <v>0.84499999999999997</v>
      </c>
      <c r="C215" s="24"/>
    </row>
    <row r="216" spans="1:3" ht="16" x14ac:dyDescent="0.2">
      <c r="A216" s="22">
        <v>215</v>
      </c>
      <c r="B216" s="22">
        <v>0.82699999999999996</v>
      </c>
      <c r="C216" s="24"/>
    </row>
    <row r="217" spans="1:3" ht="16" x14ac:dyDescent="0.2">
      <c r="A217" s="22">
        <v>216</v>
      </c>
      <c r="B217" s="25">
        <v>0.82</v>
      </c>
      <c r="C217" s="24"/>
    </row>
    <row r="218" spans="1:3" ht="16" x14ac:dyDescent="0.2">
      <c r="A218" s="22">
        <v>217</v>
      </c>
      <c r="B218" s="22">
        <v>0.871</v>
      </c>
      <c r="C218" s="24"/>
    </row>
    <row r="219" spans="1:3" ht="16" x14ac:dyDescent="0.2">
      <c r="A219" s="22">
        <v>218</v>
      </c>
      <c r="B219" s="22">
        <v>0.78100000000000003</v>
      </c>
      <c r="C219" s="24"/>
    </row>
    <row r="220" spans="1:3" ht="16" x14ac:dyDescent="0.2">
      <c r="A220" s="22">
        <v>219</v>
      </c>
      <c r="B220" s="22">
        <v>0.88400000000000001</v>
      </c>
      <c r="C220" s="24"/>
    </row>
    <row r="221" spans="1:3" ht="16" x14ac:dyDescent="0.2">
      <c r="A221" s="22">
        <v>220</v>
      </c>
      <c r="B221" s="22">
        <v>0.85499999999999998</v>
      </c>
      <c r="C221" s="24"/>
    </row>
    <row r="222" spans="1:3" ht="16" x14ac:dyDescent="0.2">
      <c r="A222" s="22">
        <v>221</v>
      </c>
      <c r="B222" s="22">
        <v>0.92100000000000004</v>
      </c>
      <c r="C222" s="24"/>
    </row>
    <row r="223" spans="1:3" ht="16" x14ac:dyDescent="0.2">
      <c r="A223" s="22">
        <v>222</v>
      </c>
      <c r="B223" s="22">
        <v>0.871</v>
      </c>
      <c r="C223" s="24"/>
    </row>
    <row r="224" spans="1:3" ht="16" x14ac:dyDescent="0.2">
      <c r="A224" s="22">
        <v>223</v>
      </c>
      <c r="B224" s="22">
        <v>0.94299999999999995</v>
      </c>
      <c r="C224" s="24"/>
    </row>
    <row r="225" spans="1:11" ht="16" x14ac:dyDescent="0.2">
      <c r="A225" s="22">
        <v>224</v>
      </c>
      <c r="B225" s="22">
        <v>0.88400000000000001</v>
      </c>
      <c r="C225" s="24"/>
    </row>
    <row r="226" spans="1:11" ht="16" x14ac:dyDescent="0.2">
      <c r="A226" s="22">
        <v>225</v>
      </c>
      <c r="B226" s="22">
        <v>0.81499999999999995</v>
      </c>
      <c r="C226" s="24"/>
    </row>
    <row r="227" spans="1:11" ht="16" x14ac:dyDescent="0.2">
      <c r="A227" s="22">
        <v>226</v>
      </c>
      <c r="B227" s="22">
        <v>0.72699999999999998</v>
      </c>
      <c r="C227" s="24"/>
    </row>
    <row r="228" spans="1:11" ht="16" x14ac:dyDescent="0.2">
      <c r="A228" s="22">
        <v>227</v>
      </c>
      <c r="B228" s="22">
        <v>0.88300000000000001</v>
      </c>
      <c r="C228" s="24"/>
      <c r="E228" s="22"/>
      <c r="H228" s="22"/>
    </row>
    <row r="229" spans="1:11" ht="16" x14ac:dyDescent="0.2">
      <c r="A229" s="22">
        <v>228</v>
      </c>
      <c r="B229" s="22">
        <v>0.90600000000000003</v>
      </c>
      <c r="C229" s="24"/>
      <c r="E229" s="22"/>
      <c r="H229" s="22"/>
      <c r="J229" s="22"/>
      <c r="K229" s="22"/>
    </row>
    <row r="230" spans="1:11" ht="16" x14ac:dyDescent="0.2">
      <c r="A230" s="22">
        <v>229</v>
      </c>
      <c r="B230" s="22">
        <v>0.86499999999999999</v>
      </c>
      <c r="C230" s="24"/>
      <c r="E230" s="22"/>
      <c r="G230" s="22"/>
      <c r="H230" s="22"/>
      <c r="J230" s="22"/>
      <c r="K230" s="22"/>
    </row>
    <row r="231" spans="1:11" ht="16" x14ac:dyDescent="0.2">
      <c r="A231" s="22">
        <v>230</v>
      </c>
      <c r="B231" s="22">
        <v>0.93799999999999994</v>
      </c>
      <c r="C231" s="24"/>
      <c r="E231" s="22"/>
      <c r="G231" s="22"/>
      <c r="H231" s="22"/>
      <c r="J231" s="22"/>
      <c r="K231" s="22"/>
    </row>
    <row r="232" spans="1:11" ht="16" x14ac:dyDescent="0.2">
      <c r="A232" s="22">
        <v>231</v>
      </c>
      <c r="B232" s="22">
        <v>0.76400000000000001</v>
      </c>
      <c r="C232" s="24"/>
      <c r="E232" s="22"/>
      <c r="G232" s="22"/>
      <c r="H232" s="22"/>
      <c r="J232" s="22"/>
      <c r="K232" s="22"/>
    </row>
    <row r="233" spans="1:11" ht="16" x14ac:dyDescent="0.2">
      <c r="A233" s="22">
        <v>232</v>
      </c>
      <c r="B233" s="22">
        <v>0.88700000000000001</v>
      </c>
      <c r="C233" s="24"/>
      <c r="E233" s="22"/>
      <c r="G233" s="22"/>
      <c r="H233" s="22"/>
      <c r="J233" s="22"/>
      <c r="K233" s="22"/>
    </row>
    <row r="234" spans="1:11" ht="16" x14ac:dyDescent="0.2">
      <c r="A234" s="22">
        <v>233</v>
      </c>
      <c r="B234" s="22">
        <v>0.77300000000000002</v>
      </c>
      <c r="C234" s="24"/>
      <c r="E234" s="22"/>
      <c r="F234" s="22"/>
      <c r="G234" s="22"/>
      <c r="H234" s="22"/>
      <c r="I234" s="22"/>
      <c r="J234" s="22"/>
      <c r="K234" s="22"/>
    </row>
    <row r="235" spans="1:11" ht="16" x14ac:dyDescent="0.2">
      <c r="A235" s="22">
        <v>234</v>
      </c>
      <c r="B235" s="22">
        <v>0.85899999999999999</v>
      </c>
      <c r="C235" s="24"/>
    </row>
    <row r="236" spans="1:11" ht="16" x14ac:dyDescent="0.2">
      <c r="A236" s="22">
        <v>235</v>
      </c>
      <c r="B236" s="22">
        <v>0.88900000000000001</v>
      </c>
      <c r="C236" s="24"/>
    </row>
    <row r="237" spans="1:11" ht="16" x14ac:dyDescent="0.2">
      <c r="A237" s="22">
        <v>236</v>
      </c>
      <c r="B237" s="22">
        <v>0.89800000000000002</v>
      </c>
      <c r="C237" s="24"/>
    </row>
    <row r="238" spans="1:11" ht="16" x14ac:dyDescent="0.2">
      <c r="A238" s="22">
        <v>237</v>
      </c>
      <c r="B238" s="22">
        <v>0.89100000000000001</v>
      </c>
      <c r="C238" s="24"/>
    </row>
    <row r="239" spans="1:11" ht="16" x14ac:dyDescent="0.2">
      <c r="A239" s="22">
        <v>238</v>
      </c>
      <c r="B239" s="22">
        <v>0.77100000000000002</v>
      </c>
      <c r="C239" s="24"/>
    </row>
    <row r="240" spans="1:11" ht="16" x14ac:dyDescent="0.2">
      <c r="A240" s="22">
        <v>239</v>
      </c>
      <c r="B240" s="22">
        <v>0.92700000000000005</v>
      </c>
      <c r="C240" s="24"/>
    </row>
    <row r="241" spans="1:3" ht="16" x14ac:dyDescent="0.2">
      <c r="A241" s="22">
        <v>240</v>
      </c>
      <c r="B241" s="22">
        <v>0.85899999999999999</v>
      </c>
      <c r="C241" s="24"/>
    </row>
    <row r="242" spans="1:3" ht="16" x14ac:dyDescent="0.2">
      <c r="A242" s="22">
        <v>241</v>
      </c>
      <c r="B242" s="22">
        <v>0.89500000000000002</v>
      </c>
      <c r="C242" s="24"/>
    </row>
    <row r="243" spans="1:3" ht="16" x14ac:dyDescent="0.2">
      <c r="A243" s="22">
        <v>242</v>
      </c>
      <c r="B243" s="22">
        <v>0.84499999999999997</v>
      </c>
      <c r="C243" s="24"/>
    </row>
    <row r="244" spans="1:3" ht="16" x14ac:dyDescent="0.2">
      <c r="A244" s="22">
        <v>243</v>
      </c>
      <c r="B244" s="22">
        <v>0.91500000000000004</v>
      </c>
      <c r="C244" s="24"/>
    </row>
    <row r="245" spans="1:3" ht="16" x14ac:dyDescent="0.2">
      <c r="A245" s="22">
        <v>244</v>
      </c>
      <c r="B245" s="22">
        <v>0.92700000000000005</v>
      </c>
      <c r="C245" s="24"/>
    </row>
    <row r="246" spans="1:3" ht="16" x14ac:dyDescent="0.2">
      <c r="A246" s="22">
        <v>245</v>
      </c>
      <c r="B246" s="22">
        <v>0.94199999999999995</v>
      </c>
      <c r="C246" s="24"/>
    </row>
    <row r="247" spans="1:3" ht="16" x14ac:dyDescent="0.2">
      <c r="A247" s="22">
        <v>246</v>
      </c>
      <c r="B247" s="22">
        <v>0.88700000000000001</v>
      </c>
      <c r="C247" s="24"/>
    </row>
    <row r="248" spans="1:3" ht="16" x14ac:dyDescent="0.2">
      <c r="A248" s="22">
        <v>247</v>
      </c>
      <c r="B248" s="22">
        <v>0.82299999999999995</v>
      </c>
      <c r="C248" s="24"/>
    </row>
    <row r="249" spans="1:3" ht="16" x14ac:dyDescent="0.2">
      <c r="A249" s="22">
        <v>248</v>
      </c>
      <c r="B249" s="22">
        <v>0.78500000000000003</v>
      </c>
      <c r="C249" s="24"/>
    </row>
    <row r="250" spans="1:3" ht="16" x14ac:dyDescent="0.2">
      <c r="A250" s="22">
        <v>249</v>
      </c>
      <c r="B250" s="22">
        <v>0.85299999999999998</v>
      </c>
      <c r="C250" s="24"/>
    </row>
    <row r="251" spans="1:3" ht="16" x14ac:dyDescent="0.2">
      <c r="A251" s="22">
        <v>250</v>
      </c>
      <c r="B251" s="22">
        <v>0.93400000000000005</v>
      </c>
      <c r="C251" s="24"/>
    </row>
    <row r="252" spans="1:3" ht="16" x14ac:dyDescent="0.2">
      <c r="A252" s="22">
        <v>251</v>
      </c>
      <c r="B252" s="22">
        <v>0.66600000000000004</v>
      </c>
      <c r="C252" s="24"/>
    </row>
    <row r="253" spans="1:3" ht="16" x14ac:dyDescent="0.2">
      <c r="A253" s="22">
        <v>252</v>
      </c>
      <c r="B253" s="22">
        <v>0.86599999999999999</v>
      </c>
      <c r="C253" s="24"/>
    </row>
    <row r="254" spans="1:3" ht="16" x14ac:dyDescent="0.2">
      <c r="A254" s="22">
        <v>253</v>
      </c>
      <c r="B254" s="22">
        <v>0.91600000000000004</v>
      </c>
      <c r="C254" s="24"/>
    </row>
    <row r="255" spans="1:3" ht="16" x14ac:dyDescent="0.2">
      <c r="A255" s="22">
        <v>254</v>
      </c>
      <c r="B255" s="25">
        <v>0.77</v>
      </c>
      <c r="C255" s="24"/>
    </row>
    <row r="256" spans="1:3" ht="16" x14ac:dyDescent="0.2">
      <c r="A256" s="22">
        <v>255</v>
      </c>
      <c r="B256" s="22">
        <v>0.82499999999999996</v>
      </c>
      <c r="C256" s="24"/>
    </row>
    <row r="257" spans="1:8" ht="16" x14ac:dyDescent="0.2">
      <c r="A257" s="22">
        <v>256</v>
      </c>
      <c r="B257" s="22">
        <v>0.89900000000000002</v>
      </c>
      <c r="C257" s="24"/>
    </row>
    <row r="258" spans="1:8" ht="16" x14ac:dyDescent="0.2">
      <c r="A258" s="22">
        <v>257</v>
      </c>
      <c r="B258" s="22">
        <v>0.90700000000000003</v>
      </c>
      <c r="C258" s="24"/>
    </row>
    <row r="259" spans="1:8" ht="16" x14ac:dyDescent="0.2">
      <c r="A259" s="22">
        <v>258</v>
      </c>
      <c r="B259" s="22">
        <v>0.74099999999999999</v>
      </c>
      <c r="C259" s="24"/>
    </row>
    <row r="260" spans="1:8" ht="16" x14ac:dyDescent="0.2">
      <c r="A260" s="22">
        <v>259</v>
      </c>
      <c r="B260" s="22">
        <v>0.64500000000000002</v>
      </c>
      <c r="C260" s="24"/>
    </row>
    <row r="261" spans="1:8" ht="16" x14ac:dyDescent="0.2">
      <c r="A261" s="22">
        <v>260</v>
      </c>
      <c r="B261" s="22">
        <v>0.85499999999999998</v>
      </c>
      <c r="C261" s="24"/>
    </row>
    <row r="262" spans="1:8" ht="16" x14ac:dyDescent="0.2">
      <c r="A262" s="22">
        <v>261</v>
      </c>
      <c r="B262" s="22">
        <v>0.78800000000000003</v>
      </c>
      <c r="C262" s="24"/>
    </row>
    <row r="263" spans="1:8" ht="16" x14ac:dyDescent="0.2">
      <c r="A263" s="22">
        <v>262</v>
      </c>
      <c r="B263" s="22">
        <v>0.876</v>
      </c>
      <c r="C263" s="24"/>
    </row>
    <row r="264" spans="1:8" ht="16" x14ac:dyDescent="0.2">
      <c r="A264" s="22">
        <v>263</v>
      </c>
      <c r="B264" s="22">
        <v>0.73899999999999999</v>
      </c>
      <c r="C264" s="24"/>
    </row>
    <row r="265" spans="1:8" ht="16" x14ac:dyDescent="0.2">
      <c r="A265" s="22">
        <v>264</v>
      </c>
      <c r="B265" s="22">
        <v>0.92800000000000005</v>
      </c>
      <c r="C265" s="24"/>
    </row>
    <row r="266" spans="1:8" ht="16" x14ac:dyDescent="0.2">
      <c r="A266" s="22">
        <v>265</v>
      </c>
      <c r="B266" s="22">
        <v>0.82099999999999995</v>
      </c>
      <c r="C266" s="24"/>
      <c r="E266" s="22"/>
    </row>
    <row r="267" spans="1:8" ht="16" x14ac:dyDescent="0.2">
      <c r="A267" s="22">
        <v>266</v>
      </c>
      <c r="B267" s="22">
        <v>0.85799999999999998</v>
      </c>
      <c r="C267" s="24"/>
      <c r="E267" s="22"/>
    </row>
    <row r="268" spans="1:8" ht="16" x14ac:dyDescent="0.2">
      <c r="A268" s="22">
        <v>267</v>
      </c>
      <c r="B268" s="22">
        <v>0.89500000000000002</v>
      </c>
      <c r="C268" s="24"/>
      <c r="E268" s="22"/>
      <c r="F268" s="22"/>
      <c r="G268" s="22"/>
    </row>
    <row r="269" spans="1:8" ht="16" x14ac:dyDescent="0.2">
      <c r="A269" s="22">
        <v>268</v>
      </c>
      <c r="B269" s="22">
        <v>0.94399999999999995</v>
      </c>
      <c r="C269" s="24"/>
      <c r="E269" s="22"/>
      <c r="F269" s="22" t="s">
        <v>78</v>
      </c>
      <c r="G269" s="22"/>
    </row>
    <row r="270" spans="1:8" ht="16" x14ac:dyDescent="0.2">
      <c r="A270" s="22">
        <v>269</v>
      </c>
      <c r="B270" s="22">
        <v>0.91400000000000003</v>
      </c>
      <c r="C270" s="24"/>
      <c r="E270" s="22"/>
      <c r="F270" s="22" t="s">
        <v>79</v>
      </c>
      <c r="G270" s="22"/>
      <c r="H270" s="22"/>
    </row>
    <row r="271" spans="1:8" ht="16" x14ac:dyDescent="0.2">
      <c r="A271" s="22">
        <v>270</v>
      </c>
      <c r="B271" s="22">
        <v>0.88200000000000001</v>
      </c>
      <c r="C271" s="24"/>
    </row>
    <row r="272" spans="1:8" ht="16" x14ac:dyDescent="0.2">
      <c r="A272" s="22">
        <v>271</v>
      </c>
      <c r="B272" s="25">
        <v>0.91</v>
      </c>
      <c r="C272" s="24"/>
      <c r="F272" t="s">
        <v>80</v>
      </c>
    </row>
    <row r="273" spans="1:3" ht="16" x14ac:dyDescent="0.2">
      <c r="A273" s="22">
        <v>272</v>
      </c>
      <c r="B273" s="22">
        <v>0.86799999999999999</v>
      </c>
      <c r="C273" s="24"/>
    </row>
    <row r="274" spans="1:3" ht="16" x14ac:dyDescent="0.2">
      <c r="A274" s="22">
        <v>273</v>
      </c>
      <c r="B274" s="22">
        <v>0.81599999999999995</v>
      </c>
      <c r="C274" s="24"/>
    </row>
    <row r="275" spans="1:3" ht="16" x14ac:dyDescent="0.2">
      <c r="A275" s="22">
        <v>274</v>
      </c>
      <c r="B275" s="22">
        <v>0.81399999999999995</v>
      </c>
      <c r="C275" s="24"/>
    </row>
    <row r="276" spans="1:3" ht="16" x14ac:dyDescent="0.2">
      <c r="A276" s="22">
        <v>275</v>
      </c>
      <c r="B276" s="22">
        <v>0.82099999999999995</v>
      </c>
      <c r="C276" s="24"/>
    </row>
    <row r="277" spans="1:3" ht="16" x14ac:dyDescent="0.2">
      <c r="A277" s="22">
        <v>276</v>
      </c>
      <c r="B277" s="25">
        <v>0.88</v>
      </c>
      <c r="C277" s="24"/>
    </row>
    <row r="278" spans="1:3" ht="16" x14ac:dyDescent="0.2">
      <c r="A278" s="22">
        <v>277</v>
      </c>
      <c r="B278" s="22">
        <v>0.83499999999999996</v>
      </c>
      <c r="C278" s="24"/>
    </row>
    <row r="279" spans="1:3" ht="16" x14ac:dyDescent="0.2">
      <c r="A279" s="22">
        <v>278</v>
      </c>
      <c r="B279" s="22">
        <v>0.66700000000000004</v>
      </c>
      <c r="C279" s="24"/>
    </row>
    <row r="280" spans="1:3" ht="16" x14ac:dyDescent="0.2">
      <c r="A280" s="22">
        <v>279</v>
      </c>
      <c r="B280" s="22">
        <v>0.86099999999999999</v>
      </c>
      <c r="C280" s="24"/>
    </row>
    <row r="281" spans="1:3" ht="16" x14ac:dyDescent="0.2">
      <c r="A281" s="22">
        <v>280</v>
      </c>
      <c r="B281" s="22">
        <v>0.91100000000000003</v>
      </c>
      <c r="C281" s="24"/>
    </row>
  </sheetData>
  <pageMargins left="0.7" right="0.7" top="0.75" bottom="0.75" header="0.3" footer="0.3"/>
  <pageSetup orientation="portrait" horizontalDpi="300" verticalDpi="0" copies="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2"/>
  <sheetViews>
    <sheetView workbookViewId="0"/>
  </sheetViews>
  <sheetFormatPr baseColWidth="10" defaultColWidth="8.83203125" defaultRowHeight="15" x14ac:dyDescent="0.2"/>
  <cols>
    <col min="1" max="5" width="36.6640625" customWidth="1"/>
  </cols>
  <sheetData>
    <row r="1" spans="1:16" x14ac:dyDescent="0.2">
      <c r="A1" s="1" t="s">
        <v>0</v>
      </c>
    </row>
    <row r="2" spans="1:16" x14ac:dyDescent="0.2">
      <c r="P2" t="e">
        <f ca="1">_xll.CB.RecalcCounterFN()</f>
        <v>#NAME?</v>
      </c>
    </row>
    <row r="3" spans="1:16" x14ac:dyDescent="0.2">
      <c r="A3" t="s">
        <v>1</v>
      </c>
      <c r="B3" t="s">
        <v>2</v>
      </c>
      <c r="C3">
        <v>0</v>
      </c>
    </row>
    <row r="4" spans="1:16" x14ac:dyDescent="0.2">
      <c r="A4" t="s">
        <v>3</v>
      </c>
    </row>
    <row r="5" spans="1:16" x14ac:dyDescent="0.2">
      <c r="A5" t="s">
        <v>4</v>
      </c>
    </row>
    <row r="7" spans="1:16" x14ac:dyDescent="0.2">
      <c r="A7" s="1" t="s">
        <v>5</v>
      </c>
      <c r="B7" t="s">
        <v>6</v>
      </c>
    </row>
    <row r="8" spans="1:16" x14ac:dyDescent="0.2">
      <c r="B8">
        <v>5</v>
      </c>
    </row>
    <row r="10" spans="1:16" x14ac:dyDescent="0.2">
      <c r="A10" t="s">
        <v>7</v>
      </c>
    </row>
    <row r="11" spans="1:16" x14ac:dyDescent="0.2">
      <c r="A11" t="e">
        <f>CB_DATA_!#REF!</f>
        <v>#REF!</v>
      </c>
      <c r="B11" t="e">
        <f>#REF!</f>
        <v>#REF!</v>
      </c>
      <c r="C11" t="e">
        <f>#REF!</f>
        <v>#REF!</v>
      </c>
      <c r="D11" t="e">
        <f>#REF!</f>
        <v>#REF!</v>
      </c>
      <c r="E11" t="e">
        <f>#REF!</f>
        <v>#REF!</v>
      </c>
    </row>
    <row r="13" spans="1:16" x14ac:dyDescent="0.2">
      <c r="A13" t="s">
        <v>8</v>
      </c>
    </row>
    <row r="14" spans="1:16" x14ac:dyDescent="0.2">
      <c r="A14" t="s">
        <v>12</v>
      </c>
      <c r="B14" t="s">
        <v>24</v>
      </c>
      <c r="C14" t="s">
        <v>19</v>
      </c>
      <c r="D14" s="2" t="s">
        <v>19</v>
      </c>
      <c r="E14" s="2" t="s">
        <v>15</v>
      </c>
    </row>
    <row r="16" spans="1:16" x14ac:dyDescent="0.2">
      <c r="A16" t="s">
        <v>9</v>
      </c>
    </row>
    <row r="17" spans="1:5" x14ac:dyDescent="0.2">
      <c r="D17">
        <v>4</v>
      </c>
      <c r="E17">
        <v>1</v>
      </c>
    </row>
    <row r="19" spans="1:5" x14ac:dyDescent="0.2">
      <c r="A19" t="s">
        <v>10</v>
      </c>
    </row>
    <row r="20" spans="1:5" x14ac:dyDescent="0.2">
      <c r="A20">
        <v>31</v>
      </c>
      <c r="B20">
        <v>31</v>
      </c>
      <c r="C20">
        <v>31</v>
      </c>
      <c r="D20">
        <v>37</v>
      </c>
      <c r="E20">
        <v>34</v>
      </c>
    </row>
    <row r="25" spans="1:5" x14ac:dyDescent="0.2">
      <c r="A25" s="1" t="s">
        <v>11</v>
      </c>
    </row>
    <row r="26" spans="1:5" x14ac:dyDescent="0.2">
      <c r="A26" s="2" t="s">
        <v>13</v>
      </c>
      <c r="B26" s="2" t="s">
        <v>16</v>
      </c>
      <c r="C26" s="2" t="s">
        <v>16</v>
      </c>
      <c r="D26" s="2" t="s">
        <v>16</v>
      </c>
      <c r="E26" s="2" t="s">
        <v>17</v>
      </c>
    </row>
    <row r="27" spans="1:5" x14ac:dyDescent="0.2">
      <c r="A27" t="s">
        <v>31</v>
      </c>
      <c r="B27" t="s">
        <v>35</v>
      </c>
      <c r="C27" t="s">
        <v>34</v>
      </c>
      <c r="D27" t="s">
        <v>23</v>
      </c>
      <c r="E27" t="s">
        <v>30</v>
      </c>
    </row>
    <row r="28" spans="1:5" x14ac:dyDescent="0.2">
      <c r="A28" s="2" t="s">
        <v>14</v>
      </c>
      <c r="B28" s="2" t="s">
        <v>14</v>
      </c>
      <c r="C28" s="2" t="s">
        <v>14</v>
      </c>
      <c r="D28" s="2" t="s">
        <v>14</v>
      </c>
      <c r="E28" s="2" t="s">
        <v>14</v>
      </c>
    </row>
    <row r="29" spans="1:5" x14ac:dyDescent="0.2">
      <c r="A29" s="2" t="s">
        <v>26</v>
      </c>
      <c r="B29" s="2" t="s">
        <v>13</v>
      </c>
      <c r="C29" s="2" t="s">
        <v>13</v>
      </c>
      <c r="D29" s="2" t="s">
        <v>13</v>
      </c>
      <c r="E29" s="2" t="s">
        <v>13</v>
      </c>
    </row>
    <row r="30" spans="1:5" x14ac:dyDescent="0.2">
      <c r="A30" t="s">
        <v>32</v>
      </c>
      <c r="B30" t="s">
        <v>33</v>
      </c>
      <c r="C30" t="s">
        <v>20</v>
      </c>
      <c r="D30" t="s">
        <v>20</v>
      </c>
      <c r="E30" t="s">
        <v>28</v>
      </c>
    </row>
    <row r="31" spans="1:5" x14ac:dyDescent="0.2">
      <c r="A31" s="2" t="s">
        <v>27</v>
      </c>
      <c r="B31" s="2" t="s">
        <v>14</v>
      </c>
      <c r="C31" s="2" t="s">
        <v>14</v>
      </c>
      <c r="D31" s="2" t="s">
        <v>14</v>
      </c>
      <c r="E31" s="2" t="s">
        <v>14</v>
      </c>
    </row>
    <row r="32" spans="1:5" x14ac:dyDescent="0.2">
      <c r="D32" s="2" t="s">
        <v>17</v>
      </c>
      <c r="E32" s="2" t="s">
        <v>16</v>
      </c>
    </row>
    <row r="33" spans="4:5" x14ac:dyDescent="0.2">
      <c r="D33" t="s">
        <v>22</v>
      </c>
      <c r="E33" t="s">
        <v>29</v>
      </c>
    </row>
    <row r="34" spans="4:5" x14ac:dyDescent="0.2">
      <c r="D34" s="2" t="s">
        <v>14</v>
      </c>
      <c r="E34" s="2" t="s">
        <v>14</v>
      </c>
    </row>
    <row r="35" spans="4:5" x14ac:dyDescent="0.2">
      <c r="D35" s="2" t="s">
        <v>18</v>
      </c>
    </row>
    <row r="36" spans="4:5" x14ac:dyDescent="0.2">
      <c r="D36" t="s">
        <v>21</v>
      </c>
    </row>
    <row r="37" spans="4:5" x14ac:dyDescent="0.2">
      <c r="D37" s="2" t="s">
        <v>14</v>
      </c>
    </row>
    <row r="10000" spans="1:1" x14ac:dyDescent="0.2">
      <c r="A10000" t="s">
        <v>25</v>
      </c>
    </row>
    <row r="10001" spans="1:1" x14ac:dyDescent="0.2">
      <c r="A10001" t="str">
        <f>"{0.MEAN}"</f>
        <v>{0.MEAN}</v>
      </c>
    </row>
    <row r="10002" spans="1:1" x14ac:dyDescent="0.2">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Model</vt:lpstr>
      <vt:lpstr>AuctionData</vt:lpstr>
      <vt:lpstr>AuctionDataPercentages</vt:lpstr>
      <vt:lpstr>BidList</vt:lpstr>
      <vt:lpstr>Model!Print_Area</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Clark, Matthew M</cp:lastModifiedBy>
  <dcterms:created xsi:type="dcterms:W3CDTF">2012-03-01T02:00:58Z</dcterms:created>
  <dcterms:modified xsi:type="dcterms:W3CDTF">2022-05-11T23:04:50Z</dcterms:modified>
</cp:coreProperties>
</file>