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2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matt/git.nosync/aes17_filter_25/"/>
    </mc:Choice>
  </mc:AlternateContent>
  <xr:revisionPtr revIDLastSave="0" documentId="13_ncr:1_{BA88885E-6AE6-B343-8A77-60E0CE6375AD}" xr6:coauthVersionLast="47" xr6:coauthVersionMax="47" xr10:uidLastSave="{00000000-0000-0000-0000-000000000000}"/>
  <bookViews>
    <workbookView xWindow="1680" yWindow="7460" windowWidth="28040" windowHeight="17440" activeTab="1" xr2:uid="{350DCFA2-C205-4244-9A4F-11655FF7198F}"/>
  </bookViews>
  <sheets>
    <sheet name="Sheet1" sheetId="1" r:id="rId1"/>
    <sheet name="Sheet1 (2)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2" l="1"/>
  <c r="C8" i="2" s="1"/>
  <c r="F8" i="2"/>
  <c r="G8" i="2"/>
  <c r="H8" i="2"/>
  <c r="I8" i="2"/>
  <c r="J8" i="2"/>
  <c r="B20" i="2"/>
  <c r="J19" i="2" s="1"/>
  <c r="G19" i="2"/>
  <c r="F19" i="2"/>
  <c r="E19" i="2"/>
  <c r="D19" i="2"/>
  <c r="C19" i="2"/>
  <c r="J18" i="2"/>
  <c r="I18" i="2"/>
  <c r="H18" i="2"/>
  <c r="G18" i="2"/>
  <c r="E18" i="2"/>
  <c r="D18" i="2"/>
  <c r="C18" i="2"/>
  <c r="J17" i="2"/>
  <c r="I17" i="2"/>
  <c r="H17" i="2"/>
  <c r="G17" i="2"/>
  <c r="F17" i="2"/>
  <c r="E17" i="2"/>
  <c r="C17" i="2"/>
  <c r="E12" i="2"/>
  <c r="J7" i="2"/>
  <c r="E6" i="2"/>
  <c r="I4" i="2"/>
  <c r="E4" i="2"/>
  <c r="D16" i="1"/>
  <c r="E16" i="1"/>
  <c r="F16" i="1"/>
  <c r="G16" i="1"/>
  <c r="H16" i="1"/>
  <c r="I16" i="1"/>
  <c r="J16" i="1"/>
  <c r="D17" i="1"/>
  <c r="E17" i="1"/>
  <c r="F17" i="1"/>
  <c r="G17" i="1"/>
  <c r="H17" i="1"/>
  <c r="I17" i="1"/>
  <c r="J17" i="1"/>
  <c r="D18" i="1"/>
  <c r="E18" i="1"/>
  <c r="F18" i="1"/>
  <c r="G18" i="1"/>
  <c r="H18" i="1"/>
  <c r="I18" i="1"/>
  <c r="J18" i="1"/>
  <c r="C17" i="1"/>
  <c r="C18" i="1"/>
  <c r="C16" i="1"/>
  <c r="B19" i="1"/>
  <c r="B8" i="1"/>
  <c r="J3" i="1" s="1"/>
  <c r="E8" i="2" l="1"/>
  <c r="D8" i="2"/>
  <c r="G6" i="2"/>
  <c r="C5" i="2"/>
  <c r="I6" i="2"/>
  <c r="H3" i="2"/>
  <c r="E7" i="2"/>
  <c r="I3" i="2"/>
  <c r="F7" i="2"/>
  <c r="J3" i="2"/>
  <c r="G5" i="2"/>
  <c r="G7" i="2"/>
  <c r="C4" i="2"/>
  <c r="C6" i="2"/>
  <c r="H7" i="2"/>
  <c r="D17" i="2"/>
  <c r="F18" i="2"/>
  <c r="H19" i="2"/>
  <c r="F6" i="2"/>
  <c r="J4" i="2"/>
  <c r="F12" i="2"/>
  <c r="C3" i="2"/>
  <c r="H6" i="2"/>
  <c r="G12" i="2"/>
  <c r="G3" i="2"/>
  <c r="D5" i="2"/>
  <c r="H12" i="2"/>
  <c r="E5" i="2"/>
  <c r="I12" i="2"/>
  <c r="F5" i="2"/>
  <c r="J12" i="2"/>
  <c r="D4" i="2"/>
  <c r="D6" i="2"/>
  <c r="I7" i="2"/>
  <c r="I19" i="2"/>
  <c r="F4" i="2"/>
  <c r="J6" i="2"/>
  <c r="I5" i="2"/>
  <c r="D12" i="2"/>
  <c r="D3" i="2"/>
  <c r="H5" i="2"/>
  <c r="C12" i="2"/>
  <c r="E3" i="2"/>
  <c r="G4" i="2"/>
  <c r="C7" i="2"/>
  <c r="F3" i="2"/>
  <c r="H4" i="2"/>
  <c r="J5" i="2"/>
  <c r="D7" i="2"/>
  <c r="J11" i="1"/>
  <c r="F5" i="1"/>
  <c r="H6" i="1"/>
  <c r="D4" i="1"/>
  <c r="G6" i="1"/>
  <c r="C3" i="1"/>
  <c r="I11" i="1"/>
  <c r="C5" i="1"/>
  <c r="C6" i="1"/>
  <c r="G3" i="1"/>
  <c r="D11" i="1"/>
  <c r="C4" i="1"/>
  <c r="F6" i="1"/>
  <c r="E6" i="1"/>
  <c r="I3" i="1"/>
  <c r="D6" i="1"/>
  <c r="H3" i="1"/>
  <c r="D7" i="1"/>
  <c r="C11" i="1"/>
  <c r="J7" i="1"/>
  <c r="I7" i="1"/>
  <c r="E5" i="1"/>
  <c r="H7" i="1"/>
  <c r="D5" i="1"/>
  <c r="G7" i="1"/>
  <c r="H11" i="1"/>
  <c r="F7" i="1"/>
  <c r="J4" i="1"/>
  <c r="G11" i="1"/>
  <c r="E7" i="1"/>
  <c r="I4" i="1"/>
  <c r="F11" i="1"/>
  <c r="J5" i="1"/>
  <c r="H4" i="1"/>
  <c r="E11" i="1"/>
  <c r="F3" i="1"/>
  <c r="C7" i="1"/>
  <c r="I5" i="1"/>
  <c r="G4" i="1"/>
  <c r="E3" i="1"/>
  <c r="J6" i="1"/>
  <c r="H5" i="1"/>
  <c r="F4" i="1"/>
  <c r="D3" i="1"/>
  <c r="I6" i="1"/>
  <c r="G5" i="1"/>
  <c r="E4" i="1"/>
</calcChain>
</file>

<file path=xl/sharedStrings.xml><?xml version="1.0" encoding="utf-8"?>
<sst xmlns="http://schemas.openxmlformats.org/spreadsheetml/2006/main" count="23" uniqueCount="10">
  <si>
    <t>R1</t>
  </si>
  <si>
    <t>L1</t>
  </si>
  <si>
    <t>R5</t>
  </si>
  <si>
    <t>L3</t>
  </si>
  <si>
    <t>R9</t>
  </si>
  <si>
    <t>Wrms for each Vrms</t>
  </si>
  <si>
    <t>Irms for each Vrms</t>
  </si>
  <si>
    <t>Total  DCR</t>
  </si>
  <si>
    <t>R11</t>
  </si>
  <si>
    <t>Wrms for each Vrms in divider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</si>
</sst>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99BDC2-D608-9743-AF0E-00E8EF7ED811}">
  <dimension ref="A1:J19"/>
  <sheetViews>
    <sheetView workbookViewId="0">
      <selection activeCell="C9" sqref="C9:J9"/>
    </sheetView>
  </sheetViews>
  <sheetFormatPr baseColWidth="10" defaultRowHeight="16" x14ac:dyDescent="0.2"/>
  <sheetData>
    <row r="1" spans="1:10" x14ac:dyDescent="0.2">
      <c r="C1" s="3" t="s">
        <v>5</v>
      </c>
      <c r="D1" s="3"/>
      <c r="E1" s="3"/>
      <c r="F1" s="3"/>
      <c r="G1" s="3"/>
      <c r="H1" s="3"/>
      <c r="I1" s="3"/>
      <c r="J1" s="3"/>
    </row>
    <row r="2" spans="1:10" x14ac:dyDescent="0.2">
      <c r="C2" s="2">
        <v>1</v>
      </c>
      <c r="D2" s="2">
        <v>4</v>
      </c>
      <c r="E2" s="2">
        <v>10</v>
      </c>
      <c r="F2" s="2">
        <v>20</v>
      </c>
      <c r="G2" s="2">
        <v>40</v>
      </c>
      <c r="H2" s="2">
        <v>60</v>
      </c>
      <c r="I2" s="2">
        <v>75</v>
      </c>
      <c r="J2" s="2">
        <v>140</v>
      </c>
    </row>
    <row r="3" spans="1:10" x14ac:dyDescent="0.2">
      <c r="A3" t="s">
        <v>0</v>
      </c>
      <c r="B3">
        <v>500</v>
      </c>
      <c r="C3" s="1">
        <f>(($B3/$B$8)*C$2)^2/($B3*2)</f>
        <v>7.1769777253022674E-4</v>
      </c>
      <c r="D3" s="1">
        <f>(($B3/$B$8)*D$2)^2/($B3*2)</f>
        <v>1.1483164360483628E-2</v>
      </c>
      <c r="E3" s="1">
        <f>(($B3/$B$8)*E$2)^2/($B3*2)</f>
        <v>7.1769777253022665E-2</v>
      </c>
      <c r="F3" s="1">
        <f>(($B3/$B$8)*F$2)^2/($B3*2)</f>
        <v>0.28707910901209066</v>
      </c>
      <c r="G3" s="1">
        <f>(($B3/$B$8)*G$2)^2/($B3*2)</f>
        <v>1.1483164360483626</v>
      </c>
      <c r="H3" s="1">
        <f>(($B3/$B$8)*H$2)^2/($B3*2)</f>
        <v>2.5837119811088161</v>
      </c>
      <c r="I3" s="1">
        <f>(($B3/$B$8)*I$2)^2/($B3*2)</f>
        <v>4.0370499704825251</v>
      </c>
      <c r="J3" s="1">
        <f>(($B3/$B$8)*J$2)^2/($B3*2)</f>
        <v>14.066876341592444</v>
      </c>
    </row>
    <row r="4" spans="1:10" x14ac:dyDescent="0.2">
      <c r="A4" t="s">
        <v>1</v>
      </c>
      <c r="B4">
        <v>0.1</v>
      </c>
      <c r="C4" s="1">
        <f>(($B4/$B$8)*C$2)^2/($B4*2)</f>
        <v>1.4353955450604533E-7</v>
      </c>
      <c r="D4" s="1">
        <f>(($B4/$B$8)*D$2)^2/($B4*2)</f>
        <v>2.2966328720967252E-6</v>
      </c>
      <c r="E4" s="1">
        <f>(($B4/$B$8)*E$2)^2/($B4*2)</f>
        <v>1.4353955450604532E-5</v>
      </c>
      <c r="F4" s="1">
        <f>(($B4/$B$8)*F$2)^2/($B4*2)</f>
        <v>5.7415821802418127E-5</v>
      </c>
      <c r="G4" s="1">
        <f>(($B4/$B$8)*G$2)^2/($B4*2)</f>
        <v>2.2966328720967251E-4</v>
      </c>
      <c r="H4" s="1">
        <f>(($B4/$B$8)*H$2)^2/($B4*2)</f>
        <v>5.1674239622176324E-4</v>
      </c>
      <c r="I4" s="1">
        <f>(($B4/$B$8)*I$2)^2/($B4*2)</f>
        <v>8.0740999409650513E-4</v>
      </c>
      <c r="J4" s="1">
        <f>(($B4/$B$8)*J$2)^2/($B4*2)</f>
        <v>2.813375268318488E-3</v>
      </c>
    </row>
    <row r="5" spans="1:10" x14ac:dyDescent="0.2">
      <c r="A5" t="s">
        <v>2</v>
      </c>
      <c r="B5">
        <v>68</v>
      </c>
      <c r="C5" s="1">
        <f>(($B5/$B$8)*C$2)^2/($B5*2)</f>
        <v>9.7606897064110847E-5</v>
      </c>
      <c r="D5" s="1">
        <f>(($B5/$B$8)*D$2)^2/($B5*2)</f>
        <v>1.5617103530257736E-3</v>
      </c>
      <c r="E5" s="1">
        <f>(($B5/$B$8)*E$2)^2/($B5*2)</f>
        <v>9.7606897064110819E-3</v>
      </c>
      <c r="F5" s="1">
        <f>(($B5/$B$8)*F$2)^2/($B5*2)</f>
        <v>3.9042758825644328E-2</v>
      </c>
      <c r="G5" s="1">
        <f>(($B5/$B$8)*G$2)^2/($B5*2)</f>
        <v>0.15617103530257731</v>
      </c>
      <c r="H5" s="1">
        <f>(($B5/$B$8)*H$2)^2/($B5*2)</f>
        <v>0.35138482943079907</v>
      </c>
      <c r="I5" s="1">
        <f>(($B5/$B$8)*I$2)^2/($B5*2)</f>
        <v>0.54903879598562355</v>
      </c>
      <c r="J5" s="1">
        <f>(($B5/$B$8)*J$2)^2/($B5*2)</f>
        <v>1.9130951824565723</v>
      </c>
    </row>
    <row r="6" spans="1:10" x14ac:dyDescent="0.2">
      <c r="A6" t="s">
        <v>3</v>
      </c>
      <c r="B6">
        <v>0.1</v>
      </c>
      <c r="C6" s="1">
        <f>(($B6/$B$8)*C$2)^2/($B6*2)</f>
        <v>1.4353955450604533E-7</v>
      </c>
      <c r="D6" s="1">
        <f>(($B6/$B$8)*D$2)^2/($B6*2)</f>
        <v>2.2966328720967252E-6</v>
      </c>
      <c r="E6" s="1">
        <f>(($B6/$B$8)*E$2)^2/($B6*2)</f>
        <v>1.4353955450604532E-5</v>
      </c>
      <c r="F6" s="1">
        <f>(($B6/$B$8)*F$2)^2/($B6*2)</f>
        <v>5.7415821802418127E-5</v>
      </c>
      <c r="G6" s="1">
        <f>(($B6/$B$8)*G$2)^2/($B6*2)</f>
        <v>2.2966328720967251E-4</v>
      </c>
      <c r="H6" s="1">
        <f>(($B6/$B$8)*H$2)^2/($B6*2)</f>
        <v>5.1674239622176324E-4</v>
      </c>
      <c r="I6" s="1">
        <f>(($B6/$B$8)*I$2)^2/($B6*2)</f>
        <v>8.0740999409650513E-4</v>
      </c>
      <c r="J6" s="1">
        <f>(($B6/$B$8)*J$2)^2/($B6*2)</f>
        <v>2.813375268318488E-3</v>
      </c>
    </row>
    <row r="7" spans="1:10" x14ac:dyDescent="0.2">
      <c r="A7" t="s">
        <v>4</v>
      </c>
      <c r="B7">
        <v>22</v>
      </c>
      <c r="C7" s="1">
        <f>(($B7/$B$8)*C$2)^2/($B7*2)</f>
        <v>3.1578701991329969E-5</v>
      </c>
      <c r="D7" s="1">
        <f>(($B7/$B$8)*D$2)^2/($B7*2)</f>
        <v>5.0525923186127951E-4</v>
      </c>
      <c r="E7" s="1">
        <f>(($B7/$B$8)*E$2)^2/($B7*2)</f>
        <v>3.1578701991329975E-3</v>
      </c>
      <c r="F7" s="1">
        <f>(($B7/$B$8)*F$2)^2/($B7*2)</f>
        <v>1.263148079653199E-2</v>
      </c>
      <c r="G7" s="1">
        <f>(($B7/$B$8)*G$2)^2/($B7*2)</f>
        <v>5.0525923186127961E-2</v>
      </c>
      <c r="H7" s="1">
        <f>(($B7/$B$8)*H$2)^2/($B7*2)</f>
        <v>0.1136833271687879</v>
      </c>
      <c r="I7" s="1">
        <f>(($B7/$B$8)*I$2)^2/($B7*2)</f>
        <v>0.17763019870123109</v>
      </c>
      <c r="J7" s="1">
        <f>(($B7/$B$8)*J$2)^2/($B7*2)</f>
        <v>0.61894255903006745</v>
      </c>
    </row>
    <row r="8" spans="1:10" x14ac:dyDescent="0.2">
      <c r="A8" s="2" t="s">
        <v>7</v>
      </c>
      <c r="B8" s="2">
        <f>SUM(B3:B7)</f>
        <v>590.20000000000005</v>
      </c>
    </row>
    <row r="9" spans="1:10" x14ac:dyDescent="0.2">
      <c r="C9" s="3" t="s">
        <v>6</v>
      </c>
      <c r="D9" s="3"/>
      <c r="E9" s="3"/>
      <c r="F9" s="3"/>
      <c r="G9" s="3"/>
      <c r="H9" s="3"/>
      <c r="I9" s="3"/>
      <c r="J9" s="3"/>
    </row>
    <row r="10" spans="1:10" x14ac:dyDescent="0.2">
      <c r="C10" s="2">
        <v>1</v>
      </c>
      <c r="D10" s="2">
        <v>4</v>
      </c>
      <c r="E10" s="2">
        <v>10</v>
      </c>
      <c r="F10" s="2">
        <v>20</v>
      </c>
      <c r="G10" s="2">
        <v>40</v>
      </c>
      <c r="H10" s="2">
        <v>60</v>
      </c>
      <c r="I10" s="2">
        <v>75</v>
      </c>
      <c r="J10" s="2">
        <v>140</v>
      </c>
    </row>
    <row r="11" spans="1:10" x14ac:dyDescent="0.2">
      <c r="C11" s="1">
        <f t="shared" ref="C11:J11" si="0">(C$10/$B$8)/2</f>
        <v>8.4717045069467966E-4</v>
      </c>
      <c r="D11" s="1">
        <f t="shared" si="0"/>
        <v>3.3886818027787187E-3</v>
      </c>
      <c r="E11" s="1">
        <f t="shared" si="0"/>
        <v>8.4717045069467971E-3</v>
      </c>
      <c r="F11" s="1">
        <f t="shared" si="0"/>
        <v>1.6943409013893594E-2</v>
      </c>
      <c r="G11" s="1">
        <f t="shared" si="0"/>
        <v>3.3886818027787188E-2</v>
      </c>
      <c r="H11" s="1">
        <f t="shared" si="0"/>
        <v>5.0830227041680782E-2</v>
      </c>
      <c r="I11" s="1">
        <f t="shared" si="0"/>
        <v>6.3537783802100983E-2</v>
      </c>
      <c r="J11" s="1">
        <f t="shared" si="0"/>
        <v>0.11860386309725515</v>
      </c>
    </row>
    <row r="14" spans="1:10" x14ac:dyDescent="0.2">
      <c r="C14" s="3" t="s">
        <v>9</v>
      </c>
      <c r="D14" s="3"/>
      <c r="E14" s="3"/>
      <c r="F14" s="3"/>
      <c r="G14" s="3"/>
      <c r="H14" s="3"/>
      <c r="I14" s="3"/>
      <c r="J14" s="3"/>
    </row>
    <row r="15" spans="1:10" x14ac:dyDescent="0.2">
      <c r="C15" s="2">
        <v>1</v>
      </c>
      <c r="D15" s="2">
        <v>4</v>
      </c>
      <c r="E15" s="2">
        <v>10</v>
      </c>
      <c r="F15" s="2">
        <v>20</v>
      </c>
      <c r="G15" s="2">
        <v>40</v>
      </c>
      <c r="H15" s="2">
        <v>60</v>
      </c>
      <c r="I15" s="2">
        <v>75</v>
      </c>
      <c r="J15" s="2">
        <v>140</v>
      </c>
    </row>
    <row r="16" spans="1:10" x14ac:dyDescent="0.2">
      <c r="A16" t="s">
        <v>8</v>
      </c>
      <c r="B16">
        <v>680</v>
      </c>
      <c r="C16" s="1">
        <f>((C$15*$B16/$B$19)^2)/$B16/2</f>
        <v>3.4000000000000008E-4</v>
      </c>
      <c r="D16" s="1">
        <f t="shared" ref="D16:J16" si="1">((D$15*$B16/$B$19)^2)/$B16/2</f>
        <v>5.4400000000000013E-3</v>
      </c>
      <c r="E16" s="1">
        <f t="shared" si="1"/>
        <v>3.3999999999999996E-2</v>
      </c>
      <c r="F16" s="1">
        <f t="shared" si="1"/>
        <v>0.13599999999999998</v>
      </c>
      <c r="G16" s="1">
        <f t="shared" si="1"/>
        <v>0.54399999999999993</v>
      </c>
      <c r="H16" s="1">
        <f t="shared" si="1"/>
        <v>1.224</v>
      </c>
      <c r="I16" s="1">
        <f t="shared" si="1"/>
        <v>1.9125000000000001</v>
      </c>
      <c r="J16" s="1">
        <f t="shared" si="1"/>
        <v>6.6640000000000006</v>
      </c>
    </row>
    <row r="17" spans="1:10" x14ac:dyDescent="0.2">
      <c r="B17">
        <v>220</v>
      </c>
      <c r="C17" s="1">
        <f t="shared" ref="C17:J18" si="2">((C$15*$B17/$B$19)^2)/$B17/2</f>
        <v>1.0999999999999999E-4</v>
      </c>
      <c r="D17" s="1">
        <f t="shared" si="2"/>
        <v>1.7599999999999998E-3</v>
      </c>
      <c r="E17" s="1">
        <f t="shared" si="2"/>
        <v>1.1000000000000001E-2</v>
      </c>
      <c r="F17" s="1">
        <f t="shared" si="2"/>
        <v>4.4000000000000004E-2</v>
      </c>
      <c r="G17" s="1">
        <f t="shared" si="2"/>
        <v>0.17600000000000002</v>
      </c>
      <c r="H17" s="1">
        <f t="shared" si="2"/>
        <v>0.39599999999999996</v>
      </c>
      <c r="I17" s="1">
        <f t="shared" si="2"/>
        <v>0.61875000000000002</v>
      </c>
      <c r="J17" s="1">
        <f t="shared" si="2"/>
        <v>2.1560000000000001</v>
      </c>
    </row>
    <row r="18" spans="1:10" x14ac:dyDescent="0.2">
      <c r="B18">
        <v>100</v>
      </c>
      <c r="C18" s="1">
        <f t="shared" si="2"/>
        <v>5.0000000000000009E-5</v>
      </c>
      <c r="D18" s="1">
        <f t="shared" si="2"/>
        <v>8.0000000000000015E-4</v>
      </c>
      <c r="E18" s="1">
        <f t="shared" si="2"/>
        <v>5.0000000000000001E-3</v>
      </c>
      <c r="F18" s="1">
        <f t="shared" si="2"/>
        <v>0.02</v>
      </c>
      <c r="G18" s="1">
        <f t="shared" si="2"/>
        <v>0.08</v>
      </c>
      <c r="H18" s="1">
        <f t="shared" si="2"/>
        <v>0.18</v>
      </c>
      <c r="I18" s="1">
        <f t="shared" si="2"/>
        <v>0.28125</v>
      </c>
      <c r="J18" s="1">
        <f t="shared" si="2"/>
        <v>0.98</v>
      </c>
    </row>
    <row r="19" spans="1:10" x14ac:dyDescent="0.2">
      <c r="A19" s="2" t="s">
        <v>7</v>
      </c>
      <c r="B19" s="2">
        <f>SUM(B16:B18)</f>
        <v>1000</v>
      </c>
    </row>
  </sheetData>
  <mergeCells count="3">
    <mergeCell ref="C14:J14"/>
    <mergeCell ref="C1:J1"/>
    <mergeCell ref="C9:J9"/>
  </mergeCells>
  <conditionalFormatting sqref="C3:J7 C11:J11">
    <cfRule type="cellIs" dxfId="17" priority="13" operator="greaterThan">
      <formula>3</formula>
    </cfRule>
    <cfRule type="cellIs" dxfId="16" priority="14" operator="greaterThan">
      <formula>1</formula>
    </cfRule>
    <cfRule type="cellIs" dxfId="15" priority="15" operator="greaterThan">
      <formula>0.25</formula>
    </cfRule>
  </conditionalFormatting>
  <conditionalFormatting sqref="C16:J18">
    <cfRule type="cellIs" dxfId="8" priority="1" operator="greaterThan">
      <formula>3</formula>
    </cfRule>
    <cfRule type="cellIs" dxfId="7" priority="2" operator="greaterThan">
      <formula>1</formula>
    </cfRule>
    <cfRule type="cellIs" dxfId="6" priority="3" operator="greaterThan">
      <formula>0.25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DCD77F-8AAE-E84F-AB92-04AB9C1496F2}">
  <dimension ref="A1:J20"/>
  <sheetViews>
    <sheetView tabSelected="1" workbookViewId="0">
      <selection activeCell="B9" sqref="B9"/>
    </sheetView>
  </sheetViews>
  <sheetFormatPr baseColWidth="10" defaultRowHeight="16" x14ac:dyDescent="0.2"/>
  <sheetData>
    <row r="1" spans="1:10" x14ac:dyDescent="0.2">
      <c r="C1" s="3" t="s">
        <v>5</v>
      </c>
      <c r="D1" s="3"/>
      <c r="E1" s="3"/>
      <c r="F1" s="3"/>
      <c r="G1" s="3"/>
      <c r="H1" s="3"/>
      <c r="I1" s="3"/>
      <c r="J1" s="3"/>
    </row>
    <row r="2" spans="1:10" x14ac:dyDescent="0.2">
      <c r="C2" s="2">
        <v>1</v>
      </c>
      <c r="D2" s="2">
        <v>4</v>
      </c>
      <c r="E2" s="2">
        <v>10</v>
      </c>
      <c r="F2" s="2">
        <v>20</v>
      </c>
      <c r="G2" s="2">
        <v>40</v>
      </c>
      <c r="H2" s="2">
        <v>60</v>
      </c>
      <c r="I2" s="2">
        <v>75</v>
      </c>
      <c r="J2" s="2">
        <v>140</v>
      </c>
    </row>
    <row r="3" spans="1:10" x14ac:dyDescent="0.2">
      <c r="A3" t="s">
        <v>0</v>
      </c>
      <c r="B3">
        <v>500</v>
      </c>
      <c r="C3" s="1">
        <f>(($B3/$B$9)*C$2)^2/($B3*2)</f>
        <v>2.7182204785954612E-6</v>
      </c>
      <c r="D3" s="1">
        <f>(($B3/$B$9)*D$2)^2/($B3*2)</f>
        <v>4.349152765752738E-5</v>
      </c>
      <c r="E3" s="1">
        <f>(($B3/$B$9)*E$2)^2/($B3*2)</f>
        <v>2.7182204785954615E-4</v>
      </c>
      <c r="F3" s="1">
        <f>(($B3/$B$9)*F$2)^2/($B3*2)</f>
        <v>1.0872881914381846E-3</v>
      </c>
      <c r="G3" s="1">
        <f>(($B3/$B$9)*G$2)^2/($B3*2)</f>
        <v>4.3491527657527384E-3</v>
      </c>
      <c r="H3" s="1">
        <f>(($B3/$B$9)*H$2)^2/($B3*2)</f>
        <v>9.7855937229436585E-3</v>
      </c>
      <c r="I3" s="1">
        <f>(($B3/$B$9)*I$2)^2/($B3*2)</f>
        <v>1.5289990192099472E-2</v>
      </c>
      <c r="J3" s="1">
        <f>(($B3/$B$9)*J$2)^2/($B3*2)</f>
        <v>5.3277121380471047E-2</v>
      </c>
    </row>
    <row r="4" spans="1:10" x14ac:dyDescent="0.2">
      <c r="A4" t="s">
        <v>1</v>
      </c>
      <c r="B4">
        <v>0.1</v>
      </c>
      <c r="C4" s="1">
        <f>(($B4/$B$9)*C$2)^2/($B4*2)</f>
        <v>5.4364409571909224E-10</v>
      </c>
      <c r="D4" s="1">
        <f>(($B4/$B$9)*D$2)^2/($B4*2)</f>
        <v>8.6983055315054758E-9</v>
      </c>
      <c r="E4" s="1">
        <f>(($B4/$B$9)*E$2)^2/($B4*2)</f>
        <v>5.4364409571909219E-8</v>
      </c>
      <c r="F4" s="1">
        <f>(($B4/$B$9)*F$2)^2/($B4*2)</f>
        <v>2.1745763828763688E-7</v>
      </c>
      <c r="G4" s="1">
        <f>(($B4/$B$9)*G$2)^2/($B4*2)</f>
        <v>8.698305531505475E-7</v>
      </c>
      <c r="H4" s="1">
        <f>(($B4/$B$9)*H$2)^2/($B4*2)</f>
        <v>1.957118744588732E-6</v>
      </c>
      <c r="I4" s="1">
        <f>(($B4/$B$9)*I$2)^2/($B4*2)</f>
        <v>3.0579980384198942E-6</v>
      </c>
      <c r="J4" s="1">
        <f>(($B4/$B$9)*J$2)^2/($B4*2)</f>
        <v>1.065542427609421E-5</v>
      </c>
    </row>
    <row r="5" spans="1:10" x14ac:dyDescent="0.2">
      <c r="A5" t="s">
        <v>2</v>
      </c>
      <c r="B5">
        <v>68</v>
      </c>
      <c r="C5" s="1">
        <f>(($B5/$B$9)*C$2)^2/($B5*2)</f>
        <v>3.6967798508898273E-7</v>
      </c>
      <c r="D5" s="1">
        <f>(($B5/$B$9)*D$2)^2/($B5*2)</f>
        <v>5.9148477614237236E-6</v>
      </c>
      <c r="E5" s="1">
        <f>(($B5/$B$9)*E$2)^2/($B5*2)</f>
        <v>3.6967798508898279E-5</v>
      </c>
      <c r="F5" s="1">
        <f>(($B5/$B$9)*F$2)^2/($B5*2)</f>
        <v>1.4787119403559312E-4</v>
      </c>
      <c r="G5" s="1">
        <f>(($B5/$B$9)*G$2)^2/($B5*2)</f>
        <v>5.9148477614237246E-4</v>
      </c>
      <c r="H5" s="1">
        <f>(($B5/$B$9)*H$2)^2/($B5*2)</f>
        <v>1.3308407463203376E-3</v>
      </c>
      <c r="I5" s="1">
        <f>(($B5/$B$9)*I$2)^2/($B5*2)</f>
        <v>2.0794386661255283E-3</v>
      </c>
      <c r="J5" s="1">
        <f>(($B5/$B$9)*J$2)^2/($B5*2)</f>
        <v>7.2456885077440613E-3</v>
      </c>
    </row>
    <row r="6" spans="1:10" x14ac:dyDescent="0.2">
      <c r="A6" t="s">
        <v>3</v>
      </c>
      <c r="B6">
        <v>0.1</v>
      </c>
      <c r="C6" s="1">
        <f>(($B6/$B$9)*C$2)^2/($B6*2)</f>
        <v>5.4364409571909224E-10</v>
      </c>
      <c r="D6" s="1">
        <f>(($B6/$B$9)*D$2)^2/($B6*2)</f>
        <v>8.6983055315054758E-9</v>
      </c>
      <c r="E6" s="1">
        <f>(($B6/$B$9)*E$2)^2/($B6*2)</f>
        <v>5.4364409571909219E-8</v>
      </c>
      <c r="F6" s="1">
        <f>(($B6/$B$9)*F$2)^2/($B6*2)</f>
        <v>2.1745763828763688E-7</v>
      </c>
      <c r="G6" s="1">
        <f>(($B6/$B$9)*G$2)^2/($B6*2)</f>
        <v>8.698305531505475E-7</v>
      </c>
      <c r="H6" s="1">
        <f>(($B6/$B$9)*H$2)^2/($B6*2)</f>
        <v>1.957118744588732E-6</v>
      </c>
      <c r="I6" s="1">
        <f>(($B6/$B$9)*I$2)^2/($B6*2)</f>
        <v>3.0579980384198942E-6</v>
      </c>
      <c r="J6" s="1">
        <f>(($B6/$B$9)*J$2)^2/($B6*2)</f>
        <v>1.065542427609421E-5</v>
      </c>
    </row>
    <row r="7" spans="1:10" x14ac:dyDescent="0.2">
      <c r="A7" t="s">
        <v>4</v>
      </c>
      <c r="B7">
        <v>22</v>
      </c>
      <c r="C7" s="1">
        <f>(($B7/$B$9)*C$2)^2/($B7*2)</f>
        <v>1.1960170105820031E-7</v>
      </c>
      <c r="D7" s="1">
        <f>(($B7/$B$9)*D$2)^2/($B7*2)</f>
        <v>1.913627216931205E-6</v>
      </c>
      <c r="E7" s="1">
        <f>(($B7/$B$9)*E$2)^2/($B7*2)</f>
        <v>1.1960170105820032E-5</v>
      </c>
      <c r="F7" s="1">
        <f>(($B7/$B$9)*F$2)^2/($B7*2)</f>
        <v>4.7840680423280127E-5</v>
      </c>
      <c r="G7" s="1">
        <f>(($B7/$B$9)*G$2)^2/($B7*2)</f>
        <v>1.9136272169312051E-4</v>
      </c>
      <c r="H7" s="1">
        <f>(($B7/$B$9)*H$2)^2/($B7*2)</f>
        <v>4.3056612380952108E-4</v>
      </c>
      <c r="I7" s="1">
        <f>(($B7/$B$9)*I$2)^2/($B7*2)</f>
        <v>6.7275956845237685E-4</v>
      </c>
      <c r="J7" s="1">
        <f>(($B7/$B$9)*J$2)^2/($B7*2)</f>
        <v>2.3441933407407265E-3</v>
      </c>
    </row>
    <row r="8" spans="1:10" x14ac:dyDescent="0.2">
      <c r="A8" t="s">
        <v>8</v>
      </c>
      <c r="B8">
        <v>9000</v>
      </c>
      <c r="C8" s="1">
        <f>(($B8/$B$9)*C$2)^2/($B8*2)</f>
        <v>4.8927968614718301E-5</v>
      </c>
      <c r="D8" s="1">
        <f>(($B8/$B$9)*D$2)^2/($B8*2)</f>
        <v>7.8284749783549281E-4</v>
      </c>
      <c r="E8" s="1">
        <f>(($B8/$B$9)*E$2)^2/($B8*2)</f>
        <v>4.8927968614718292E-3</v>
      </c>
      <c r="F8" s="1">
        <f>(($B8/$B$9)*F$2)^2/($B8*2)</f>
        <v>1.9571187445887317E-2</v>
      </c>
      <c r="G8" s="1">
        <f>(($B8/$B$9)*G$2)^2/($B8*2)</f>
        <v>7.8284749783549268E-2</v>
      </c>
      <c r="H8" s="1">
        <f>(($B8/$B$9)*H$2)^2/($B8*2)</f>
        <v>0.17614068701298588</v>
      </c>
      <c r="I8" s="1">
        <f>(($B8/$B$9)*I$2)^2/($B8*2)</f>
        <v>0.27521982345779045</v>
      </c>
      <c r="J8" s="1">
        <f>(($B8/$B$9)*J$2)^2/($B8*2)</f>
        <v>0.9589881848484787</v>
      </c>
    </row>
    <row r="9" spans="1:10" x14ac:dyDescent="0.2">
      <c r="A9" s="2" t="s">
        <v>7</v>
      </c>
      <c r="B9" s="2">
        <f>SUM(B3:B8)</f>
        <v>9590.2000000000007</v>
      </c>
    </row>
    <row r="10" spans="1:10" x14ac:dyDescent="0.2">
      <c r="C10" s="3" t="s">
        <v>6</v>
      </c>
      <c r="D10" s="3"/>
      <c r="E10" s="3"/>
      <c r="F10" s="3"/>
      <c r="G10" s="3"/>
      <c r="H10" s="3"/>
      <c r="I10" s="3"/>
      <c r="J10" s="3"/>
    </row>
    <row r="11" spans="1:10" x14ac:dyDescent="0.2">
      <c r="C11" s="2">
        <v>1</v>
      </c>
      <c r="D11" s="2">
        <v>4</v>
      </c>
      <c r="E11" s="2">
        <v>10</v>
      </c>
      <c r="F11" s="2">
        <v>20</v>
      </c>
      <c r="G11" s="2">
        <v>40</v>
      </c>
      <c r="H11" s="2">
        <v>60</v>
      </c>
      <c r="I11" s="2">
        <v>75</v>
      </c>
      <c r="J11" s="2">
        <v>140</v>
      </c>
    </row>
    <row r="12" spans="1:10" x14ac:dyDescent="0.2">
      <c r="C12" s="1">
        <f t="shared" ref="C12:J12" si="0">(C$11/$B$9)/2</f>
        <v>5.2136556067652391E-5</v>
      </c>
      <c r="D12" s="1">
        <f t="shared" si="0"/>
        <v>2.0854622427060956E-4</v>
      </c>
      <c r="E12" s="1">
        <f t="shared" si="0"/>
        <v>5.2136556067652396E-4</v>
      </c>
      <c r="F12" s="1">
        <f t="shared" si="0"/>
        <v>1.0427311213530479E-3</v>
      </c>
      <c r="G12" s="1">
        <f t="shared" si="0"/>
        <v>2.0854622427060958E-3</v>
      </c>
      <c r="H12" s="1">
        <f t="shared" si="0"/>
        <v>3.1281933640591435E-3</v>
      </c>
      <c r="I12" s="1">
        <f t="shared" si="0"/>
        <v>3.910241705073929E-3</v>
      </c>
      <c r="J12" s="1">
        <f t="shared" si="0"/>
        <v>7.2991178494713344E-3</v>
      </c>
    </row>
    <row r="15" spans="1:10" x14ac:dyDescent="0.2">
      <c r="C15" s="3" t="s">
        <v>9</v>
      </c>
      <c r="D15" s="3"/>
      <c r="E15" s="3"/>
      <c r="F15" s="3"/>
      <c r="G15" s="3"/>
      <c r="H15" s="3"/>
      <c r="I15" s="3"/>
      <c r="J15" s="3"/>
    </row>
    <row r="16" spans="1:10" x14ac:dyDescent="0.2">
      <c r="C16" s="2">
        <v>1</v>
      </c>
      <c r="D16" s="2">
        <v>4</v>
      </c>
      <c r="E16" s="2">
        <v>10</v>
      </c>
      <c r="F16" s="2">
        <v>20</v>
      </c>
      <c r="G16" s="2">
        <v>40</v>
      </c>
      <c r="H16" s="2">
        <v>60</v>
      </c>
      <c r="I16" s="2">
        <v>75</v>
      </c>
      <c r="J16" s="2">
        <v>140</v>
      </c>
    </row>
    <row r="17" spans="1:10" x14ac:dyDescent="0.2">
      <c r="A17" t="s">
        <v>8</v>
      </c>
      <c r="B17">
        <v>680</v>
      </c>
      <c r="C17" s="1">
        <f>((C$16*$B17/$B$20)^2)/$B17/2</f>
        <v>3.4000000000000008E-4</v>
      </c>
      <c r="D17" s="1">
        <f t="shared" ref="D17:J17" si="1">((D$16*$B17/$B$20)^2)/$B17/2</f>
        <v>5.4400000000000013E-3</v>
      </c>
      <c r="E17" s="1">
        <f t="shared" si="1"/>
        <v>3.3999999999999996E-2</v>
      </c>
      <c r="F17" s="1">
        <f t="shared" si="1"/>
        <v>0.13599999999999998</v>
      </c>
      <c r="G17" s="1">
        <f t="shared" si="1"/>
        <v>0.54399999999999993</v>
      </c>
      <c r="H17" s="1">
        <f t="shared" si="1"/>
        <v>1.224</v>
      </c>
      <c r="I17" s="1">
        <f t="shared" si="1"/>
        <v>1.9125000000000001</v>
      </c>
      <c r="J17" s="1">
        <f t="shared" si="1"/>
        <v>6.6640000000000006</v>
      </c>
    </row>
    <row r="18" spans="1:10" x14ac:dyDescent="0.2">
      <c r="B18">
        <v>220</v>
      </c>
      <c r="C18" s="1">
        <f t="shared" ref="C18:J19" si="2">((C$16*$B18/$B$20)^2)/$B18/2</f>
        <v>1.0999999999999999E-4</v>
      </c>
      <c r="D18" s="1">
        <f t="shared" si="2"/>
        <v>1.7599999999999998E-3</v>
      </c>
      <c r="E18" s="1">
        <f t="shared" si="2"/>
        <v>1.1000000000000001E-2</v>
      </c>
      <c r="F18" s="1">
        <f t="shared" si="2"/>
        <v>4.4000000000000004E-2</v>
      </c>
      <c r="G18" s="1">
        <f t="shared" si="2"/>
        <v>0.17600000000000002</v>
      </c>
      <c r="H18" s="1">
        <f t="shared" si="2"/>
        <v>0.39599999999999996</v>
      </c>
      <c r="I18" s="1">
        <f t="shared" si="2"/>
        <v>0.61875000000000002</v>
      </c>
      <c r="J18" s="1">
        <f t="shared" si="2"/>
        <v>2.1560000000000001</v>
      </c>
    </row>
    <row r="19" spans="1:10" x14ac:dyDescent="0.2">
      <c r="B19">
        <v>100</v>
      </c>
      <c r="C19" s="1">
        <f t="shared" si="2"/>
        <v>5.0000000000000009E-5</v>
      </c>
      <c r="D19" s="1">
        <f t="shared" si="2"/>
        <v>8.0000000000000015E-4</v>
      </c>
      <c r="E19" s="1">
        <f t="shared" si="2"/>
        <v>5.0000000000000001E-3</v>
      </c>
      <c r="F19" s="1">
        <f t="shared" si="2"/>
        <v>0.02</v>
      </c>
      <c r="G19" s="1">
        <f t="shared" si="2"/>
        <v>0.08</v>
      </c>
      <c r="H19" s="1">
        <f t="shared" si="2"/>
        <v>0.18</v>
      </c>
      <c r="I19" s="1">
        <f t="shared" si="2"/>
        <v>0.28125</v>
      </c>
      <c r="J19" s="1">
        <f t="shared" si="2"/>
        <v>0.98</v>
      </c>
    </row>
    <row r="20" spans="1:10" x14ac:dyDescent="0.2">
      <c r="A20" s="2" t="s">
        <v>7</v>
      </c>
      <c r="B20" s="2">
        <f>SUM(B17:B19)</f>
        <v>1000</v>
      </c>
    </row>
  </sheetData>
  <mergeCells count="3">
    <mergeCell ref="C1:J1"/>
    <mergeCell ref="C10:J10"/>
    <mergeCell ref="C15:J15"/>
  </mergeCells>
  <conditionalFormatting sqref="C3:J8 C12:J12">
    <cfRule type="cellIs" dxfId="5" priority="4" operator="greaterThan">
      <formula>3</formula>
    </cfRule>
    <cfRule type="cellIs" dxfId="4" priority="5" operator="greaterThan">
      <formula>1</formula>
    </cfRule>
    <cfRule type="cellIs" dxfId="3" priority="6" operator="greaterThan">
      <formula>0.25</formula>
    </cfRule>
  </conditionalFormatting>
  <conditionalFormatting sqref="C17:J19">
    <cfRule type="cellIs" dxfId="2" priority="1" operator="greaterThan">
      <formula>3</formula>
    </cfRule>
    <cfRule type="cellIs" dxfId="1" priority="2" operator="greaterThan">
      <formula>1</formula>
    </cfRule>
    <cfRule type="cellIs" dxfId="0" priority="3" operator="greaterThan">
      <formula>0.25</formula>
    </cfRule>
  </conditionalFormatting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 Clark</dc:creator>
  <cp:lastModifiedBy>Matt Clark</cp:lastModifiedBy>
  <dcterms:created xsi:type="dcterms:W3CDTF">2024-02-25T02:04:37Z</dcterms:created>
  <dcterms:modified xsi:type="dcterms:W3CDTF">2024-02-27T23:00:36Z</dcterms:modified>
</cp:coreProperties>
</file>