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documents\data_analytics_boot_camp\module_1\"/>
    </mc:Choice>
  </mc:AlternateContent>
  <xr:revisionPtr revIDLastSave="0" documentId="13_ncr:1_{668A646B-7128-4380-9C7F-E6763D226C66}" xr6:coauthVersionLast="45" xr6:coauthVersionMax="45" xr10:uidLastSave="{00000000-0000-0000-0000-000000000000}"/>
  <bookViews>
    <workbookView xWindow="34290" yWindow="165" windowWidth="19515" windowHeight="14790" xr2:uid="{00000000-000D-0000-FFFF-FFFF00000000}"/>
  </bookViews>
  <sheets>
    <sheet name="Chart1" sheetId="9" r:id="rId1"/>
    <sheet name="Kickstarter" sheetId="1" r:id="rId2"/>
    <sheet name="Failed US Kickstarters" sheetId="7" r:id="rId3"/>
    <sheet name="Descriptive Statistics" sheetId="8" r:id="rId4"/>
    <sheet name="Successful US Kickstarters" sheetId="6" r:id="rId5"/>
    <sheet name="Edinburgh Research" sheetId="5" r:id="rId6"/>
    <sheet name="Parent Category Outcomes" sheetId="2" r:id="rId7"/>
    <sheet name="Subcategory Statistics" sheetId="3" r:id="rId8"/>
    <sheet name="Outcomes Based on Launch Date" sheetId="4" r:id="rId9"/>
  </sheets>
  <definedNames>
    <definedName name="_xlnm._FilterDatabase" localSheetId="1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53" r:id="rId10"/>
    <pivotCache cacheId="59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7" i="8"/>
  <c r="B7" i="8"/>
  <c r="B13" i="8"/>
  <c r="B12" i="8"/>
  <c r="C6" i="8"/>
  <c r="C13" i="8"/>
  <c r="C12" i="8"/>
  <c r="C5" i="8"/>
  <c r="B6" i="8"/>
  <c r="B5" i="8"/>
  <c r="B11" i="8"/>
  <c r="C11" i="8"/>
  <c r="C4" i="8"/>
  <c r="B4" i="8"/>
  <c r="B10" i="8"/>
  <c r="C10" i="8"/>
  <c r="C3" i="8"/>
  <c r="B3" i="8"/>
  <c r="C9" i="8"/>
  <c r="B9" i="8"/>
  <c r="C2" i="8"/>
  <c r="B2" i="8"/>
  <c r="D3" i="5"/>
  <c r="D4" i="5"/>
  <c r="D5" i="5"/>
  <c r="D2" i="5"/>
  <c r="C3" i="5"/>
  <c r="C4" i="5"/>
  <c r="C5" i="5"/>
  <c r="C2" i="5"/>
  <c r="B2" i="5"/>
  <c r="B3" i="5"/>
  <c r="B4" i="5"/>
  <c r="B5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5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2" i="1"/>
</calcChain>
</file>

<file path=xl/sharedStrings.xml><?xml version="1.0" encoding="utf-8"?>
<sst xmlns="http://schemas.openxmlformats.org/spreadsheetml/2006/main" count="38339" uniqueCount="8395">
  <si>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</si>
  <si>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</si>
  <si>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</si>
  <si>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</si>
  <si>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</si>
  <si>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</si>
  <si>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</si>
  <si>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</si>
  <si>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</si>
  <si>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</si>
  <si>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</si>
  <si>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</si>
  <si>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</si>
  <si>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</si>
  <si>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</si>
  <si>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</si>
  <si>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</si>
  <si>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</si>
  <si>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</si>
  <si>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</si>
  <si>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</si>
  <si>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</si>
  <si>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</si>
  <si>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</si>
  <si>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</si>
  <si>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</si>
  <si>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</si>
  <si>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</si>
  <si>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</si>
  <si>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</si>
  <si>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</si>
  <si>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</si>
  <si>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</si>
  <si>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</si>
  <si>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</si>
  <si>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</si>
  <si>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</si>
  <si>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</si>
  <si>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</si>
  <si>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</si>
  <si>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</si>
  <si>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</si>
  <si>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</si>
  <si>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</si>
  <si>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</si>
  <si>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</si>
  <si>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</si>
  <si>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</si>
  <si>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</si>
  <si>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</si>
  <si>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</si>
  <si>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</si>
  <si>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</si>
  <si>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</si>
  <si>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</si>
  <si>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</si>
  <si>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</si>
  <si>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</si>
  <si>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</si>
  <si>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</si>
  <si>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</si>
  <si>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</si>
  <si>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</si>
  <si>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</si>
  <si>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</si>
  <si>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</si>
  <si>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</si>
  <si>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</si>
  <si>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</si>
  <si>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</si>
  <si>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</si>
  <si>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</si>
  <si>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</si>
  <si>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</si>
  <si>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</si>
  <si>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</si>
  <si>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</si>
  <si>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</si>
  <si>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</si>
  <si>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</si>
  <si>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</si>
  <si>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</si>
  <si>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</si>
  <si>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</si>
  <si>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</si>
  <si>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</si>
  <si>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</si>
  <si>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</si>
  <si>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</si>
  <si>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</si>
  <si>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</si>
  <si>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</si>
  <si>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</si>
  <si>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</si>
  <si>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</si>
  <si>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</si>
  <si>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</si>
  <si>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</si>
  <si>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</si>
  <si>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</si>
  <si>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</si>
  <si>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</si>
  <si>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</si>
  <si>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</si>
  <si>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</si>
  <si>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</si>
  <si>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</si>
  <si>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</si>
  <si>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</si>
  <si>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</si>
  <si>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</si>
  <si>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</si>
  <si>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</si>
  <si>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</si>
  <si>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</si>
  <si>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</si>
  <si>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</si>
  <si>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</si>
  <si>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</si>
  <si>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</si>
  <si>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</si>
  <si>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</si>
  <si>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</si>
  <si>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</si>
  <si>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</si>
  <si>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</si>
  <si>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</si>
  <si>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</si>
  <si>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</si>
  <si>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</si>
  <si>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</si>
  <si>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</si>
  <si>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</si>
  <si>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</si>
  <si>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</si>
  <si>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</si>
  <si>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</si>
  <si>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</si>
  <si>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</si>
  <si>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</si>
  <si>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</si>
  <si>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</si>
  <si>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</si>
  <si>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</si>
  <si>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</si>
  <si>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</si>
  <si>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</si>
  <si>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</si>
  <si>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</si>
  <si>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</si>
  <si>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</si>
  <si>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</si>
  <si>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</si>
  <si>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</si>
  <si>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</si>
  <si>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</si>
  <si>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</si>
  <si>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</si>
  <si>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</si>
  <si>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</si>
  <si>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</si>
  <si>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</si>
  <si>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</si>
  <si>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</si>
  <si>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</si>
  <si>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</si>
  <si>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</si>
  <si>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</si>
  <si>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</si>
  <si>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</si>
  <si>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</si>
  <si>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</si>
  <si>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</si>
  <si>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</si>
  <si>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</si>
  <si>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</si>
  <si>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</si>
  <si>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</si>
  <si>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</si>
  <si>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</si>
  <si>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</si>
  <si>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</si>
  <si>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</si>
  <si>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</si>
  <si>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</si>
  <si>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</si>
  <si>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</si>
  <si>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</si>
  <si>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</si>
  <si>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</si>
  <si>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</si>
  <si>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</si>
  <si>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</si>
  <si>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</si>
  <si>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</si>
  <si>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</si>
  <si>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</si>
  <si>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</si>
  <si>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</si>
  <si>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</si>
  <si>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</si>
  <si>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</si>
  <si>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</si>
  <si>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</si>
  <si>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</si>
  <si>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</si>
  <si>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</si>
  <si>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</si>
  <si>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</si>
  <si>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</si>
  <si>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</si>
  <si>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</si>
  <si>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</si>
  <si>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</si>
  <si>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</si>
  <si>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</si>
  <si>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</si>
  <si>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</si>
  <si>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</si>
  <si>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</si>
  <si>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</si>
  <si>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</si>
  <si>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</si>
  <si>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</si>
  <si>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</si>
  <si>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</si>
  <si>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</si>
  <si>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</si>
  <si>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</si>
  <si>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</si>
  <si>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</si>
  <si>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</si>
  <si>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</si>
  <si>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</si>
  <si>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</si>
  <si>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</si>
  <si>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</si>
  <si>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</si>
  <si>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</si>
  <si>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</si>
  <si>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</si>
  <si>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</si>
  <si>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</si>
  <si>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</si>
  <si>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</si>
  <si>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</si>
  <si>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</si>
  <si>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</si>
  <si>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</si>
  <si>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</si>
  <si>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</si>
  <si>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</si>
  <si>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</si>
  <si>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</si>
  <si>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</si>
  <si>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</si>
  <si>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</si>
  <si>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</si>
  <si>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</si>
  <si>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</si>
  <si>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</si>
  <si>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</si>
  <si>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</si>
  <si>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</si>
  <si>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</si>
  <si>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</si>
  <si>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</si>
  <si>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</si>
  <si>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</si>
  <si>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</si>
  <si>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</si>
  <si>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</si>
  <si>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</si>
  <si>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</si>
  <si>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</si>
  <si>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</si>
  <si>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</si>
  <si>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</si>
  <si>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</si>
  <si>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</si>
  <si>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</si>
  <si>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</si>
  <si>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</si>
  <si>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</si>
  <si>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</si>
  <si>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</si>
  <si>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</si>
  <si>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</si>
  <si>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</si>
  <si>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</si>
  <si>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</si>
  <si>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</si>
  <si>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</si>
  <si>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</si>
  <si>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</si>
  <si>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</si>
  <si>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</si>
  <si>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</si>
  <si>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</si>
  <si>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</si>
  <si>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</si>
  <si>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</si>
  <si>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</si>
  <si>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</si>
  <si>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</si>
  <si>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</si>
  <si>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</si>
  <si>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</si>
  <si>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</si>
  <si>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</si>
  <si>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</si>
  <si>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</si>
  <si>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</si>
  <si>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</si>
  <si>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</si>
  <si>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</si>
  <si>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</si>
  <si>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</si>
  <si>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</si>
  <si>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</si>
  <si>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</si>
  <si>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</si>
  <si>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</si>
  <si>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</si>
  <si>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</si>
  <si>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</si>
  <si>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</si>
  <si>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</si>
  <si>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</si>
  <si>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</si>
  <si>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</si>
  <si>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</si>
  <si>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</si>
  <si>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</si>
  <si>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</si>
  <si>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</si>
  <si>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</si>
  <si>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</si>
  <si>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</si>
  <si>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</si>
  <si>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</si>
  <si>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</si>
  <si>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</si>
  <si>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</si>
  <si>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</si>
  <si>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</si>
  <si>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</si>
  <si>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</si>
  <si>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</si>
  <si>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</si>
  <si>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</si>
  <si>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</si>
  <si>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</si>
  <si>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</si>
  <si>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</si>
  <si>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</si>
  <si>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</si>
  <si>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</si>
  <si>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</si>
  <si>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</si>
  <si>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</si>
  <si>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</si>
  <si>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</si>
  <si>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</si>
  <si>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</si>
  <si>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</si>
  <si>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</si>
  <si>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</si>
  <si>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</si>
  <si>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</si>
  <si>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</si>
  <si>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</si>
  <si>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</si>
  <si>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</si>
  <si>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</si>
  <si>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</si>
  <si>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</si>
  <si>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</si>
  <si>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</si>
  <si>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</si>
  <si>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</si>
  <si>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</si>
  <si>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</si>
  <si>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</si>
  <si>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</si>
  <si>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</si>
  <si>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</si>
  <si>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</si>
  <si>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</si>
  <si>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</si>
  <si>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</si>
  <si>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</si>
  <si>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</si>
  <si>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</si>
  <si>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</si>
  <si>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</si>
  <si>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</si>
  <si>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</si>
  <si>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</si>
  <si>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</si>
  <si>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</si>
  <si>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</si>
  <si>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</si>
  <si>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</si>
  <si>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</si>
  <si>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</si>
  <si>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</si>
  <si>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</si>
  <si>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</si>
  <si>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</si>
  <si>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</si>
  <si>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</si>
  <si>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</si>
  <si>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</si>
  <si>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</si>
  <si>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</si>
  <si>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</si>
  <si>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</si>
  <si>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</si>
  <si>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</si>
  <si>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</si>
  <si>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</si>
  <si>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</si>
  <si>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</si>
  <si>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</si>
  <si>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</si>
  <si>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</si>
  <si>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</si>
  <si>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</si>
  <si>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</si>
  <si>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</si>
  <si>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</si>
  <si>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</si>
  <si>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</si>
  <si>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</si>
  <si>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</si>
  <si>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</si>
  <si>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</si>
  <si>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</si>
  <si>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</si>
  <si>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</si>
  <si>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</si>
  <si>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</si>
  <si>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</si>
  <si>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</si>
  <si>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</si>
  <si>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</si>
  <si>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</si>
  <si>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</si>
  <si>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</si>
  <si>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</si>
  <si>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</si>
  <si>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</si>
  <si>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</si>
  <si>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</si>
  <si>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</si>
  <si>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</si>
  <si>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</si>
  <si>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</si>
  <si>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</si>
  <si>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</si>
  <si>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</si>
  <si>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</si>
  <si>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</si>
  <si>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</si>
  <si>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</si>
  <si>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</si>
  <si>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</si>
  <si>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</si>
  <si>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</si>
  <si>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</si>
  <si>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</si>
  <si>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</si>
  <si>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</si>
  <si>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</si>
  <si>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</si>
  <si>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</si>
  <si>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</si>
  <si>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</si>
  <si>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</si>
  <si>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</si>
  <si>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</si>
  <si>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</si>
  <si>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</si>
  <si>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</si>
  <si>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</si>
  <si>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</si>
  <si>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</si>
  <si>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</si>
  <si>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</si>
  <si>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</si>
  <si>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</si>
  <si>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</si>
  <si>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</si>
  <si>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</si>
  <si>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</si>
  <si>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</si>
  <si>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</si>
  <si>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</si>
  <si>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</si>
  <si>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</si>
  <si>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</si>
  <si>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</si>
  <si>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</si>
  <si>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</si>
  <si>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</si>
  <si>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</si>
  <si>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</si>
  <si>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</si>
  <si>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</si>
  <si>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</si>
  <si>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</si>
  <si>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</si>
  <si>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</si>
  <si>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</si>
  <si>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</si>
  <si>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</si>
  <si>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</si>
  <si>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</si>
  <si>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</si>
  <si>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</si>
  <si>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</si>
  <si>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</si>
  <si>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</si>
  <si>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</si>
  <si>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</si>
  <si>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</si>
  <si>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</si>
  <si>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</si>
  <si>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</si>
  <si>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</si>
  <si>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</si>
  <si>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</si>
  <si>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</si>
  <si>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</si>
  <si>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</si>
  <si>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</si>
  <si>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</si>
  <si>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</si>
  <si>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</si>
  <si>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</si>
  <si>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</si>
  <si>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</si>
  <si>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</si>
  <si>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</si>
  <si>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</si>
  <si>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</si>
  <si>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</si>
  <si>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</si>
  <si>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</si>
  <si>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</si>
  <si>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</si>
  <si>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</si>
  <si>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</si>
  <si>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</si>
  <si>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</si>
  <si>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</si>
  <si>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</si>
  <si>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</si>
  <si>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</si>
  <si>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</si>
  <si>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</si>
  <si>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</si>
  <si>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</si>
  <si>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</si>
  <si>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</si>
  <si>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</si>
  <si>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</si>
  <si>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</si>
  <si>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</si>
  <si>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</si>
  <si>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</si>
  <si>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</si>
  <si>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</si>
  <si>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</si>
  <si>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</si>
  <si>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</si>
  <si>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</si>
  <si>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</si>
  <si>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</si>
  <si>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</si>
  <si>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</si>
  <si>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</si>
  <si>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</si>
  <si>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</si>
  <si>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</si>
  <si>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</si>
  <si>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</si>
  <si>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</si>
  <si>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</si>
  <si>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</si>
  <si>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</si>
  <si>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</si>
  <si>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</si>
  <si>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</si>
  <si>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</si>
  <si>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</si>
  <si>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</si>
  <si>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</si>
  <si>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</si>
  <si>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</si>
  <si>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</si>
  <si>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</si>
  <si>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</si>
  <si>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</si>
  <si>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</si>
  <si>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</si>
  <si>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</si>
  <si>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</si>
  <si>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</si>
  <si>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</si>
  <si>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</si>
  <si>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</si>
  <si>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</si>
  <si>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</si>
  <si>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</si>
  <si>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</si>
  <si>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</si>
  <si>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</si>
  <si>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</si>
  <si>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</si>
  <si>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</si>
  <si>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</si>
  <si>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</si>
  <si>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</si>
  <si>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</si>
  <si>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</si>
  <si>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</si>
  <si>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</si>
  <si>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</si>
  <si>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</si>
  <si>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</si>
  <si>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</si>
  <si>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</si>
  <si>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</si>
  <si>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</si>
  <si>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</si>
  <si>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</si>
  <si>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</si>
  <si>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</si>
  <si>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</si>
  <si>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</si>
  <si>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</si>
  <si>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</si>
  <si>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</si>
  <si>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</si>
  <si>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</si>
  <si>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</si>
  <si>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</si>
  <si>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</si>
  <si>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</si>
  <si>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</si>
  <si>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</si>
  <si>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</si>
  <si>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</si>
  <si>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</si>
  <si>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</si>
  <si>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</si>
  <si>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</si>
  <si>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</si>
  <si>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</si>
  <si>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</si>
  <si>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</si>
  <si>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</si>
  <si>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</si>
  <si>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</si>
  <si>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</si>
  <si>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</si>
  <si>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</si>
  <si>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</si>
  <si>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</si>
  <si>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</si>
  <si>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</si>
  <si>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</si>
  <si>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</si>
  <si>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</si>
  <si>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</si>
  <si>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</si>
  <si>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</si>
  <si>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</si>
  <si>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</si>
  <si>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</si>
  <si>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</si>
  <si>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</si>
  <si>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</si>
  <si>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</si>
  <si>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</si>
  <si>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</si>
  <si>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</si>
  <si>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</si>
  <si>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</si>
  <si>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</si>
  <si>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</si>
  <si>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</si>
  <si>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</si>
  <si>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</si>
  <si>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</si>
  <si>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</si>
  <si>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</si>
  <si>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</si>
  <si>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</si>
  <si>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</si>
  <si>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</si>
  <si>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</si>
  <si>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</si>
  <si>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</si>
  <si>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</si>
  <si>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</si>
  <si>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</si>
  <si>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</si>
  <si>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</si>
  <si>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</si>
  <si>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</si>
  <si>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</si>
  <si>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</si>
  <si>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</si>
  <si>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</si>
  <si>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</si>
  <si>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</si>
  <si>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</si>
  <si>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</si>
  <si>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</si>
  <si>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</si>
  <si>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</si>
  <si>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</si>
  <si>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</si>
  <si>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</si>
  <si>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</si>
  <si>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</si>
  <si>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</si>
  <si>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</si>
  <si>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</si>
  <si>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</si>
  <si>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</si>
  <si>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</si>
  <si>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</si>
  <si>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</si>
  <si>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</si>
  <si>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</si>
  <si>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</si>
  <si>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</si>
  <si>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</si>
  <si>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</si>
  <si>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</si>
  <si>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</si>
  <si>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</si>
  <si>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</si>
  <si>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</si>
  <si>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</si>
  <si>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</si>
  <si>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</si>
  <si>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</si>
  <si>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</si>
  <si>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</si>
  <si>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</si>
  <si>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</si>
  <si>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</si>
  <si>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</si>
  <si>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</si>
  <si>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</si>
  <si>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</si>
  <si>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</si>
  <si>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</si>
  <si>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</si>
  <si>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</si>
  <si>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</si>
  <si>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</si>
  <si>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</si>
  <si>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</si>
  <si>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</si>
  <si>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</si>
  <si>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</si>
  <si>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</si>
  <si>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</si>
  <si>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</si>
  <si>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</si>
  <si>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</si>
  <si>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</si>
  <si>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</si>
  <si>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</si>
  <si>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</si>
  <si>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</si>
  <si>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</si>
  <si>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</si>
  <si>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</si>
  <si>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</si>
  <si>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</si>
  <si>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</si>
  <si>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</si>
  <si>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</si>
  <si>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</si>
  <si>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</si>
  <si>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</si>
  <si>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</si>
  <si>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</si>
  <si>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</si>
  <si>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</si>
  <si>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</si>
  <si>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</si>
  <si>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</si>
  <si>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</si>
  <si>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</si>
  <si>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</si>
  <si>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</si>
  <si>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</si>
  <si>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</si>
  <si>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</si>
  <si>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</si>
  <si>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</si>
  <si>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</si>
  <si>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</si>
  <si>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</si>
  <si>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</si>
  <si>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</si>
  <si>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</si>
  <si>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</si>
  <si>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</si>
  <si>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</si>
  <si>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</si>
  <si>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</si>
  <si>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</si>
  <si>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</si>
  <si>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</si>
  <si>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</si>
  <si>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</si>
  <si>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</si>
  <si>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</si>
  <si>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</si>
  <si>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</si>
  <si>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</si>
  <si>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</si>
  <si>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</si>
  <si>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</si>
  <si>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</si>
  <si>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</si>
  <si>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</si>
  <si>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</si>
  <si>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</si>
  <si>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</si>
  <si>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</si>
  <si>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</si>
  <si>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</si>
  <si>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</si>
  <si>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</si>
  <si>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</si>
  <si>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</si>
  <si>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</si>
  <si>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</si>
  <si>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</si>
  <si>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</si>
  <si>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</si>
  <si>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</si>
  <si>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</si>
  <si>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</si>
  <si>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</si>
  <si>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</si>
  <si>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</si>
  <si>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</si>
  <si>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</si>
  <si>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</si>
  <si>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</si>
  <si>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</si>
  <si>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</si>
  <si>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</si>
  <si>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</si>
  <si>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</si>
  <si>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</si>
  <si>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</si>
  <si>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</si>
  <si>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</si>
  <si>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</si>
  <si>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</si>
  <si>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</si>
  <si>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</si>
  <si>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</si>
  <si>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</si>
  <si>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</si>
  <si>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</si>
  <si>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</si>
  <si>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</si>
  <si>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</si>
  <si>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</si>
  <si>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</si>
  <si>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</si>
  <si>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</si>
  <si>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</si>
  <si>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</si>
  <si>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</si>
  <si>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</si>
  <si>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</si>
  <si>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</si>
  <si>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</si>
  <si>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</si>
  <si>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</si>
  <si>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</si>
  <si>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</si>
  <si>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</si>
  <si>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</si>
  <si>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</si>
  <si>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</si>
  <si>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</si>
  <si>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</si>
  <si>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</si>
  <si>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</si>
  <si>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</si>
  <si>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</si>
  <si>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</si>
  <si>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</si>
  <si>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</si>
  <si>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</si>
  <si>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</si>
  <si>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</si>
  <si>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</si>
  <si>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</si>
  <si>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</si>
  <si>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</si>
  <si>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</si>
  <si>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</si>
  <si>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</si>
  <si>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</si>
  <si>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</si>
  <si>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</si>
  <si>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</si>
  <si>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</si>
  <si>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</si>
  <si>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</si>
  <si>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</si>
  <si>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</si>
  <si>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</si>
  <si>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</si>
  <si>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</si>
  <si>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</si>
  <si>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</si>
  <si>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</si>
  <si>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</si>
  <si>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</si>
  <si>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</si>
  <si>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</si>
  <si>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</si>
  <si>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</si>
  <si>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</si>
  <si>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</si>
  <si>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</si>
  <si>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</si>
  <si>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</si>
  <si>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</si>
  <si>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</si>
  <si>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</si>
  <si>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</si>
  <si>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</si>
  <si>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</si>
  <si>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</si>
  <si>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</si>
  <si>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</si>
  <si>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</si>
  <si>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</si>
  <si>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</si>
  <si>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</si>
  <si>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</si>
  <si>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</si>
  <si>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</si>
  <si>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</si>
  <si>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</si>
  <si>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</si>
  <si>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</si>
  <si>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</si>
  <si>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</si>
  <si>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</si>
  <si>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</si>
  <si>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</si>
  <si>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</si>
  <si>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</si>
  <si>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</si>
  <si>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</si>
  <si>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</si>
  <si>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</si>
  <si>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</si>
  <si>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</si>
  <si>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</si>
  <si>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</si>
  <si>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</si>
  <si>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</si>
  <si>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</si>
  <si>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</si>
  <si>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</si>
  <si>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</si>
  <si>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</si>
  <si>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</si>
  <si>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</si>
  <si>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</si>
  <si>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</si>
  <si>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</si>
  <si>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</si>
  <si>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</si>
  <si>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</si>
  <si>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</si>
  <si>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</si>
  <si>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</si>
  <si>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</si>
  <si>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</si>
  <si>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</si>
  <si>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</si>
  <si>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</si>
  <si>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</si>
  <si>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</si>
  <si>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</si>
  <si>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</si>
  <si>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</si>
  <si>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</si>
  <si>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</si>
  <si>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</si>
  <si>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</si>
  <si>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</si>
  <si>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</si>
  <si>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</si>
  <si>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</si>
  <si>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</si>
  <si>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</si>
  <si>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</si>
  <si>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</si>
  <si>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</si>
  <si>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</si>
  <si>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</si>
  <si>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</si>
  <si>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</si>
  <si>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</si>
  <si>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</si>
  <si>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</si>
  <si>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</si>
  <si>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</si>
  <si>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</si>
  <si>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</si>
  <si>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</si>
  <si>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</si>
  <si>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</si>
  <si>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</si>
  <si>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</si>
  <si>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</si>
  <si>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</si>
  <si>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</si>
  <si>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</si>
  <si>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</si>
  <si>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</si>
  <si>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</si>
  <si>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</si>
  <si>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</si>
  <si>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</si>
  <si>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</si>
  <si>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</si>
  <si>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</si>
  <si>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</si>
  <si>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</si>
  <si>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</si>
  <si>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</si>
  <si>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</si>
  <si>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</si>
  <si>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</si>
  <si>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</si>
  <si>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</si>
  <si>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</si>
  <si>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</si>
  <si>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</si>
  <si>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</si>
  <si>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</si>
  <si>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</si>
  <si>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</si>
  <si>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</si>
  <si>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</si>
  <si>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</si>
  <si>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</si>
  <si>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</si>
  <si>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</si>
  <si>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</si>
  <si>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</si>
  <si>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</si>
  <si>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</si>
  <si>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</si>
  <si>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</si>
  <si>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</si>
  <si>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</si>
  <si>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</si>
  <si>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</si>
  <si>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</si>
  <si>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</si>
  <si>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</si>
  <si>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</si>
  <si>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</si>
  <si>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</si>
  <si>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</si>
  <si>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</si>
  <si>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</si>
  <si>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</si>
  <si>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</si>
  <si>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</si>
  <si>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</si>
  <si>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</si>
  <si>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</si>
  <si>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</si>
  <si>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</si>
  <si>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</si>
  <si>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</si>
  <si>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</si>
  <si>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</si>
  <si>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</si>
  <si>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</si>
  <si>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</si>
  <si>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</si>
  <si>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</si>
  <si>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</si>
  <si>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</si>
  <si>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</si>
  <si>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</si>
  <si>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</si>
  <si>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</si>
  <si>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</si>
  <si>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</si>
  <si>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</si>
  <si>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</si>
  <si>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</si>
  <si>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</si>
  <si>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</si>
  <si>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</si>
  <si>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</si>
  <si>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</si>
  <si>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</si>
  <si>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</si>
  <si>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</si>
  <si>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</si>
  <si>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</si>
  <si>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</si>
  <si>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</si>
  <si>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</si>
  <si>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</si>
  <si>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</si>
  <si>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</si>
  <si>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</si>
  <si>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</si>
  <si>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</si>
  <si>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</si>
  <si>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</si>
  <si>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</si>
  <si>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</si>
  <si>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</si>
  <si>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</si>
  <si>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</si>
  <si>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</si>
  <si>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</si>
  <si>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</si>
  <si>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</si>
  <si>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</si>
  <si>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</si>
  <si>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</si>
  <si>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</si>
  <si>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</si>
  <si>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</si>
  <si>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</si>
  <si>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</si>
  <si>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</si>
  <si>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</si>
  <si>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</si>
  <si>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</si>
  <si>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</si>
  <si>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</si>
  <si>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</si>
  <si>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</si>
  <si>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</si>
  <si>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</si>
  <si>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</si>
  <si>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</si>
  <si>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</si>
  <si>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</si>
  <si>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</si>
  <si>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</si>
  <si>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</si>
  <si>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</si>
  <si>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</si>
  <si>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</si>
  <si>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</si>
  <si>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</si>
  <si>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</si>
  <si>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</si>
  <si>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</si>
  <si>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</si>
  <si>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</si>
  <si>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</si>
  <si>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</si>
  <si>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</si>
  <si>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</si>
  <si>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</si>
  <si>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</si>
  <si>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</si>
  <si>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</si>
  <si>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</si>
  <si>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</si>
  <si>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</si>
  <si>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</si>
  <si>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</si>
  <si>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</si>
  <si>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</si>
  <si>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</si>
  <si>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</si>
  <si>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</si>
  <si>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</si>
  <si>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</si>
  <si>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</si>
  <si>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</si>
  <si>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</si>
  <si>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</si>
  <si>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</si>
  <si>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</si>
  <si>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</si>
  <si>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</si>
  <si>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</si>
  <si>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</si>
  <si>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</si>
  <si>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</si>
  <si>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</si>
  <si>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</si>
  <si>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</si>
  <si>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</si>
  <si>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</si>
  <si>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</si>
  <si>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</si>
  <si>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</si>
  <si>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</si>
  <si>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</si>
  <si>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</si>
  <si>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</si>
  <si>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</si>
  <si>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</si>
  <si>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</si>
  <si>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</si>
  <si>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</si>
  <si>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</si>
  <si>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</si>
  <si>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</si>
  <si>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</si>
  <si>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</si>
  <si>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</si>
  <si>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</si>
  <si>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</si>
  <si>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</si>
  <si>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</si>
  <si>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</si>
  <si>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</si>
  <si>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</si>
  <si>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</si>
  <si>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</si>
  <si>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</si>
  <si>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</si>
  <si>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</si>
  <si>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</si>
  <si>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</si>
  <si>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</si>
  <si>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</si>
  <si>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</si>
  <si>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</si>
  <si>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</si>
  <si>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</si>
  <si>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</si>
  <si>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</si>
  <si>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</si>
  <si>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</si>
  <si>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</si>
  <si>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</si>
  <si>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</si>
  <si>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</si>
  <si>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</si>
  <si>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</si>
  <si>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</si>
  <si>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</si>
  <si>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</si>
  <si>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</si>
  <si>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</si>
  <si>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</si>
  <si>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</si>
  <si>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</si>
  <si>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</si>
  <si>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</si>
  <si>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</si>
  <si>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</si>
  <si>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</si>
  <si>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</si>
  <si>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</si>
  <si>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</si>
  <si>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</si>
  <si>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</si>
  <si>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</si>
  <si>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</si>
  <si>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</si>
  <si>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</si>
  <si>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</si>
  <si>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</si>
  <si>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</si>
  <si>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</si>
  <si>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</si>
  <si>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</si>
  <si>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</si>
  <si>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</si>
  <si>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</si>
  <si>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</si>
  <si>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</si>
  <si>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</si>
  <si>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</si>
  <si>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</si>
  <si>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</si>
  <si>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</si>
  <si>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</si>
  <si>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</si>
  <si>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</si>
  <si>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</si>
  <si>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</si>
  <si>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</si>
  <si>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</si>
  <si>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</si>
  <si>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</si>
  <si>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</si>
  <si>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</si>
  <si>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</si>
  <si>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</si>
  <si>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</si>
  <si>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</si>
  <si>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</si>
  <si>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</si>
  <si>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</si>
  <si>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</si>
  <si>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</si>
  <si>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</si>
  <si>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</si>
  <si>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</si>
  <si>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</si>
  <si>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</si>
  <si>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</si>
  <si>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</si>
  <si>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</si>
  <si>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</si>
  <si>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</si>
  <si>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</si>
  <si>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</si>
  <si>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</si>
  <si>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</si>
  <si>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</si>
  <si>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</si>
  <si>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</si>
  <si>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</si>
  <si>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</si>
  <si>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</si>
  <si>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</si>
  <si>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</si>
  <si>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</si>
  <si>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</si>
  <si>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</si>
  <si>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</si>
  <si>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</si>
  <si>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</si>
  <si>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</si>
  <si>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</si>
  <si>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</si>
  <si>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</si>
  <si>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</si>
  <si>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</si>
  <si>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</si>
  <si>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</si>
  <si>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</si>
  <si>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</si>
  <si>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</si>
  <si>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</si>
  <si>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</si>
  <si>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</si>
  <si>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</si>
  <si>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</si>
  <si>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</si>
  <si>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</si>
  <si>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</si>
  <si>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</si>
  <si>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</si>
  <si>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</si>
  <si>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</si>
  <si>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</si>
  <si>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</si>
  <si>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</si>
  <si>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</si>
  <si>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</si>
  <si>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</si>
  <si>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</si>
  <si>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</si>
  <si>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</si>
  <si>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</si>
  <si>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</si>
  <si>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</si>
  <si>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</si>
  <si>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</si>
  <si>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</si>
  <si>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</si>
  <si>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</si>
  <si>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</si>
  <si>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</si>
  <si>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</si>
  <si>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</si>
  <si>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</si>
  <si>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</si>
  <si>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</si>
  <si>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</si>
  <si>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</si>
  <si>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</si>
  <si>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</si>
  <si>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</si>
  <si>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</si>
  <si>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</si>
  <si>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</si>
  <si>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</si>
  <si>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</si>
  <si>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</si>
  <si>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</si>
  <si>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</si>
  <si>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</si>
  <si>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</si>
  <si>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</si>
  <si>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</si>
  <si>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</si>
  <si>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</si>
  <si>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</si>
  <si>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</si>
  <si>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</si>
  <si>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</si>
  <si>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</si>
  <si>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</si>
  <si>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</si>
  <si>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</si>
  <si>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</si>
  <si>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</si>
  <si>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</si>
  <si>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</si>
  <si>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</si>
  <si>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</si>
  <si>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</si>
  <si>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</si>
  <si>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</si>
  <si>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</si>
  <si>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</si>
  <si>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</si>
  <si>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</si>
  <si>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</si>
  <si>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</si>
  <si>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</si>
  <si>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</si>
  <si>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</si>
  <si>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</si>
  <si>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</si>
  <si>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</si>
  <si>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</si>
  <si>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</si>
  <si>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</si>
  <si>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</si>
  <si>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</si>
  <si>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</si>
  <si>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</si>
  <si>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</si>
  <si>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</si>
  <si>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</si>
  <si>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</si>
  <si>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</si>
  <si>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</si>
  <si>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</si>
  <si>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</si>
  <si>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</si>
  <si>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</si>
  <si>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</si>
  <si>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</si>
  <si>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</si>
  <si>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</si>
  <si>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</si>
  <si>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</si>
  <si>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</si>
  <si>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</si>
  <si>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</si>
  <si>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</si>
  <si>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</si>
  <si>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</si>
  <si>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</si>
  <si>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</si>
  <si>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</si>
  <si>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</si>
  <si>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</si>
  <si>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</si>
  <si>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</si>
  <si>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</si>
  <si>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</si>
  <si>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</si>
  <si>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</si>
  <si>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</si>
  <si>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</si>
  <si>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</si>
  <si>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</si>
  <si>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</si>
  <si>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</si>
  <si>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</si>
  <si>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</si>
  <si>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</si>
  <si>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</si>
  <si>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</si>
  <si>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</si>
  <si>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</si>
  <si>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</si>
  <si>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</si>
  <si>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</si>
  <si>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</si>
  <si>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</si>
  <si>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</si>
  <si>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</si>
  <si>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</si>
  <si>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</si>
  <si>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</si>
  <si>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</si>
  <si>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</si>
  <si>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</si>
  <si>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</si>
  <si>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</si>
  <si>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</si>
  <si>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</si>
  <si>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</si>
  <si>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</si>
  <si>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</si>
  <si>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</si>
  <si>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</si>
  <si>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</si>
  <si>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</si>
  <si>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</si>
  <si>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</si>
  <si>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</si>
  <si>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</si>
  <si>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</si>
  <si>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</si>
  <si>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</si>
  <si>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</si>
  <si>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</si>
  <si>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</si>
  <si>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</si>
  <si>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</si>
  <si>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</si>
  <si>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</si>
  <si>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</si>
  <si>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</si>
  <si>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</si>
  <si>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</si>
  <si>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</si>
  <si>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</si>
  <si>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</si>
  <si>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</si>
  <si>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</si>
  <si>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</si>
  <si>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</si>
  <si>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</si>
  <si>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</si>
  <si>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</si>
  <si>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</si>
  <si>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</si>
  <si>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</si>
  <si>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</si>
  <si>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</si>
  <si>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</si>
  <si>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</si>
  <si>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</si>
  <si>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</si>
  <si>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</si>
  <si>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</si>
  <si>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</si>
  <si>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</si>
  <si>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</si>
  <si>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</si>
  <si>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</si>
  <si>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</si>
  <si>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</si>
  <si>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</si>
  <si>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</si>
  <si>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</si>
  <si>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</si>
  <si>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</si>
  <si>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</si>
  <si>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</si>
  <si>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</si>
  <si>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</si>
  <si>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</si>
  <si>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</si>
  <si>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</si>
  <si>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</si>
  <si>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</si>
  <si>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</si>
  <si>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</si>
  <si>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</si>
  <si>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</si>
  <si>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</si>
  <si>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</si>
  <si>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</si>
  <si>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</si>
  <si>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</si>
  <si>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</si>
  <si>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</si>
  <si>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</si>
  <si>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</si>
  <si>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</si>
  <si>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</si>
  <si>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</si>
  <si>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</si>
  <si>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</si>
  <si>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</si>
  <si>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</si>
  <si>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</si>
  <si>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</si>
  <si>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</si>
  <si>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</si>
  <si>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</si>
  <si>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</si>
  <si>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</si>
  <si>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</si>
  <si>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</si>
  <si>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</si>
  <si>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</si>
  <si>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</si>
  <si>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</si>
  <si>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</si>
  <si>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</si>
  <si>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</si>
  <si>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</si>
  <si>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</si>
  <si>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</si>
  <si>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</si>
  <si>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</si>
  <si>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</si>
  <si>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</si>
  <si>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</si>
  <si>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</si>
  <si>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</si>
  <si>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</si>
  <si>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</si>
  <si>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</si>
  <si>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</si>
  <si>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</si>
  <si>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</si>
  <si>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</si>
  <si>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</si>
  <si>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</si>
  <si>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</si>
  <si>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</si>
  <si>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</si>
  <si>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</si>
  <si>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</si>
  <si>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</si>
  <si>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</si>
  <si>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</si>
  <si>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</si>
  <si>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</si>
  <si>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</si>
  <si>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</si>
  <si>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</si>
  <si>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</si>
  <si>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</si>
  <si>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</si>
  <si>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</si>
  <si>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</si>
  <si>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</si>
  <si>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</si>
  <si>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</si>
  <si>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</si>
  <si>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</si>
  <si>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</si>
  <si>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</si>
  <si>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</si>
  <si>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</si>
  <si>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</si>
  <si>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</si>
  <si>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</si>
  <si>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</si>
  <si>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</si>
  <si>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</si>
  <si>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</si>
  <si>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</si>
  <si>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</si>
  <si>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</si>
  <si>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</si>
  <si>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</si>
  <si>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</si>
  <si>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</si>
  <si>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</si>
  <si>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</si>
  <si>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</si>
  <si>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</si>
  <si>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</si>
  <si>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</si>
  <si>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</si>
  <si>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</si>
  <si>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</si>
  <si>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</si>
  <si>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</si>
  <si>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</si>
  <si>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</si>
  <si>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</si>
  <si>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</si>
  <si>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</si>
  <si>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</si>
  <si>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</si>
  <si>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</si>
  <si>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</si>
  <si>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</si>
  <si>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</si>
  <si>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</si>
  <si>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</si>
  <si>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</si>
  <si>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</si>
  <si>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</si>
  <si>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</si>
  <si>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</si>
  <si>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</si>
  <si>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</si>
  <si>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</si>
  <si>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</si>
  <si>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</si>
  <si>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</si>
  <si>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</si>
  <si>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</si>
  <si>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</si>
  <si>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</si>
  <si>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</si>
  <si>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</si>
  <si>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</si>
  <si>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</si>
  <si>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</si>
  <si>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</si>
  <si>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</si>
  <si>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</si>
  <si>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</si>
  <si>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</si>
  <si>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</si>
  <si>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</si>
  <si>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</si>
  <si>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</si>
  <si>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</si>
  <si>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</si>
  <si>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</si>
  <si>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</si>
  <si>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</si>
  <si>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</si>
  <si>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</si>
  <si>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</si>
  <si>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</si>
  <si>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</si>
  <si>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</si>
  <si>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</si>
  <si>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</si>
  <si>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</si>
  <si>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</si>
  <si>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</si>
  <si>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</si>
  <si>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</si>
  <si>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</si>
  <si>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</si>
  <si>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</si>
  <si>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</si>
  <si>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</si>
  <si>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</si>
  <si>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</si>
  <si>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</si>
  <si>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</si>
  <si>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</si>
  <si>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</si>
  <si>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</si>
  <si>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</si>
  <si>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</si>
  <si>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</si>
  <si>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</si>
  <si>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</si>
  <si>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</si>
  <si>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</si>
  <si>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</si>
  <si>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</si>
  <si>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</si>
  <si>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</si>
  <si>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</si>
  <si>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</si>
  <si>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</si>
  <si>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</si>
  <si>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</si>
  <si>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</si>
  <si>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</si>
  <si>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</si>
  <si>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</si>
  <si>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</si>
  <si>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</si>
  <si>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</si>
  <si>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</si>
  <si>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</si>
  <si>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</si>
  <si>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</si>
  <si>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</si>
  <si>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</si>
  <si>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</si>
  <si>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</si>
  <si>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</si>
  <si>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</si>
  <si>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</si>
  <si>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</si>
  <si>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</si>
  <si>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</si>
  <si>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</si>
  <si>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</si>
  <si>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</si>
  <si>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</si>
  <si>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</si>
  <si>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</si>
  <si>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</si>
  <si>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</si>
  <si>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</si>
  <si>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</si>
  <si>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</si>
  <si>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</si>
  <si>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</si>
  <si>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</si>
  <si>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</si>
  <si>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</si>
  <si>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</si>
  <si>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</si>
  <si>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</si>
  <si>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</si>
  <si>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</si>
  <si>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</si>
  <si>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</si>
  <si>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</si>
  <si>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</si>
  <si>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</si>
  <si>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</si>
  <si>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</si>
  <si>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</si>
  <si>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</si>
  <si>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</si>
  <si>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</si>
  <si>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</si>
  <si>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</si>
  <si>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</si>
  <si>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</si>
  <si>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</si>
  <si>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</si>
  <si>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</si>
  <si>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</si>
  <si>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</si>
  <si>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</si>
  <si>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</si>
  <si>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</si>
  <si>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</si>
  <si>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</si>
  <si>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</si>
  <si>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</si>
  <si>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</si>
  <si>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</si>
  <si>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</si>
  <si>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</si>
  <si>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</si>
  <si>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</si>
  <si>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</si>
  <si>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</si>
  <si>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</si>
  <si>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</si>
  <si>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</si>
  <si>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</si>
  <si>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</si>
  <si>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</si>
  <si>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</si>
  <si>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</si>
  <si>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</si>
  <si>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</si>
  <si>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</si>
  <si>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</si>
  <si>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</si>
  <si>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</si>
  <si>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</si>
  <si>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</si>
  <si>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</si>
  <si>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</si>
  <si>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</si>
  <si>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</si>
  <si>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</si>
  <si>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</si>
  <si>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</si>
  <si>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</si>
  <si>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</si>
  <si>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</si>
  <si>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</si>
  <si>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</si>
  <si>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</si>
  <si>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</si>
  <si>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</si>
  <si>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</si>
  <si>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</si>
  <si>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</si>
  <si>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</si>
  <si>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</si>
  <si>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</si>
  <si>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</si>
  <si>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</si>
  <si>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</si>
  <si>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</si>
  <si>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</si>
  <si>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</si>
  <si>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</si>
  <si>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</si>
  <si>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</si>
  <si>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</si>
  <si>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</si>
  <si>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</si>
  <si>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</si>
  <si>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</si>
  <si>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</si>
  <si>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</si>
  <si>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</si>
  <si>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</si>
  <si>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</si>
  <si>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</si>
  <si>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</si>
  <si>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</si>
  <si>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</si>
  <si>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</si>
  <si>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</si>
  <si>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</si>
  <si>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</si>
  <si>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</si>
  <si>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</si>
  <si>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</si>
  <si>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</si>
  <si>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</si>
  <si>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</si>
  <si>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</si>
  <si>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</si>
  <si>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</si>
  <si>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</si>
  <si>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</si>
  <si>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</si>
  <si>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</si>
  <si>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</si>
  <si>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</si>
  <si>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</si>
  <si>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</si>
  <si>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</si>
  <si>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</si>
  <si>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</si>
  <si>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</si>
  <si>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</si>
  <si>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</si>
  <si>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</si>
  <si>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</si>
  <si>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</si>
  <si>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</si>
  <si>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</si>
  <si>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</si>
  <si>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</si>
  <si>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</si>
  <si>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</si>
  <si>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</si>
  <si>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</si>
  <si>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</si>
  <si>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</si>
  <si>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</si>
  <si>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</si>
  <si>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</si>
  <si>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</si>
  <si>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</si>
  <si>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</si>
  <si>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</si>
  <si>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</si>
  <si>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</si>
  <si>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</si>
  <si>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</si>
  <si>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</si>
  <si>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</si>
  <si>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</si>
  <si>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</si>
  <si>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</si>
  <si>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</si>
  <si>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</si>
  <si>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</si>
  <si>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</si>
  <si>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</si>
  <si>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</si>
  <si>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</si>
  <si>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</si>
  <si>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</si>
  <si>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</si>
  <si>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</si>
  <si>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</si>
  <si>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</si>
  <si>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</si>
  <si>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</si>
  <si>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</si>
  <si>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</si>
  <si>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</si>
  <si>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</si>
  <si>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</si>
  <si>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</si>
  <si>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</si>
  <si>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</si>
  <si>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</si>
  <si>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</si>
  <si>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</si>
  <si>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</si>
  <si>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</si>
  <si>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</si>
  <si>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</si>
  <si>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</si>
  <si>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</si>
  <si>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</si>
  <si>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</si>
  <si>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</si>
  <si>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</si>
  <si>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</si>
  <si>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</si>
  <si>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</si>
  <si>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</si>
  <si>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</si>
  <si>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</si>
  <si>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</si>
  <si>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</si>
  <si>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</si>
  <si>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</si>
  <si>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</si>
  <si>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</si>
  <si>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</si>
  <si>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</si>
  <si>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</si>
  <si>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</si>
  <si>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</si>
  <si>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</si>
  <si>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</si>
  <si>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</si>
  <si>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</si>
  <si>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</si>
  <si>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</si>
  <si>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</si>
  <si>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</si>
  <si>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</si>
  <si>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</si>
  <si>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</si>
  <si>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</si>
  <si>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</si>
  <si>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</si>
  <si>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</si>
  <si>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</si>
  <si>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</si>
  <si>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</si>
  <si>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</si>
  <si>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</si>
  <si>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</si>
  <si>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</si>
  <si>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</si>
  <si>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</si>
  <si>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</si>
  <si>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</si>
  <si>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</si>
  <si>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</si>
  <si>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</si>
  <si>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</si>
  <si>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</si>
  <si>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</si>
  <si>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</si>
  <si>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</si>
  <si>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</si>
  <si>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</si>
  <si>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</si>
  <si>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</si>
  <si>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</si>
  <si>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</si>
  <si>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</si>
  <si>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</si>
  <si>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</si>
  <si>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</si>
  <si>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</si>
  <si>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</si>
  <si>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</si>
  <si>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</si>
  <si>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</si>
  <si>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</si>
  <si>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</si>
  <si>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</si>
  <si>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</si>
  <si>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</si>
  <si>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</si>
  <si>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</si>
  <si>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</si>
  <si>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</si>
  <si>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</si>
  <si>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</si>
  <si>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</si>
  <si>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</si>
  <si>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</si>
  <si>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</si>
  <si>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</si>
  <si>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</si>
  <si>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</si>
  <si>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</si>
  <si>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</si>
  <si>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</si>
  <si>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</si>
  <si>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</si>
  <si>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</si>
  <si>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</si>
  <si>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</si>
  <si>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</si>
  <si>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</si>
  <si>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</si>
  <si>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</si>
  <si>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</si>
  <si>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</si>
  <si>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</si>
  <si>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</si>
  <si>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</si>
  <si>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</si>
  <si>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</si>
  <si>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</si>
  <si>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</si>
  <si>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</si>
  <si>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</si>
  <si>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</si>
  <si>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</si>
  <si>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</si>
  <si>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</si>
  <si>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</si>
  <si>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</si>
  <si>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</si>
  <si>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</si>
  <si>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</si>
  <si>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</si>
  <si>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</si>
  <si>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</si>
  <si>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</si>
  <si>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</si>
  <si>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</si>
  <si>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</si>
  <si>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</si>
  <si>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</si>
  <si>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</si>
  <si>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</si>
  <si>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</si>
  <si>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</si>
  <si>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</si>
  <si>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</si>
  <si>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</si>
  <si>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</si>
  <si>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</si>
  <si>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</si>
  <si>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</si>
  <si>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</si>
  <si>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</si>
  <si>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</si>
  <si>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</si>
  <si>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</si>
  <si>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</si>
  <si>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</si>
  <si>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</si>
  <si>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</si>
  <si>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</si>
  <si>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</si>
  <si>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</si>
  <si>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</si>
  <si>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</si>
  <si>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</si>
  <si>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</si>
  <si>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</si>
  <si>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</si>
  <si>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</si>
  <si>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</si>
  <si>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</si>
  <si>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</si>
  <si>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</si>
  <si>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</si>
  <si>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</si>
  <si>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</si>
  <si>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</si>
  <si>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</si>
  <si>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</si>
  <si>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</si>
  <si>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</si>
  <si>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</si>
  <si>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</si>
  <si>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</si>
  <si>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</si>
  <si>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</si>
  <si>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</si>
  <si>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</si>
  <si>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</si>
  <si>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</si>
  <si>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</si>
  <si>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</si>
  <si>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</si>
  <si>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</si>
  <si>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</si>
  <si>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</si>
  <si>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</si>
  <si>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</si>
  <si>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</si>
  <si>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</si>
  <si>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</si>
  <si>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</si>
  <si>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</si>
  <si>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</si>
  <si>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</si>
  <si>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</si>
  <si>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</si>
  <si>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</si>
  <si>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</si>
  <si>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</si>
  <si>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</si>
  <si>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</si>
  <si>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</si>
  <si>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</si>
  <si>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</si>
  <si>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</si>
  <si>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</si>
  <si>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</si>
  <si>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</si>
  <si>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</si>
  <si>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</si>
  <si>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</si>
  <si>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</si>
  <si>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</si>
  <si>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</si>
  <si>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</si>
  <si>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</si>
  <si>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</si>
  <si>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</si>
  <si>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</si>
  <si>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</si>
  <si>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</si>
  <si>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</si>
  <si>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</si>
  <si>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</si>
  <si>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</si>
  <si>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</si>
  <si>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</si>
  <si>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</si>
  <si>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</si>
  <si>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</si>
  <si>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</si>
  <si>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</si>
  <si>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</si>
  <si>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</si>
  <si>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</si>
  <si>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</si>
  <si>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</si>
  <si>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</si>
  <si>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</si>
  <si>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</si>
  <si>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</si>
  <si>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</si>
  <si>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</si>
  <si>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</si>
  <si>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</si>
  <si>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</si>
  <si>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</si>
  <si>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</si>
  <si>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</si>
  <si>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</si>
  <si>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</si>
  <si>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</si>
  <si>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</si>
  <si>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</si>
  <si>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</si>
  <si>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</si>
  <si>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</si>
  <si>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</si>
  <si>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</si>
  <si>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</si>
  <si>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</si>
  <si>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</si>
  <si>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</si>
  <si>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</si>
  <si>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</si>
  <si>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</si>
  <si>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</si>
  <si>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</si>
  <si>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</si>
  <si>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</si>
  <si>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</si>
  <si>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</si>
  <si>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</si>
  <si>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</si>
  <si>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</si>
  <si>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</si>
  <si>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</si>
  <si>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</si>
  <si>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</si>
  <si>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</si>
  <si>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</si>
  <si>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</si>
  <si>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</si>
  <si>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</si>
  <si>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</si>
  <si>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</si>
  <si>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</si>
  <si>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</si>
  <si>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</si>
  <si>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</si>
  <si>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</si>
  <si>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</si>
  <si>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</si>
  <si>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</si>
  <si>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</si>
  <si>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</si>
  <si>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</si>
  <si>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</si>
  <si>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</si>
  <si>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</si>
  <si>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</si>
  <si>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</si>
  <si>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</si>
  <si>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</si>
  <si>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</si>
  <si>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</si>
  <si>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</si>
  <si>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</si>
  <si>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</si>
  <si>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</si>
  <si>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</si>
  <si>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</si>
  <si>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</si>
  <si>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</si>
  <si>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</si>
  <si>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</si>
  <si>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</si>
  <si>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</si>
  <si>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</si>
  <si>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</si>
  <si>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</si>
  <si>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</si>
  <si>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</si>
  <si>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</si>
  <si>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</si>
  <si>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</si>
  <si>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</si>
  <si>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</si>
  <si>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</si>
  <si>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</si>
  <si>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</si>
  <si>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</si>
  <si>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</si>
  <si>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</si>
  <si>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</si>
  <si>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</si>
  <si>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</si>
  <si>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</si>
  <si>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</si>
  <si>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</si>
  <si>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</si>
  <si>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</si>
  <si>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</si>
  <si>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</si>
  <si>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</si>
  <si>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</si>
  <si>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</si>
  <si>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</si>
  <si>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</si>
  <si>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</si>
  <si>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</si>
  <si>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</si>
  <si>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</si>
  <si>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</si>
  <si>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</si>
  <si>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</si>
  <si>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</si>
  <si>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</si>
  <si>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</si>
  <si>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</si>
  <si>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</si>
  <si>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</si>
  <si>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</si>
  <si>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</si>
  <si>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</si>
  <si>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</si>
  <si>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</si>
  <si>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</si>
  <si>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</si>
  <si>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</si>
  <si>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</si>
  <si>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</si>
  <si>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</si>
  <si>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</si>
  <si>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</si>
  <si>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</si>
  <si>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</si>
  <si>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</si>
  <si>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</si>
  <si>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</si>
  <si>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</si>
  <si>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</si>
  <si>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</si>
  <si>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</si>
  <si>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</si>
  <si>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</si>
  <si>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</si>
  <si>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</si>
  <si>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</si>
  <si>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</si>
  <si>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</si>
  <si>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</si>
  <si>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</si>
  <si>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</si>
  <si>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</si>
  <si>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</si>
  <si>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</si>
  <si>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</si>
  <si>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</si>
  <si>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</si>
  <si>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</si>
  <si>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</si>
  <si>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</si>
  <si>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</si>
  <si>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</si>
  <si>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</si>
  <si>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</si>
  <si>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</si>
  <si>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</si>
  <si>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</si>
  <si>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</si>
  <si>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</si>
  <si>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</si>
  <si>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</si>
  <si>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</si>
  <si>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</si>
  <si>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</si>
  <si>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</si>
  <si>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</si>
  <si>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</si>
  <si>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</si>
  <si>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</si>
  <si>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</si>
  <si>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</si>
  <si>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</si>
  <si>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</si>
  <si>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</si>
  <si>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</si>
  <si>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</si>
  <si>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</si>
  <si>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</si>
  <si>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</si>
  <si>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</si>
  <si>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</si>
  <si>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</si>
  <si>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</si>
  <si>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</si>
  <si>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</si>
  <si>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</si>
  <si>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</si>
  <si>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</si>
  <si>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</si>
  <si>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</si>
  <si>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</si>
  <si>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</si>
  <si>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</si>
  <si>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</si>
  <si>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</si>
  <si>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</si>
  <si>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</si>
  <si>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</si>
  <si>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</si>
  <si>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</si>
  <si>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</si>
  <si>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</si>
  <si>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</si>
  <si>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</si>
  <si>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</si>
  <si>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</si>
  <si>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</si>
  <si>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</si>
  <si>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</si>
  <si>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</si>
  <si>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</si>
  <si>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</si>
  <si>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</si>
  <si>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</si>
  <si>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</si>
  <si>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</si>
  <si>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</si>
  <si>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</si>
  <si>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</si>
  <si>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</si>
  <si>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</si>
  <si>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</si>
  <si>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</si>
  <si>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</si>
  <si>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</si>
  <si>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</si>
  <si>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</si>
  <si>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</si>
  <si>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</si>
  <si>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</si>
  <si>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</si>
  <si>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</si>
  <si>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</si>
  <si>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</si>
  <si>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</si>
  <si>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</si>
  <si>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</si>
  <si>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</si>
  <si>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</si>
  <si>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</si>
  <si>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</si>
  <si>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</si>
  <si>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</si>
  <si>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</si>
  <si>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</si>
  <si>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</si>
  <si>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</si>
  <si>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</si>
  <si>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</si>
  <si>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</si>
  <si>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</si>
  <si>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</si>
  <si>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</si>
  <si>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</si>
  <si>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</si>
  <si>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</si>
  <si>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</si>
  <si>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</si>
  <si>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</si>
  <si>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</si>
  <si>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</si>
  <si>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</si>
  <si>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</si>
  <si>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</si>
  <si>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</si>
  <si>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</si>
  <si>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</si>
  <si>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</si>
  <si>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</si>
  <si>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</si>
  <si>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</si>
  <si>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</si>
  <si>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</si>
  <si>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</si>
  <si>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</si>
  <si>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</si>
  <si>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</si>
  <si>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</si>
  <si>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</si>
  <si>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</si>
  <si>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</si>
  <si>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</si>
  <si>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</si>
  <si>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</si>
  <si>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</si>
  <si>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</si>
  <si>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</si>
  <si>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</si>
  <si>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</si>
  <si>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</si>
  <si>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</si>
  <si>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</si>
  <si>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</si>
  <si>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</si>
  <si>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</si>
  <si>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</si>
  <si>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</si>
  <si>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</si>
  <si>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</si>
  <si>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</si>
  <si>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</si>
  <si>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</si>
  <si>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</si>
  <si>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</si>
  <si>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</si>
  <si>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</si>
  <si>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</si>
  <si>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</si>
  <si>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</si>
  <si>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</si>
  <si>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</si>
  <si>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</si>
  <si>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</si>
  <si>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</si>
  <si>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</si>
  <si>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</si>
  <si>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</si>
  <si>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</si>
  <si>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</si>
  <si>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</si>
  <si>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</si>
  <si>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</si>
  <si>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</si>
  <si>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</si>
  <si>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</si>
  <si>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</si>
  <si>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</si>
  <si>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</si>
  <si>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</si>
  <si>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</si>
  <si>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</si>
  <si>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</si>
  <si>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</si>
  <si>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</si>
  <si>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</si>
  <si>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</si>
  <si>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</si>
  <si>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</si>
  <si>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</si>
  <si>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</si>
  <si>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</si>
  <si>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</si>
  <si>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</si>
  <si>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</si>
  <si>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</si>
  <si>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</si>
  <si>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</si>
  <si>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</si>
  <si>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</si>
  <si>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</si>
  <si>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</si>
  <si>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</si>
  <si>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</si>
  <si>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</si>
  <si>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</si>
  <si>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</si>
  <si>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</si>
  <si>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</si>
  <si>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</si>
  <si>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</si>
  <si>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</si>
  <si>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</si>
  <si>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</si>
  <si>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</si>
  <si>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</si>
  <si>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</si>
  <si>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</si>
  <si>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</si>
  <si>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</si>
  <si>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</si>
  <si>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</si>
  <si>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</si>
  <si>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</si>
  <si>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</si>
  <si>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</si>
  <si>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</si>
  <si>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</si>
  <si>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</si>
  <si>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</si>
  <si>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</si>
  <si>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</si>
  <si>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</si>
  <si>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</si>
  <si>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</si>
  <si>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</si>
  <si>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</si>
  <si>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</si>
  <si>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</si>
  <si>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</si>
  <si>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</si>
  <si>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</si>
  <si>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</si>
  <si>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</si>
  <si>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</si>
  <si>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</si>
  <si>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</si>
  <si>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</si>
  <si>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</si>
  <si>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</si>
  <si>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</si>
  <si>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</si>
  <si>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</si>
  <si>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</si>
  <si>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</si>
  <si>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</si>
  <si>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</si>
  <si>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</si>
  <si>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</si>
  <si>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</si>
  <si>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</si>
  <si>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</si>
  <si>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</si>
  <si>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</si>
  <si>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</si>
  <si>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</si>
  <si>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</si>
  <si>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</si>
  <si>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</si>
  <si>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</si>
  <si>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</si>
  <si>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</si>
  <si>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</si>
  <si>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</si>
  <si>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</si>
  <si>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</si>
  <si>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</si>
  <si>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</si>
  <si>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</si>
  <si>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</si>
  <si>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</si>
  <si>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</si>
  <si>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</si>
  <si>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</si>
  <si>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</si>
  <si>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</si>
  <si>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</si>
  <si>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</si>
  <si>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</si>
  <si>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</si>
  <si>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</si>
  <si>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</si>
  <si>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</si>
  <si>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</si>
  <si>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</si>
  <si>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</si>
  <si>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</si>
  <si>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</si>
  <si>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</si>
  <si>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</si>
  <si>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</si>
  <si>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</si>
  <si>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</si>
  <si>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</si>
  <si>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</si>
  <si>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</si>
  <si>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</si>
  <si>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</si>
  <si>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</si>
  <si>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</si>
  <si>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</si>
  <si>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</si>
  <si>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</si>
  <si>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</si>
  <si>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</si>
  <si>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</si>
  <si>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</si>
  <si>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</si>
  <si>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</si>
  <si>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</si>
  <si>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</si>
  <si>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</si>
  <si>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</si>
  <si>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</si>
  <si>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</si>
  <si>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</si>
  <si>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</si>
  <si>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</si>
  <si>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</si>
  <si>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</si>
  <si>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</si>
  <si>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</si>
  <si>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</si>
  <si>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</si>
  <si>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</si>
  <si>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</si>
  <si>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</si>
  <si>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</si>
  <si>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</si>
  <si>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</si>
  <si>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</si>
  <si>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</si>
  <si>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</si>
  <si>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</si>
  <si>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</si>
  <si>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</si>
  <si>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</si>
  <si>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</si>
  <si>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</si>
  <si>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</si>
  <si>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</si>
  <si>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</si>
  <si>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</si>
  <si>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</si>
  <si>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</si>
  <si>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</si>
  <si>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</si>
  <si>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</si>
  <si>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</si>
  <si>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</si>
  <si>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</si>
  <si>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</si>
  <si>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</si>
  <si>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</si>
  <si>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</si>
  <si>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</si>
  <si>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</si>
  <si>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</si>
  <si>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</si>
  <si>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</si>
  <si>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</si>
  <si>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</si>
  <si>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</si>
  <si>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</si>
  <si>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</si>
  <si>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</si>
  <si>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</si>
  <si>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</si>
  <si>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</si>
  <si>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</si>
  <si>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</si>
  <si>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</si>
  <si>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</si>
  <si>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</si>
  <si>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</si>
  <si>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</si>
  <si>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</si>
  <si>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</si>
  <si>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</si>
  <si>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</si>
  <si>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</si>
  <si>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</si>
  <si>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</si>
  <si>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</si>
  <si>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</si>
  <si>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</si>
  <si>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</si>
  <si>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</si>
  <si>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</si>
  <si>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</si>
  <si>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</si>
  <si>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</si>
  <si>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</si>
  <si>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</si>
  <si>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</si>
  <si>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</si>
  <si>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</si>
  <si>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</si>
  <si>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</si>
  <si>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</si>
  <si>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</si>
  <si>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</si>
  <si>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</si>
  <si>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</si>
  <si>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</si>
  <si>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</si>
  <si>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</si>
  <si>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</si>
  <si>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</si>
  <si>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</si>
  <si>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</si>
  <si>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</si>
  <si>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</si>
  <si>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</si>
  <si>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</si>
  <si>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</si>
  <si>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</si>
  <si>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</si>
  <si>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</si>
  <si>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</si>
  <si>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</si>
  <si>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</si>
  <si>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</si>
  <si>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</si>
  <si>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</si>
  <si>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</si>
  <si>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</si>
  <si>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</si>
  <si>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</si>
  <si>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</si>
  <si>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</si>
  <si>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</si>
  <si>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</si>
  <si>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</si>
  <si>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</si>
  <si>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</si>
  <si>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</si>
  <si>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</si>
  <si>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</si>
  <si>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</si>
  <si>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</si>
  <si>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</si>
  <si>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</si>
  <si>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</si>
  <si>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</si>
  <si>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</si>
  <si>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</si>
  <si>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</si>
  <si>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</si>
  <si>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</si>
  <si>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</si>
  <si>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</si>
  <si>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</si>
  <si>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</si>
  <si>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</si>
  <si>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</si>
  <si>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</si>
  <si>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</si>
  <si>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</si>
  <si>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</si>
  <si>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</si>
  <si>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</si>
  <si>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</si>
  <si>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</si>
  <si>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</si>
  <si>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</si>
  <si>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</si>
  <si>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</si>
  <si>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</si>
  <si>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</si>
  <si>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</si>
  <si>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</si>
  <si>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</si>
  <si>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</si>
  <si>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</si>
  <si>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</si>
  <si>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</si>
  <si>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</si>
  <si>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</si>
  <si>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</si>
  <si>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</si>
  <si>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</si>
  <si>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</si>
  <si>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</si>
  <si>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</si>
  <si>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</si>
  <si>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</si>
  <si>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</si>
  <si>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</si>
  <si>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</si>
  <si>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</si>
  <si>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</si>
  <si>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</si>
  <si>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</si>
  <si>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</si>
  <si>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</si>
  <si>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</si>
  <si>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</si>
  <si>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</si>
  <si>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</si>
  <si>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</si>
  <si>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</si>
  <si>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</si>
  <si>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</si>
  <si>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</si>
  <si>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</si>
  <si>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</si>
  <si>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</si>
  <si>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</si>
  <si>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</si>
  <si>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</si>
  <si>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</si>
  <si>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</si>
  <si>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</si>
  <si>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</si>
  <si>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</si>
  <si>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</si>
  <si>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</si>
  <si>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</si>
  <si>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</si>
  <si>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</si>
  <si>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</si>
  <si>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</si>
  <si>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</si>
  <si>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</si>
  <si>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</si>
  <si>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</si>
  <si>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</si>
  <si>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</si>
  <si>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</si>
  <si>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</si>
  <si>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</si>
  <si>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</si>
  <si>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</si>
  <si>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</si>
  <si>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</si>
  <si>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</si>
  <si>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</si>
  <si>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</si>
  <si>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</si>
  <si>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</si>
  <si>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</si>
  <si>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</si>
  <si>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</si>
  <si>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</si>
  <si>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</si>
  <si>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</si>
  <si>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</si>
  <si>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</si>
  <si>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</si>
  <si>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</si>
  <si>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</si>
  <si>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</si>
  <si>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</si>
  <si>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</si>
  <si>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</si>
  <si>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</si>
  <si>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</si>
  <si>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</si>
  <si>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</si>
  <si>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</si>
  <si>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</si>
  <si>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</si>
  <si>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</si>
  <si>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</si>
  <si>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</si>
  <si>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</si>
  <si>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</si>
  <si>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</si>
  <si>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</si>
  <si>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</si>
  <si>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</si>
  <si>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</si>
  <si>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</si>
  <si>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</si>
  <si>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</si>
  <si>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</si>
  <si>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</si>
  <si>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</si>
  <si>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</si>
  <si>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</si>
  <si>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</si>
  <si>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</si>
  <si>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</si>
  <si>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</si>
  <si>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</si>
  <si>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</si>
  <si>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</si>
  <si>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</si>
  <si>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</si>
  <si>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</si>
  <si>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</si>
  <si>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</si>
  <si>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</si>
  <si>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</si>
  <si>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</si>
  <si>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</si>
  <si>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</si>
  <si>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</si>
  <si>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</si>
  <si>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</si>
  <si>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</si>
  <si>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</si>
  <si>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</si>
  <si>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</si>
  <si>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</si>
  <si>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</si>
  <si>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</si>
  <si>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</si>
  <si>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</si>
  <si>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</si>
  <si>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</si>
  <si>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</si>
  <si>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</si>
  <si>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</si>
  <si>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</si>
  <si>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</si>
  <si>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</si>
  <si>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</si>
  <si>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</si>
  <si>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</si>
  <si>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</si>
  <si>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</si>
  <si>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</si>
  <si>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</si>
  <si>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</si>
  <si>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</si>
  <si>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</si>
  <si>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</si>
  <si>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</si>
  <si>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</si>
  <si>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</si>
  <si>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</si>
  <si>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</si>
  <si>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</si>
  <si>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</si>
  <si>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</si>
  <si>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</si>
  <si>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</si>
  <si>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</si>
  <si>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</si>
  <si>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</si>
  <si>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</si>
  <si>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</si>
  <si>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</si>
  <si>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</si>
  <si>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</si>
  <si>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</si>
  <si>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</si>
  <si>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</si>
  <si>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</si>
  <si>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</si>
  <si>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</si>
  <si>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</si>
  <si>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</si>
  <si>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</si>
  <si>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</si>
  <si>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</si>
  <si>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</si>
  <si>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</si>
  <si>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</si>
  <si>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</si>
  <si>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</si>
  <si>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</si>
  <si>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</si>
  <si>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</si>
  <si>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</si>
  <si>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</si>
  <si>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</si>
  <si>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</si>
  <si>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</si>
  <si>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</si>
  <si>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</si>
  <si>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</si>
  <si>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</si>
  <si>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</si>
  <si>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</si>
  <si>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</si>
  <si>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</si>
  <si>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</si>
  <si>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</si>
  <si>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</si>
  <si>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</si>
  <si>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</si>
  <si>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</si>
  <si>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</si>
  <si>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</si>
  <si>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</si>
  <si>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</si>
  <si>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</si>
  <si>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</si>
  <si>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</si>
  <si>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</si>
  <si>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</si>
  <si>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</si>
  <si>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</si>
  <si>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</si>
  <si>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</si>
  <si>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</si>
  <si>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</si>
  <si>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</si>
  <si>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</si>
  <si>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</si>
  <si>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</si>
  <si>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</si>
  <si>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</si>
  <si>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</si>
  <si>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</si>
  <si>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</si>
  <si>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</si>
  <si>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</si>
  <si>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</si>
  <si>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</si>
  <si>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</si>
  <si>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</si>
  <si>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</si>
  <si>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</si>
  <si>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</si>
  <si>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</si>
  <si>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</si>
  <si>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</si>
  <si>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</si>
  <si>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</si>
  <si>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</si>
  <si>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</si>
  <si>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</si>
  <si>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</si>
  <si>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</si>
  <si>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</si>
  <si>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</si>
  <si>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</si>
  <si>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</si>
  <si>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</si>
  <si>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</si>
  <si>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</si>
  <si>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</si>
  <si>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</si>
  <si>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</si>
  <si>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</si>
  <si>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</si>
  <si>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</si>
  <si>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</si>
  <si>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</si>
  <si>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</si>
  <si>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</si>
  <si>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</si>
  <si>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</si>
  <si>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</si>
  <si>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</si>
  <si>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</si>
  <si>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</si>
  <si>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</si>
  <si>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</si>
  <si>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</si>
  <si>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</si>
  <si>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</si>
  <si>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</si>
  <si>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</si>
  <si>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</si>
  <si>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</si>
  <si>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</si>
  <si>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</si>
  <si>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</si>
  <si>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</si>
  <si>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</si>
  <si>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</si>
  <si>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</si>
  <si>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</si>
  <si>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</si>
  <si>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</si>
  <si>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</si>
  <si>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</si>
  <si>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</si>
  <si>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</si>
  <si>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</si>
  <si>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</si>
  <si>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</si>
  <si>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</si>
  <si>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</si>
  <si>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</si>
  <si>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</si>
  <si>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</si>
  <si>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</si>
  <si>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</si>
  <si>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</si>
  <si>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</si>
  <si>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</si>
  <si>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</si>
  <si>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</si>
  <si>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</si>
  <si>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</si>
  <si>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</si>
  <si>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</si>
  <si>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</si>
  <si>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</si>
  <si>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</si>
  <si>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</si>
  <si>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</si>
  <si>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</si>
  <si>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</si>
  <si>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</si>
  <si>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</si>
  <si>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</si>
  <si>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</si>
  <si>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</si>
  <si>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</si>
  <si>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</si>
  <si>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</si>
  <si>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</si>
  <si>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</si>
  <si>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</si>
  <si>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</si>
  <si>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</si>
  <si>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</si>
  <si>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</si>
  <si>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</si>
  <si>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</si>
  <si>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</si>
  <si>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</si>
  <si>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</si>
  <si>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</si>
  <si>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</si>
  <si>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</si>
  <si>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</si>
  <si>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</si>
  <si>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</si>
  <si>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</si>
  <si>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</si>
  <si>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</si>
  <si>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</si>
  <si>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</si>
  <si>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</si>
  <si>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</si>
  <si>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</si>
  <si>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</si>
  <si>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</si>
  <si>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</si>
  <si>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</si>
  <si>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</si>
  <si>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</si>
  <si>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</si>
  <si>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</si>
  <si>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</si>
  <si>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</si>
  <si>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</si>
  <si>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</si>
  <si>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</si>
  <si>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</si>
  <si>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</si>
  <si>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</si>
  <si>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</si>
  <si>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</si>
  <si>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</si>
  <si>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</si>
  <si>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</si>
  <si>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</si>
  <si>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</si>
  <si>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</si>
  <si>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</si>
  <si>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</si>
  <si>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</si>
  <si>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</si>
  <si>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</si>
  <si>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</si>
  <si>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</si>
  <si>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</si>
  <si>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</si>
  <si>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</si>
  <si>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</si>
  <si>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</si>
  <si>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</si>
  <si>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</si>
  <si>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</si>
  <si>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</si>
  <si>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</si>
  <si>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</si>
  <si>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</si>
  <si>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</si>
  <si>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</si>
  <si>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</si>
  <si>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</si>
  <si>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</si>
  <si>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</si>
  <si>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</si>
  <si>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</si>
  <si>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</si>
  <si>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</si>
  <si>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</si>
  <si>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</si>
  <si>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</si>
  <si>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</si>
  <si>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</si>
  <si>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</si>
  <si>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</si>
  <si>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</si>
  <si>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</si>
  <si>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</si>
  <si>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</si>
  <si>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</si>
  <si>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</si>
  <si>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</si>
  <si>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</si>
  <si>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</si>
  <si>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</si>
  <si>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</si>
  <si>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</si>
  <si>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</si>
  <si>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</si>
  <si>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</si>
  <si>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</si>
  <si>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</si>
  <si>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</si>
  <si>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</si>
  <si>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</si>
  <si>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</si>
  <si>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</si>
  <si>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</si>
  <si>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</si>
  <si>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</si>
  <si>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</si>
  <si>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</si>
  <si>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</si>
  <si>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</si>
  <si>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</si>
  <si>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</si>
  <si>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</si>
  <si>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</si>
  <si>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</si>
  <si>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</si>
  <si>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</si>
  <si>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</si>
  <si>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</si>
  <si>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</si>
  <si>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</si>
  <si>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</si>
  <si>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</si>
  <si>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</si>
  <si>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</si>
  <si>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</si>
  <si>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</si>
  <si>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</si>
  <si>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</si>
  <si>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</si>
  <si>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</si>
  <si>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</si>
  <si>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</si>
  <si>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</si>
  <si>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</si>
  <si>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</si>
  <si>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</si>
  <si>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</si>
  <si>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</si>
  <si>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</si>
  <si>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</si>
  <si>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</si>
  <si>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</si>
  <si>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</si>
  <si>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</si>
  <si>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</si>
  <si>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</si>
  <si>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</si>
  <si>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</si>
  <si>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</si>
  <si>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</si>
  <si>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</si>
  <si>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</si>
  <si>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</si>
  <si>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</si>
  <si>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</si>
  <si>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</si>
  <si>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</si>
  <si>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</si>
  <si>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</si>
  <si>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</si>
  <si>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</si>
  <si>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</si>
  <si>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</si>
  <si>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</si>
  <si>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</si>
  <si>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</si>
  <si>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</si>
  <si>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</si>
  <si>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</si>
  <si>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</si>
  <si>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</si>
  <si>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</si>
  <si>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</si>
  <si>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</si>
  <si>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</si>
  <si>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</si>
  <si>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</si>
  <si>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</si>
  <si>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</si>
  <si>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</si>
  <si>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</si>
  <si>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</si>
  <si>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</si>
  <si>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</si>
  <si>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</si>
  <si>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</si>
  <si>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</si>
  <si>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</si>
  <si>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</si>
  <si>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</si>
  <si>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</si>
  <si>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</si>
  <si>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</si>
  <si>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</si>
  <si>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</si>
  <si>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</si>
  <si>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</si>
  <si>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</si>
  <si>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</si>
  <si>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</si>
  <si>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</si>
  <si>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</si>
  <si>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</si>
  <si>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</si>
  <si>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</si>
  <si>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</si>
  <si>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</si>
  <si>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</si>
  <si>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</si>
  <si>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</si>
  <si>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</si>
  <si>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</si>
  <si>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</si>
  <si>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</si>
  <si>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</si>
  <si>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</si>
  <si>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</si>
  <si>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</si>
  <si>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</si>
  <si>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</si>
  <si>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</si>
  <si>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</si>
  <si>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</si>
  <si>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</si>
  <si>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</si>
  <si>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</si>
  <si>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</si>
  <si>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</si>
  <si>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</si>
  <si>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</si>
  <si>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</si>
  <si>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</si>
  <si>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</si>
  <si>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</si>
  <si>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</si>
  <si>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</si>
  <si>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</si>
  <si>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</si>
  <si>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</si>
  <si>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</si>
  <si>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</si>
  <si>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</si>
  <si>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</si>
  <si>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</si>
  <si>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</si>
  <si>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</si>
  <si>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</si>
  <si>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</si>
  <si>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</si>
  <si>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</si>
  <si>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</si>
  <si>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</si>
  <si>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</si>
  <si>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</si>
  <si>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</si>
  <si>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</si>
  <si>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</si>
  <si>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</si>
  <si>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</si>
  <si>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</si>
  <si>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</si>
  <si>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</si>
  <si>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</si>
  <si>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</si>
  <si>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</si>
  <si>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</si>
  <si>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</si>
  <si>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</si>
  <si>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</si>
  <si>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</si>
  <si>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</si>
  <si>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</si>
  <si>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</si>
  <si>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</si>
  <si>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</si>
  <si>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</si>
  <si>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</si>
  <si>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</si>
  <si>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</si>
  <si>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</si>
  <si>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</si>
  <si>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</si>
  <si>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</si>
  <si>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</si>
  <si>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</si>
  <si>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</si>
  <si>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</si>
  <si>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</si>
  <si>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</si>
  <si>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</si>
  <si>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</si>
  <si>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</si>
  <si>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</si>
  <si>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</si>
  <si>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</si>
  <si>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</si>
  <si>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</si>
  <si>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</si>
  <si>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</si>
  <si>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</si>
  <si>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</si>
  <si>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</si>
  <si>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</si>
  <si>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</si>
  <si>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</si>
  <si>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</si>
  <si>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</si>
  <si>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</si>
  <si>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</si>
  <si>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</si>
  <si>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</si>
  <si>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</si>
  <si>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</si>
  <si>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</si>
  <si>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</si>
  <si>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</si>
  <si>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</si>
  <si>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</si>
  <si>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</si>
  <si>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</si>
  <si>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</si>
  <si>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</si>
  <si>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</si>
  <si>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</si>
  <si>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</si>
  <si>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</si>
  <si>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</si>
  <si>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</si>
  <si>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</si>
  <si>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</si>
  <si>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</si>
  <si>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</si>
  <si>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</si>
  <si>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</si>
  <si>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</si>
  <si>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</si>
  <si>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</si>
  <si>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</si>
  <si>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</si>
  <si>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</si>
  <si>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</si>
  <si>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</si>
  <si>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</si>
  <si>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</si>
  <si>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</si>
  <si>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</si>
  <si>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</si>
  <si>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</si>
  <si>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</si>
  <si>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</si>
  <si>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</si>
  <si>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</si>
  <si>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</si>
  <si>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</si>
  <si>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</si>
  <si>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</si>
  <si>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</si>
  <si>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</si>
  <si>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</si>
  <si>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</si>
  <si>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</si>
  <si>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</si>
  <si>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</si>
  <si>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</si>
  <si>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</si>
  <si>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</si>
  <si>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</si>
  <si>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</si>
  <si>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</si>
  <si>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</si>
  <si>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</si>
  <si>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</si>
  <si>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</si>
  <si>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</si>
  <si>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</si>
  <si>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</si>
  <si>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</si>
  <si>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</si>
  <si>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</si>
  <si>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</si>
  <si>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</si>
  <si>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</si>
  <si>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</si>
  <si>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</si>
  <si>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</si>
  <si>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</si>
  <si>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</si>
  <si>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</si>
  <si>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</si>
  <si>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</si>
  <si>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</si>
  <si>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</si>
  <si>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</si>
  <si>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</si>
  <si>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</si>
  <si>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</si>
  <si>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</si>
  <si>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</si>
  <si>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</si>
  <si>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</si>
  <si>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</si>
  <si>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</si>
  <si>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</si>
  <si>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</si>
  <si>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</si>
  <si>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</si>
  <si>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</si>
  <si>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</si>
  <si>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</si>
  <si>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</si>
  <si>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</si>
  <si>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</si>
  <si>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</si>
  <si>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</si>
  <si>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</si>
  <si>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</si>
  <si>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</si>
  <si>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</si>
  <si>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</si>
  <si>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</si>
  <si>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</si>
  <si>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</si>
  <si>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</si>
  <si>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</si>
  <si>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</si>
  <si>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</si>
  <si>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</si>
  <si>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</si>
  <si>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</si>
  <si>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</si>
  <si>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</si>
  <si>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</si>
  <si>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</si>
  <si>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</si>
  <si>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</si>
  <si>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</si>
  <si>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</si>
  <si>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</si>
  <si>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</si>
  <si>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</si>
  <si>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</si>
  <si>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</si>
  <si>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</si>
  <si>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</si>
  <si>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</si>
  <si>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</si>
  <si>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</si>
  <si>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</si>
  <si>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</si>
  <si>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</si>
  <si>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</si>
  <si>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</si>
  <si>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</si>
  <si>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</si>
  <si>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</si>
  <si>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</si>
  <si>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</si>
  <si>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</si>
  <si>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</si>
  <si>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</si>
  <si>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</si>
  <si>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</si>
  <si>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</si>
  <si>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</si>
  <si>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</si>
  <si>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</si>
  <si>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</si>
  <si>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</si>
  <si>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</si>
  <si>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</si>
  <si>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</si>
  <si>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</si>
  <si>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</si>
  <si>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</si>
  <si>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</si>
  <si>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</si>
  <si>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</si>
  <si>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</si>
  <si>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</si>
  <si>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</si>
  <si>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</si>
  <si>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</si>
  <si>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</si>
  <si>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</si>
  <si>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</si>
  <si>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</si>
  <si>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</si>
  <si>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</si>
  <si>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</si>
  <si>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</si>
  <si>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</si>
  <si>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</si>
  <si>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</si>
  <si>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</si>
  <si>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</si>
  <si>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</si>
  <si>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</si>
  <si>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</si>
  <si>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</si>
  <si>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</si>
  <si>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</si>
  <si>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</si>
  <si>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</si>
  <si>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</si>
  <si>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</si>
  <si>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</si>
  <si>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</si>
  <si>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</si>
  <si>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</si>
  <si>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</si>
  <si>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</si>
  <si>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</si>
  <si>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</si>
  <si>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</si>
  <si>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</si>
  <si>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</si>
  <si>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</si>
  <si>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</si>
  <si>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</si>
  <si>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</si>
  <si>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</si>
  <si>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</si>
  <si>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</si>
  <si>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</si>
  <si>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</si>
  <si>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</si>
  <si>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</si>
  <si>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</si>
  <si>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</si>
  <si>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</si>
  <si>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</si>
  <si>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</si>
  <si>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</si>
  <si>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</si>
  <si>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</si>
  <si>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</si>
  <si>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</si>
  <si>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</si>
  <si>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</si>
  <si>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</si>
  <si>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</si>
  <si>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</si>
  <si>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</si>
  <si>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</si>
  <si>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</si>
  <si>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</si>
  <si>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</si>
  <si>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</si>
  <si>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</si>
  <si>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</si>
  <si>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</si>
  <si>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</si>
  <si>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</si>
  <si>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</si>
  <si>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</si>
  <si>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</si>
  <si>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</si>
  <si>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</si>
  <si>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</si>
  <si>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</si>
  <si>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</si>
  <si>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</si>
  <si>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</si>
  <si>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</si>
  <si>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</si>
  <si>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</si>
  <si>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</si>
  <si>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</si>
  <si>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</si>
  <si>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</si>
  <si>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</si>
  <si>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</si>
  <si>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</si>
  <si>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</si>
  <si>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</si>
  <si>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</si>
  <si>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</si>
  <si>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</si>
  <si>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</si>
  <si>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</si>
  <si>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</si>
  <si>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</si>
  <si>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</si>
  <si>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</si>
  <si>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</si>
  <si>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</si>
  <si>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</si>
  <si>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</si>
  <si>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</si>
  <si>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</si>
  <si>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</si>
  <si>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</si>
  <si>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</si>
  <si>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</si>
  <si>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</si>
  <si>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</si>
  <si>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</si>
  <si>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</si>
  <si>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</si>
  <si>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</si>
  <si>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</si>
  <si>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</si>
  <si>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</si>
  <si>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</si>
  <si>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</si>
  <si>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</si>
  <si>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</si>
  <si>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</si>
  <si>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</si>
  <si>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</si>
  <si>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</si>
  <si>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</si>
  <si>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</si>
  <si>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</si>
  <si>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</si>
  <si>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</si>
  <si>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</si>
  <si>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</si>
  <si>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</si>
  <si>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</si>
  <si>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</si>
  <si>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</si>
  <si>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</si>
  <si>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</si>
  <si>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</si>
  <si>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</si>
  <si>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</si>
  <si>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</si>
  <si>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</si>
  <si>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</si>
  <si>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</si>
  <si>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</si>
  <si>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</si>
  <si>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</si>
  <si>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</si>
  <si>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</si>
  <si>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</si>
  <si>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</si>
  <si>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</si>
  <si>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</si>
  <si>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</si>
  <si>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</si>
  <si>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</si>
  <si>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</si>
  <si>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</si>
  <si>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</si>
  <si>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</si>
  <si>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</si>
  <si>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</si>
  <si>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</si>
  <si>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</si>
  <si>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</si>
  <si>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</si>
  <si>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</si>
  <si>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</si>
  <si>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</si>
  <si>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</si>
  <si>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</si>
  <si>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</si>
  <si>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</si>
  <si>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</si>
  <si>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</si>
  <si>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</si>
  <si>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</si>
  <si>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</si>
  <si>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</si>
  <si>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</si>
  <si>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</si>
  <si>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</si>
  <si>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</si>
  <si>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</si>
  <si>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</si>
  <si>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</si>
  <si>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</si>
  <si>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</si>
  <si>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</si>
  <si>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</si>
  <si>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</si>
  <si>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</si>
  <si>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</si>
  <si>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</si>
  <si>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</si>
  <si>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</si>
  <si>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</si>
  <si>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</si>
  <si>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</si>
  <si>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</si>
  <si>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</si>
  <si>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</si>
  <si>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</si>
  <si>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</si>
  <si>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</si>
  <si>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</si>
  <si>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</si>
  <si>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</si>
  <si>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</si>
  <si>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</si>
  <si>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</si>
  <si>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</si>
  <si>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</si>
  <si>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</si>
  <si>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</si>
  <si>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</si>
  <si>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</si>
  <si>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</si>
  <si>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</si>
  <si>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</si>
  <si>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</si>
  <si>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</si>
  <si>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</si>
  <si>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</si>
  <si>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</si>
  <si>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</si>
  <si>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</si>
  <si>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</si>
  <si>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</si>
  <si>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</si>
  <si>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</si>
  <si>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</si>
  <si>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</si>
  <si>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</si>
  <si>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</si>
  <si>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</si>
  <si>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</si>
  <si>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</si>
  <si>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</si>
  <si>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</si>
  <si>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</si>
  <si>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</si>
  <si>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</si>
  <si>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</si>
  <si>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</si>
  <si>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</si>
  <si>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</si>
  <si>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</si>
  <si>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</si>
  <si>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</si>
  <si>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</si>
  <si>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</si>
  <si>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</si>
  <si>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</si>
  <si>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</si>
  <si>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</si>
  <si>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</si>
  <si>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</si>
  <si>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</si>
  <si>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</si>
  <si>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</si>
  <si>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</si>
  <si>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</si>
  <si>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</si>
  <si>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</si>
  <si>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</si>
  <si>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</si>
  <si>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</si>
  <si>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</si>
  <si>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</si>
  <si>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</si>
  <si>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</si>
  <si>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</si>
  <si>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</si>
  <si>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</si>
  <si>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</si>
  <si>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</si>
  <si>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</si>
  <si>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</si>
  <si>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</si>
  <si>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</si>
  <si>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</si>
  <si>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</si>
  <si>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</si>
  <si>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</si>
  <si>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</si>
  <si>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</si>
  <si>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</si>
  <si>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</si>
  <si>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</si>
  <si>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</si>
  <si>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</si>
  <si>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</si>
  <si>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</si>
  <si>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</si>
  <si>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</si>
  <si>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</si>
  <si>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</si>
  <si>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</si>
  <si>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</si>
  <si>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</si>
  <si>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</si>
  <si>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</si>
  <si>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</si>
  <si>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</si>
  <si>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</si>
  <si>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</si>
  <si>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</si>
  <si>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</si>
  <si>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</si>
  <si>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</si>
  <si>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</si>
  <si>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</si>
  <si>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</si>
  <si>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</si>
  <si>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</si>
  <si>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</si>
  <si>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</si>
  <si>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</si>
  <si>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</si>
  <si>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</si>
  <si>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</si>
  <si>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</si>
  <si>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</si>
  <si>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</si>
  <si>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</si>
  <si>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</si>
  <si>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</si>
  <si>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</si>
  <si>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</si>
  <si>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</si>
  <si>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</si>
  <si>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</si>
  <si>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</si>
  <si>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</si>
  <si>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</si>
  <si>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</si>
  <si>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</si>
  <si>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</si>
  <si>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</si>
  <si>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</si>
  <si>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</si>
  <si>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</si>
  <si>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</si>
  <si>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</si>
  <si>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</si>
  <si>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</si>
  <si>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</si>
  <si>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</si>
  <si>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</si>
  <si>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</si>
  <si>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</si>
  <si>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</si>
  <si>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</si>
  <si>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</si>
  <si>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</si>
  <si>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</si>
  <si>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</si>
  <si>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</si>
  <si>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</si>
  <si>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</si>
  <si>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</si>
  <si>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</si>
  <si>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</si>
  <si>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</si>
  <si>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</si>
  <si>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</si>
  <si>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</si>
  <si>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</si>
  <si>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</si>
  <si>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</si>
  <si>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</si>
  <si>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</si>
  <si>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</si>
  <si>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</si>
  <si>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</si>
  <si>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</si>
  <si>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</si>
  <si>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</si>
  <si>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</si>
  <si>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</si>
  <si>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</si>
  <si>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</si>
  <si>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</si>
  <si>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</si>
  <si>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</si>
  <si>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</si>
  <si>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</si>
  <si>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</si>
  <si>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</si>
  <si>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</si>
  <si>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</si>
  <si>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</si>
  <si>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</si>
  <si>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</si>
  <si>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</si>
  <si>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</si>
  <si>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</si>
  <si>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</si>
  <si>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</si>
  <si>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</si>
  <si>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</si>
  <si>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</si>
  <si>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</si>
  <si>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</si>
  <si>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</si>
  <si>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</si>
  <si>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</si>
  <si>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</si>
  <si>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</si>
  <si>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</si>
  <si>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</si>
  <si>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</si>
  <si>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</si>
  <si>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</si>
  <si>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</si>
  <si>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</si>
  <si>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</si>
  <si>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</si>
  <si>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</si>
  <si>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</si>
  <si>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</si>
  <si>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</si>
  <si>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</si>
  <si>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</si>
  <si>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</si>
  <si>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</si>
  <si>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</si>
  <si>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</si>
  <si>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</si>
  <si>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</si>
  <si>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</si>
  <si>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</si>
  <si>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</si>
  <si>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</si>
  <si>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</si>
  <si>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</si>
  <si>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</si>
  <si>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</si>
  <si>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</si>
  <si>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</si>
  <si>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</si>
  <si>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</si>
  <si>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</si>
  <si>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</si>
  <si>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</si>
  <si>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</si>
  <si>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</si>
  <si>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</si>
  <si>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</si>
  <si>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</si>
  <si>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</si>
  <si>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</si>
  <si>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</si>
  <si>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</si>
  <si>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</si>
  <si>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</si>
  <si>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</si>
  <si>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</si>
  <si>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</si>
  <si>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</si>
  <si>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</si>
  <si>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</si>
  <si>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</si>
  <si>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</si>
  <si>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</si>
  <si>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</si>
  <si>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</si>
  <si>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</si>
  <si>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</si>
  <si>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</si>
  <si>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</si>
  <si>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</si>
  <si>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</si>
  <si>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</si>
  <si>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</si>
  <si>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</si>
  <si>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</si>
  <si>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</si>
  <si>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</si>
  <si>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</si>
  <si>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</si>
  <si>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</si>
  <si>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</si>
  <si>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</si>
  <si>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</si>
  <si>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</si>
  <si>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</si>
  <si>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</si>
  <si>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</si>
  <si>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</si>
  <si>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</si>
  <si>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</si>
  <si>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</si>
  <si>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</si>
  <si>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</si>
  <si>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</si>
  <si>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</si>
  <si>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</si>
  <si>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</si>
  <si>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</si>
  <si>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</si>
  <si>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</si>
  <si>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</si>
  <si>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</si>
  <si>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</si>
  <si>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</si>
  <si>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</si>
  <si>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</si>
  <si>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</si>
  <si>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</si>
  <si>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</si>
  <si>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</si>
  <si>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</si>
  <si>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</si>
  <si>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</si>
  <si>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</si>
  <si>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</si>
  <si>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</si>
  <si>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</si>
  <si>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</si>
  <si>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</si>
  <si>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</si>
  <si>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</si>
  <si>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</si>
  <si>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</si>
  <si>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</si>
  <si>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</si>
  <si>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</si>
  <si>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</si>
  <si>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</si>
  <si>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</si>
  <si>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</si>
  <si>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</si>
  <si>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</si>
  <si>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</si>
  <si>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</si>
  <si>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</si>
  <si>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</si>
  <si>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</si>
  <si>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</si>
  <si>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</si>
  <si>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</si>
  <si>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</si>
  <si>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</si>
  <si>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</si>
  <si>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</si>
  <si>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</si>
  <si>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</si>
  <si>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</si>
  <si>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</si>
  <si>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</si>
  <si>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</si>
  <si>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</si>
  <si>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</si>
  <si>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</si>
  <si>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</si>
  <si>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</si>
  <si>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</si>
  <si>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</si>
  <si>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</si>
  <si>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</si>
  <si>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</si>
  <si>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</si>
  <si>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</si>
  <si>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</si>
  <si>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</si>
  <si>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</si>
  <si>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</si>
  <si>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</si>
  <si>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</si>
  <si>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</si>
  <si>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</si>
  <si>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</si>
  <si>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</si>
  <si>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</si>
  <si>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</si>
  <si>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</si>
  <si>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</si>
  <si>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</si>
  <si>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</si>
  <si>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</si>
  <si>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</si>
  <si>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</si>
  <si>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</si>
  <si>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</si>
  <si>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</si>
  <si>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</si>
  <si>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</si>
  <si>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</si>
  <si>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</si>
  <si>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</si>
  <si>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</si>
  <si>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</si>
  <si>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</si>
  <si>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</si>
  <si>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</si>
  <si>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</si>
  <si>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</si>
  <si>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</si>
  <si>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</si>
  <si>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</si>
  <si>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</si>
  <si>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</si>
  <si>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</si>
  <si>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</si>
  <si>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</si>
  <si>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</si>
  <si>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</si>
  <si>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</si>
  <si>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</si>
  <si>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</si>
  <si>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</si>
  <si>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</si>
  <si>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</si>
  <si>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</si>
  <si>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</si>
  <si>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</si>
  <si>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</si>
  <si>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</si>
  <si>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</si>
  <si>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</si>
  <si>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</si>
  <si>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</si>
  <si>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</si>
  <si>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</si>
  <si>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</si>
  <si>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</si>
  <si>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</si>
  <si>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</si>
  <si>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</si>
  <si>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</si>
  <si>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</si>
  <si>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</si>
  <si>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</si>
  <si>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</si>
  <si>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</si>
  <si>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</si>
  <si>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</si>
  <si>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</si>
  <si>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</si>
  <si>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</si>
  <si>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</si>
  <si>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</si>
  <si>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</si>
  <si>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</si>
  <si>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</si>
  <si>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</si>
  <si>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</si>
  <si>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</si>
  <si>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</si>
  <si>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</si>
  <si>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</si>
  <si>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</si>
  <si>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</si>
  <si>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</si>
  <si>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</si>
  <si>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</si>
  <si>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</si>
  <si>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</si>
  <si>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</si>
  <si>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</si>
  <si>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</si>
  <si>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</si>
  <si>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</si>
  <si>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</si>
  <si>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</si>
  <si>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</si>
  <si>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</si>
  <si>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</si>
  <si>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</si>
  <si>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</si>
  <si>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</si>
  <si>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</si>
  <si>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</si>
  <si>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</si>
  <si>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</si>
  <si>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</si>
  <si>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</si>
  <si>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</si>
  <si>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</si>
  <si>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</si>
  <si>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</si>
  <si>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</si>
  <si>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</si>
  <si>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</si>
  <si>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</si>
  <si>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</si>
  <si>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</si>
  <si>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</si>
  <si>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</si>
  <si>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</si>
  <si>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</si>
  <si>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</si>
  <si>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</si>
  <si>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</si>
  <si>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</si>
  <si>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</si>
  <si>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</si>
  <si>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</si>
  <si>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</si>
  <si>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</si>
  <si>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</si>
  <si>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</si>
  <si>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</si>
  <si>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</si>
  <si>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</si>
  <si>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</si>
  <si>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</si>
  <si>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</si>
  <si>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</si>
  <si>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</si>
  <si>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</si>
  <si>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</si>
  <si>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</si>
  <si>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</si>
  <si>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</si>
  <si>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</si>
  <si>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</si>
  <si>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</si>
  <si>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</si>
  <si>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</si>
  <si>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</si>
  <si>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</si>
  <si>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</si>
  <si>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</si>
  <si>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</si>
  <si>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</si>
  <si>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</si>
  <si>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</si>
  <si>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</si>
  <si>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</si>
  <si>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</si>
  <si>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</si>
  <si>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</si>
  <si>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</si>
  <si>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</si>
  <si>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</si>
  <si>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</si>
  <si>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</si>
  <si>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</si>
  <si>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</si>
  <si>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</si>
  <si>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</si>
  <si>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</si>
  <si>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</si>
  <si>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</si>
  <si>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</si>
  <si>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</si>
  <si>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</si>
  <si>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</si>
  <si>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</si>
  <si>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</si>
  <si>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</si>
  <si>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</si>
  <si>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</si>
  <si>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</si>
  <si>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</si>
  <si>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</si>
  <si>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</si>
  <si>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</si>
  <si>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</si>
  <si>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</si>
  <si>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</si>
  <si>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</si>
  <si>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</si>
  <si>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</si>
  <si>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</si>
  <si>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</si>
  <si>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</si>
  <si>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</si>
  <si>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</si>
  <si>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</si>
  <si>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</si>
  <si>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</si>
  <si>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</si>
  <si>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</si>
  <si>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</si>
  <si>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</si>
  <si>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</si>
  <si>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</si>
  <si>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</si>
  <si>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</si>
  <si>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</si>
  <si>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</si>
  <si>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</si>
  <si>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</si>
  <si>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</si>
  <si>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</si>
  <si>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</si>
  <si>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</si>
  <si>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</si>
  <si>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</si>
  <si>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</si>
  <si>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</si>
  <si>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</si>
  <si>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</si>
  <si>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</si>
  <si>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</si>
  <si>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</si>
  <si>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</si>
  <si>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</si>
  <si>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</si>
  <si>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</si>
  <si>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</si>
  <si>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</si>
  <si>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</si>
  <si>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</si>
  <si>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</si>
  <si>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</si>
  <si>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</si>
  <si>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</si>
  <si>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</si>
  <si>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</si>
  <si>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</si>
  <si>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</si>
  <si>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</si>
  <si>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</si>
  <si>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</si>
  <si>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</si>
  <si>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</si>
  <si>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</si>
  <si>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</si>
  <si>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</si>
  <si>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</si>
  <si>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</si>
  <si>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</si>
  <si>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</si>
  <si>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</si>
  <si>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</si>
  <si>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</si>
  <si>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</si>
  <si>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</si>
  <si>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</si>
  <si>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</si>
  <si>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</si>
  <si>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</si>
  <si>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</si>
  <si>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</si>
  <si>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</si>
  <si>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</si>
  <si>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</si>
  <si>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</si>
  <si>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</si>
  <si>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</si>
  <si>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</si>
  <si>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</si>
  <si>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</si>
  <si>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</si>
  <si>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</si>
  <si>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</si>
  <si>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</si>
  <si>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</si>
  <si>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</si>
  <si>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</si>
  <si>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</si>
  <si>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</si>
  <si>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</si>
  <si>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</si>
  <si>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</si>
  <si>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</si>
  <si>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</si>
  <si>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</si>
  <si>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</si>
  <si>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</si>
  <si>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</si>
  <si>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</si>
  <si>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</si>
  <si>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</si>
  <si>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</si>
  <si>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</si>
  <si>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</si>
  <si>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</si>
  <si>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</si>
  <si>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</si>
  <si>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</si>
  <si>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</si>
  <si>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</si>
  <si>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</si>
  <si>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</si>
  <si>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</si>
  <si>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</si>
  <si>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</si>
  <si>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</si>
  <si>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</si>
  <si>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</si>
  <si>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</si>
  <si>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</si>
  <si>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</si>
  <si>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</si>
  <si>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</si>
  <si>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</si>
  <si>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</si>
  <si>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</si>
  <si>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</si>
  <si>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</si>
  <si>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</si>
  <si>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</si>
  <si>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</si>
  <si>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</si>
  <si>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</si>
  <si>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</si>
  <si>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</si>
  <si>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</si>
  <si>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</si>
  <si>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</si>
  <si>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</si>
  <si>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</si>
  <si>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</si>
  <si>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</si>
  <si>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</si>
  <si>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</si>
  <si>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</si>
  <si>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</si>
  <si>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</si>
  <si>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</si>
  <si>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</si>
  <si>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</si>
  <si>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</si>
  <si>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</si>
  <si>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</si>
  <si>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</si>
  <si>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</si>
  <si>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</si>
  <si>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</si>
  <si>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</si>
  <si>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</si>
  <si>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</si>
  <si>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</si>
  <si>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</si>
  <si>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</si>
  <si>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</si>
  <si>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</si>
  <si>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</si>
  <si>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</si>
  <si>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</si>
  <si>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</si>
  <si>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</si>
  <si>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</si>
  <si>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</si>
  <si>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</si>
  <si>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</si>
  <si>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</si>
  <si>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</si>
  <si>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</si>
  <si>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</si>
  <si>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</si>
  <si>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</si>
  <si>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</si>
  <si>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</si>
  <si>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</si>
  <si>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</si>
  <si>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</si>
  <si>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</si>
  <si>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</si>
  <si>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</si>
  <si>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</si>
  <si>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</si>
  <si>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</si>
  <si>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</si>
  <si>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</si>
  <si>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</si>
  <si>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</si>
  <si>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</si>
  <si>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</si>
  <si>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</si>
  <si>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</si>
  <si>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</si>
  <si>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</si>
  <si>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</si>
  <si>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</si>
  <si>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</si>
  <si>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</si>
  <si>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</si>
  <si>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</si>
  <si>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</si>
  <si>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</si>
  <si>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</si>
  <si>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</si>
  <si>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</si>
  <si>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</si>
  <si>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</si>
  <si>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</si>
  <si>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</si>
  <si>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</si>
  <si>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</si>
  <si>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</si>
  <si>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</si>
  <si>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</si>
  <si>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</si>
  <si>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</si>
  <si>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</si>
  <si>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</si>
  <si>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</si>
  <si>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</si>
  <si>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</si>
  <si>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</si>
  <si>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</si>
  <si>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</si>
  <si>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</si>
  <si>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</si>
  <si>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</si>
  <si>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</si>
  <si>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</si>
  <si>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</si>
  <si>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</si>
  <si>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</si>
  <si>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</si>
  <si>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</si>
  <si>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</si>
  <si>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</si>
  <si>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</si>
  <si>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</si>
  <si>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</si>
  <si>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</si>
  <si>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</si>
  <si>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</si>
  <si>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</si>
  <si>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</si>
  <si>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</si>
  <si>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</si>
  <si>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</si>
  <si>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</si>
  <si>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</si>
  <si>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</si>
  <si>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</si>
  <si>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</si>
  <si>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</si>
  <si>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</si>
  <si>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</si>
  <si>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</si>
  <si>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</si>
  <si>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</si>
  <si>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</si>
  <si>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</si>
  <si>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</si>
  <si>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</si>
  <si>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</si>
  <si>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</si>
  <si>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</si>
  <si>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</si>
  <si>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</si>
  <si>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</si>
  <si>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</si>
  <si>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</si>
  <si>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</si>
  <si>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</si>
  <si>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</si>
  <si>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</si>
  <si>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</si>
  <si>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</si>
  <si>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</si>
  <si>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</si>
  <si>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</si>
  <si>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</si>
  <si>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</si>
  <si>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</si>
  <si>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</si>
  <si>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</si>
  <si>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</si>
  <si>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</si>
  <si>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</si>
  <si>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</si>
  <si>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</si>
  <si>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</si>
  <si>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</si>
  <si>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</si>
  <si>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</si>
  <si>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</si>
  <si>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</si>
  <si>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</si>
  <si>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</si>
  <si>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</si>
  <si>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</si>
  <si>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</si>
  <si>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</si>
  <si>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</si>
  <si>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</si>
  <si>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</si>
  <si>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</si>
  <si>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</si>
  <si>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</si>
  <si>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</si>
  <si>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</si>
  <si>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</si>
  <si>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</si>
  <si>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</si>
  <si>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</si>
  <si>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</si>
  <si>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</si>
  <si>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</si>
  <si>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</si>
  <si>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</si>
  <si>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</si>
  <si>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</si>
  <si>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</si>
  <si>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</si>
  <si>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</si>
  <si>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</si>
  <si>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</si>
  <si>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</si>
  <si>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</si>
  <si>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</si>
  <si>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</si>
  <si>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</si>
  <si>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</si>
  <si>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</si>
  <si>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</si>
  <si>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</si>
  <si>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</si>
  <si>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</si>
  <si>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</si>
  <si>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</si>
  <si>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</si>
  <si>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</si>
  <si>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</si>
  <si>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</si>
  <si>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</si>
  <si>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</si>
  <si>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</si>
  <si>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</si>
  <si>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</si>
  <si>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</si>
  <si>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</si>
  <si>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</si>
  <si>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</si>
  <si>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</si>
  <si>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</si>
  <si>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</si>
  <si>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</si>
  <si>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</si>
  <si>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</si>
  <si>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</si>
  <si>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</si>
  <si>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</si>
  <si>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</si>
  <si>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</si>
  <si>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</si>
  <si>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</si>
  <si>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</si>
  <si>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</si>
  <si>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</si>
  <si>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</si>
  <si>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</si>
  <si>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</si>
  <si>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</si>
  <si>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</si>
  <si>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</si>
  <si>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</si>
  <si>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</si>
  <si>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</si>
  <si>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</si>
  <si>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</si>
  <si>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</si>
  <si>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</si>
  <si>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</si>
  <si>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</si>
  <si>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</si>
  <si>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</si>
  <si>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</si>
  <si>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</si>
  <si>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</si>
  <si>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</si>
  <si>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</si>
  <si>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</si>
  <si>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</si>
  <si>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</si>
  <si>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</si>
  <si>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</si>
  <si>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</si>
  <si>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</si>
  <si>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</si>
  <si>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</si>
  <si>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</si>
  <si>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</si>
  <si>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</si>
  <si>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</si>
  <si>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</si>
  <si>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</si>
  <si>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</si>
  <si>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</si>
  <si>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</si>
  <si>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</si>
  <si>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</si>
  <si>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</si>
  <si>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</si>
  <si>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</si>
  <si>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</si>
  <si>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</si>
  <si>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</si>
  <si>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</si>
  <si>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</si>
  <si>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</si>
  <si>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</si>
  <si>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</si>
  <si>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</si>
  <si>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</si>
  <si>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</si>
  <si>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</si>
  <si>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</si>
  <si>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</si>
  <si>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</si>
  <si>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</si>
  <si>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</si>
  <si>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</si>
  <si>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</si>
  <si>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</si>
  <si>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</si>
  <si>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</si>
  <si>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</si>
  <si>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</si>
  <si>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</si>
  <si>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</si>
  <si>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</si>
  <si>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</si>
  <si>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</si>
  <si>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</si>
  <si>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</si>
  <si>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</si>
  <si>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</si>
  <si>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</si>
  <si>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</si>
  <si>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</si>
  <si>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</si>
  <si>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</si>
  <si>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</si>
  <si>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</si>
  <si>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</si>
  <si>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</si>
  <si>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</si>
  <si>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</si>
  <si>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</si>
  <si>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</si>
  <si>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</si>
  <si>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</si>
  <si>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</si>
  <si>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</si>
  <si>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</si>
  <si>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</si>
  <si>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</si>
  <si>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</si>
  <si>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</si>
  <si>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</si>
  <si>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</si>
  <si>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</si>
  <si>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</si>
  <si>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</si>
  <si>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</si>
  <si>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</si>
  <si>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</si>
  <si>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</si>
  <si>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</si>
  <si>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</si>
  <si>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</si>
  <si>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</si>
  <si>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</si>
  <si>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</si>
  <si>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</si>
  <si>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</si>
  <si>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</si>
  <si>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</si>
  <si>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</si>
  <si>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</si>
  <si>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</si>
  <si>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</si>
  <si>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</si>
  <si>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</si>
  <si>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</si>
  <si>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</si>
  <si>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</si>
  <si>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</si>
  <si>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</si>
  <si>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</si>
  <si>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</si>
  <si>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</si>
  <si>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</si>
  <si>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</si>
  <si>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</si>
  <si>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</si>
  <si>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</si>
  <si>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</si>
  <si>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</si>
  <si>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</si>
  <si>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</si>
  <si>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</si>
  <si>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</si>
  <si>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</si>
  <si>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</si>
  <si>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</si>
  <si>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</si>
  <si>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</si>
  <si>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</si>
  <si>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</si>
  <si>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</si>
  <si>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</si>
  <si>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</si>
  <si>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</si>
  <si>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</si>
  <si>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</si>
  <si>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</si>
  <si>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</si>
  <si>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</si>
  <si>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</si>
  <si>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</si>
  <si>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</si>
  <si>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</si>
  <si>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</si>
  <si>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</si>
  <si>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</si>
  <si>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</si>
  <si>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</si>
  <si>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</si>
  <si>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</si>
  <si>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</si>
  <si>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</si>
  <si>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</si>
  <si>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</si>
  <si>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</si>
  <si>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</si>
  <si>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</si>
  <si>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</si>
  <si>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</si>
  <si>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</si>
  <si>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</si>
  <si>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</si>
  <si>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</si>
  <si>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</si>
  <si>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</si>
  <si>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</si>
  <si>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</si>
  <si>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</si>
  <si>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</si>
  <si>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</si>
  <si>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</si>
  <si>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</si>
  <si>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</si>
  <si>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</si>
  <si>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</si>
  <si>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</si>
  <si>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</si>
  <si>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</si>
  <si>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</si>
  <si>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</si>
  <si>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</si>
  <si>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</si>
  <si>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</si>
  <si>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</si>
  <si>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</si>
  <si>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</si>
  <si>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</si>
  <si>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</si>
  <si>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</si>
  <si>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</si>
  <si>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</si>
  <si>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</si>
  <si>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</si>
  <si>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</si>
  <si>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</si>
  <si>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</si>
  <si>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</si>
  <si>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</si>
  <si>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</si>
  <si>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</si>
  <si>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</si>
  <si>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</si>
  <si>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</si>
  <si>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</si>
  <si>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</si>
  <si>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</si>
  <si>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</si>
  <si>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</si>
  <si>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</si>
  <si>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</si>
  <si>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</si>
  <si>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</si>
  <si>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</si>
  <si>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</si>
  <si>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</si>
  <si>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</si>
  <si>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</si>
  <si>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</si>
  <si>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</si>
  <si>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</si>
  <si>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</si>
  <si>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</si>
  <si>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</si>
  <si>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</si>
  <si>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</si>
  <si>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</si>
  <si>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</si>
  <si>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</si>
  <si>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</si>
  <si>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</si>
  <si>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</si>
  <si>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</si>
  <si>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</si>
  <si>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</si>
  <si>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</si>
  <si>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</si>
  <si>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</si>
  <si>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</si>
  <si>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</si>
  <si>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</si>
  <si>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</si>
  <si>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</si>
  <si>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</si>
  <si>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</si>
  <si>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</si>
  <si>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</si>
  <si>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</si>
  <si>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</si>
  <si>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</si>
  <si>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</si>
  <si>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</si>
  <si>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</si>
  <si>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</si>
  <si>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</si>
  <si>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</si>
  <si>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</si>
  <si>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</si>
  <si>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</si>
  <si>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</si>
  <si>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</si>
  <si>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</si>
  <si>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</si>
  <si>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</si>
  <si>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</si>
  <si>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</si>
  <si>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</si>
  <si>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</si>
  <si>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</si>
  <si>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</si>
  <si>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</si>
  <si>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</si>
  <si>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</si>
  <si>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</si>
  <si>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</si>
  <si>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</si>
  <si>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</si>
  <si>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</si>
  <si>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</si>
  <si>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</si>
  <si>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</si>
  <si>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</si>
  <si>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</si>
  <si>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</si>
  <si>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</si>
  <si>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</si>
  <si>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</si>
  <si>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</si>
  <si>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</si>
  <si>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</si>
  <si>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</si>
  <si>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</si>
  <si>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</si>
  <si>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</si>
  <si>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</si>
  <si>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</si>
  <si>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</si>
  <si>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</si>
  <si>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</si>
  <si>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</si>
  <si>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</si>
  <si>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</si>
  <si>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</si>
  <si>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</si>
  <si>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</si>
  <si>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</si>
  <si>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</si>
  <si>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</si>
  <si>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</si>
  <si>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</si>
  <si>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</si>
  <si>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</si>
  <si>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</si>
  <si>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</si>
  <si>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</si>
  <si>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</si>
  <si>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</si>
  <si>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</si>
  <si>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</si>
  <si>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</si>
  <si>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</si>
  <si>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</si>
  <si>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</si>
  <si>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</si>
  <si>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</si>
  <si>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</si>
  <si>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</si>
  <si>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</si>
  <si>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</si>
  <si>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</si>
  <si>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</si>
  <si>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</si>
  <si>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</si>
  <si>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</si>
  <si>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</si>
  <si>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</si>
  <si>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</si>
  <si>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</si>
  <si>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</si>
  <si>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</si>
  <si>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</si>
  <si>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</si>
  <si>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</si>
  <si>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</si>
  <si>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</si>
  <si>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</si>
  <si>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</si>
  <si>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</si>
  <si>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</si>
  <si>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</si>
  <si>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</si>
  <si>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</si>
  <si>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</si>
  <si>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</si>
  <si>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</si>
  <si>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</si>
  <si>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</si>
  <si>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</si>
  <si>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</si>
  <si>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</si>
  <si>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</si>
  <si>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</si>
  <si>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</si>
  <si>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</si>
  <si>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</si>
  <si>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</si>
  <si>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</si>
  <si>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</si>
  <si>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</si>
  <si>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</si>
  <si>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</si>
  <si>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</si>
  <si>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</si>
  <si>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</si>
  <si>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</si>
  <si>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</si>
  <si>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</si>
  <si>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</si>
  <si>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</si>
  <si>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</si>
  <si>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</si>
  <si>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</si>
  <si>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</si>
  <si>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</si>
  <si>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</si>
  <si>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</si>
  <si>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</si>
  <si>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</si>
  <si>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</si>
  <si>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</si>
  <si>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</si>
  <si>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</si>
  <si>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</si>
  <si>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</si>
  <si>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</si>
  <si>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</si>
  <si>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</si>
  <si>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</si>
  <si>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</si>
  <si>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</si>
  <si>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</si>
  <si>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</si>
  <si>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</si>
  <si>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</si>
  <si>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</si>
  <si>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</si>
  <si>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</si>
  <si>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</si>
  <si>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</si>
  <si>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</si>
  <si>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</si>
  <si>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</si>
  <si>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</si>
  <si>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</si>
  <si>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</si>
  <si>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</si>
  <si>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</si>
  <si>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</si>
  <si>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</si>
  <si>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</si>
  <si>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</si>
  <si>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</si>
  <si>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</si>
  <si>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</si>
  <si>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</si>
  <si>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</si>
  <si>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</si>
  <si>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</si>
  <si>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</si>
  <si>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</si>
  <si>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</si>
  <si>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</si>
  <si>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</si>
  <si>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</si>
  <si>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</si>
  <si>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</si>
  <si>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</si>
  <si>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</si>
  <si>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</si>
  <si>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</si>
  <si>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</si>
  <si>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</si>
  <si>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</si>
  <si>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</si>
  <si>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</si>
  <si>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</si>
  <si>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</si>
  <si>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</si>
  <si>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</si>
  <si>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</si>
  <si>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</si>
  <si>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</si>
  <si>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</si>
  <si>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</si>
  <si>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</si>
  <si>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</si>
  <si>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</si>
  <si>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</si>
  <si>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</si>
  <si>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</si>
  <si>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</si>
  <si>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</si>
  <si>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</si>
  <si>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</si>
  <si>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</si>
  <si>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</si>
  <si>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</si>
  <si>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</si>
  <si>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</si>
  <si>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</si>
  <si>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</si>
  <si>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</si>
  <si>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</si>
  <si>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</si>
  <si>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</si>
  <si>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</si>
  <si>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</si>
  <si>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</si>
  <si>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</si>
  <si>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</si>
  <si>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</si>
  <si>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</si>
  <si>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</si>
  <si>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</si>
  <si>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</si>
  <si>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</si>
  <si>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</si>
  <si>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</si>
  <si>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</si>
  <si>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</si>
  <si>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</si>
  <si>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</si>
  <si>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</si>
  <si>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</si>
  <si>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</si>
  <si>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</si>
  <si>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</si>
  <si>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</si>
  <si>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</si>
  <si>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</si>
  <si>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</si>
  <si>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</si>
  <si>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</si>
  <si>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</si>
  <si>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</si>
  <si>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</si>
  <si>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</si>
  <si>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</si>
  <si>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</si>
  <si>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</si>
  <si>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</si>
  <si>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</si>
  <si>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</si>
  <si>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</si>
  <si>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</si>
  <si>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</si>
  <si>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</si>
  <si>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</si>
  <si>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</si>
  <si>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</si>
  <si>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</si>
  <si>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</si>
  <si>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</si>
  <si>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</si>
  <si>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</si>
  <si>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</si>
  <si>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</si>
  <si>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</si>
  <si>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</si>
  <si>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</si>
  <si>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</si>
  <si>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</si>
  <si>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</si>
  <si>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</si>
  <si>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</si>
  <si>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</si>
  <si>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</si>
  <si>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</si>
  <si>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</si>
  <si>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</si>
  <si>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</si>
  <si>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</si>
  <si>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</si>
  <si>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</si>
  <si>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</si>
  <si>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</si>
  <si>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</si>
  <si>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</si>
  <si>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</si>
  <si>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</si>
  <si>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</si>
  <si>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</si>
  <si>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</si>
  <si>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</si>
  <si>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</si>
  <si>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</si>
  <si>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</si>
  <si>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</si>
  <si>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</si>
  <si>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</si>
  <si>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</si>
  <si>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</si>
  <si>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</si>
  <si>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</si>
  <si>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</si>
  <si>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</si>
  <si>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</si>
  <si>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</si>
  <si>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</si>
  <si>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</si>
  <si>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</si>
  <si>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</si>
  <si>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</si>
  <si>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</si>
  <si>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</si>
  <si>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</si>
  <si>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</si>
  <si>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</si>
  <si>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</si>
  <si>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</si>
  <si>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</si>
  <si>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</si>
  <si>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</si>
  <si>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</si>
  <si>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</si>
  <si>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</si>
  <si>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</si>
  <si>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</si>
  <si>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</si>
  <si>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</si>
  <si>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</si>
  <si>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</si>
  <si>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</si>
  <si>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</si>
  <si>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</si>
  <si>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</si>
  <si>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</si>
  <si>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</si>
  <si>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</si>
  <si>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</si>
  <si>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</si>
  <si>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</si>
  <si>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</si>
  <si>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</si>
  <si>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</si>
  <si>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</si>
  <si>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</si>
  <si>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</si>
  <si>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</si>
  <si>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</si>
  <si>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</si>
  <si>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</si>
  <si>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</si>
  <si>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</si>
  <si>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</si>
  <si>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</si>
  <si>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</si>
  <si>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</si>
  <si>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</si>
  <si>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</si>
  <si>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</si>
  <si>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</si>
  <si>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</si>
  <si>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</si>
  <si>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</si>
  <si>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</si>
  <si>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</si>
  <si>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</si>
  <si>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</si>
  <si>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</si>
  <si>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</si>
  <si>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</si>
  <si>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</si>
  <si>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</si>
  <si>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</si>
  <si>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</si>
  <si>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</si>
  <si>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</si>
  <si>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</si>
  <si>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</si>
  <si>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</si>
  <si>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</si>
  <si>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</si>
  <si>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</si>
  <si>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</si>
  <si>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</si>
  <si>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</si>
  <si>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</si>
  <si>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</si>
  <si>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</si>
  <si>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</si>
  <si>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</si>
  <si>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</si>
  <si>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</si>
  <si>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</si>
  <si>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</si>
  <si>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</si>
  <si>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</si>
  <si>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</si>
  <si>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</si>
  <si>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</si>
  <si>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</si>
  <si>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</si>
  <si>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</si>
  <si>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</si>
  <si>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</si>
  <si>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</si>
  <si>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</si>
  <si>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</si>
  <si>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</si>
  <si>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</si>
  <si>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</si>
  <si>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</si>
  <si>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</si>
  <si>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</si>
  <si>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</si>
  <si>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</si>
  <si>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</si>
  <si>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</si>
  <si>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</si>
  <si>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</si>
  <si>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</si>
  <si>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</si>
  <si>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</si>
  <si>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</si>
  <si>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</si>
  <si>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</si>
  <si>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</si>
  <si>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</si>
  <si>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</si>
  <si>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</si>
  <si>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</si>
  <si>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</si>
  <si>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</si>
  <si>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</si>
  <si>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</si>
  <si>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</si>
  <si>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</si>
  <si>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</si>
  <si>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</si>
  <si>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</si>
  <si>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</si>
  <si>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</si>
  <si>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</si>
  <si>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</si>
  <si>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</si>
  <si>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</si>
  <si>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</si>
  <si>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</si>
  <si>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</si>
  <si>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</si>
  <si>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</si>
  <si>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</si>
  <si>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</si>
  <si>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</si>
  <si>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</si>
  <si>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</si>
  <si>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</si>
  <si>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</si>
  <si>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</si>
  <si>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</si>
  <si>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</si>
  <si>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</si>
  <si>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</si>
  <si>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</si>
  <si>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</si>
  <si>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</si>
  <si>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</si>
  <si>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</si>
  <si>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</si>
  <si>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</si>
  <si>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</si>
  <si>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</si>
  <si>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</si>
  <si>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</si>
  <si>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</si>
  <si>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</si>
  <si>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</si>
  <si>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</si>
  <si>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</si>
  <si>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</si>
  <si>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</si>
  <si>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</si>
  <si>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</si>
  <si>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</si>
  <si>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</si>
  <si>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</si>
  <si>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</si>
  <si>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</si>
  <si>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</si>
  <si>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</si>
  <si>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</si>
  <si>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</si>
  <si>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</si>
  <si>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</si>
  <si>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</si>
  <si>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</si>
  <si>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</si>
  <si>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</si>
  <si>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</si>
  <si>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</si>
  <si>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</si>
  <si>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</si>
  <si>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</si>
  <si>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</si>
  <si>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</si>
  <si>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</si>
  <si>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</si>
  <si>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</si>
  <si>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</si>
  <si>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</si>
  <si>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</si>
  <si>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</si>
  <si>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</si>
  <si>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</si>
  <si>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</si>
  <si>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</si>
  <si>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</si>
  <si>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</si>
  <si>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</si>
  <si>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</si>
  <si>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</si>
  <si>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</si>
  <si>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</si>
  <si>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</si>
  <si>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</si>
  <si>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</si>
  <si>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</si>
  <si>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</si>
  <si>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</si>
  <si>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</si>
  <si>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</si>
  <si>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</si>
  <si>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</si>
  <si>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</si>
  <si>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</si>
  <si>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</si>
  <si>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</si>
  <si>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</si>
  <si>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</si>
  <si>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</si>
  <si>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</si>
  <si>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</si>
  <si>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</si>
  <si>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</si>
  <si>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</si>
  <si>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</si>
  <si>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</si>
  <si>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</si>
  <si>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</si>
  <si>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</si>
  <si>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</si>
  <si>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</si>
  <si>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</si>
  <si>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</si>
  <si>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</si>
  <si>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</si>
  <si>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</si>
  <si>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</si>
  <si>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</si>
  <si>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</si>
  <si>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</si>
  <si>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</si>
  <si>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</si>
  <si>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</si>
  <si>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</si>
  <si>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</si>
  <si>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</si>
  <si>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</si>
  <si>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</si>
  <si>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</si>
  <si>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</si>
  <si>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</si>
  <si>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</si>
  <si>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</si>
  <si>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</si>
  <si>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</si>
  <si>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</si>
  <si>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</si>
  <si>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</si>
  <si>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</si>
  <si>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</si>
  <si>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</si>
  <si>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</si>
  <si>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</si>
  <si>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</si>
  <si>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</si>
  <si>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</si>
  <si>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</si>
  <si>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</si>
  <si>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</si>
  <si>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</si>
  <si>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</si>
  <si>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</si>
  <si>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</si>
  <si>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</si>
  <si>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</si>
  <si>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</si>
  <si>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</si>
  <si>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</si>
  <si>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</si>
  <si>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</si>
  <si>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</si>
  <si>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</si>
  <si>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</si>
  <si>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</si>
  <si>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</si>
  <si>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</si>
  <si>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</si>
  <si>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</si>
  <si>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</si>
  <si>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</si>
  <si>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</si>
  <si>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</si>
  <si>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</si>
  <si>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</si>
  <si>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</si>
  <si>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</si>
  <si>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</si>
  <si>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</si>
  <si>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</si>
  <si>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</si>
  <si>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</si>
  <si>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</si>
  <si>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</si>
  <si>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</si>
  <si>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</si>
  <si>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</si>
  <si>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</si>
  <si>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</si>
  <si>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</si>
  <si>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</si>
  <si>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</si>
  <si>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</si>
  <si>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</si>
  <si>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</si>
  <si>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</si>
  <si>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</si>
  <si>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</si>
  <si>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</si>
  <si>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</si>
  <si>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</si>
  <si>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</si>
  <si>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</si>
  <si>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</si>
  <si>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</si>
  <si>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</si>
  <si>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</si>
  <si>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</si>
  <si>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</si>
  <si>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</si>
  <si>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</si>
  <si>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</si>
  <si>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</si>
  <si>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</si>
  <si>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</si>
  <si>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</si>
  <si>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</si>
  <si>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</si>
  <si>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</si>
  <si>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</si>
  <si>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</si>
  <si>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</si>
  <si>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</si>
  <si>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</si>
  <si>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</si>
  <si>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</si>
  <si>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</si>
  <si>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</si>
  <si>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</si>
  <si>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</si>
  <si>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</si>
  <si>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</si>
  <si>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</si>
  <si>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</si>
  <si>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</si>
  <si>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</si>
  <si>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</si>
  <si>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</si>
  <si>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</si>
  <si>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</si>
  <si>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</si>
  <si>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</si>
  <si>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</si>
  <si>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</si>
  <si>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</si>
  <si>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</si>
  <si>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</si>
  <si>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</si>
  <si>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</si>
  <si>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</si>
  <si>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</si>
  <si>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</si>
  <si>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</si>
  <si>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</si>
  <si>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</si>
  <si>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</si>
  <si>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</si>
  <si>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</si>
  <si>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</si>
  <si>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</si>
  <si>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</si>
  <si>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</si>
  <si>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</si>
  <si>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</si>
  <si>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</si>
  <si>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</si>
  <si>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</si>
  <si>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</si>
  <si>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</si>
  <si>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</si>
  <si>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</si>
  <si>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</si>
  <si>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</si>
  <si>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</si>
  <si>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</si>
  <si>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</si>
  <si>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</si>
  <si>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</si>
  <si>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</si>
  <si>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</si>
  <si>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</si>
  <si>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</si>
  <si>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</si>
  <si>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</si>
  <si>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</si>
  <si>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</si>
  <si>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</si>
  <si>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</si>
  <si>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</si>
  <si>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</si>
  <si>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</si>
  <si>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</si>
  <si>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</si>
  <si>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</si>
  <si>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</si>
  <si>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</si>
  <si>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</si>
  <si>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</si>
  <si>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</si>
  <si>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</si>
  <si>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</si>
  <si>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</si>
  <si>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</si>
  <si>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</si>
  <si>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</si>
  <si>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</si>
  <si>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</si>
  <si>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</si>
  <si>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</si>
  <si>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</si>
  <si>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</si>
  <si>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</si>
  <si>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</si>
  <si>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</si>
  <si>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</si>
  <si>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</si>
  <si>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</si>
  <si>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</si>
  <si>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</si>
  <si>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</si>
  <si>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</si>
  <si>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</si>
  <si>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</si>
  <si>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</si>
  <si>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</si>
  <si>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</si>
  <si>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</si>
  <si>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</si>
  <si>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</si>
  <si>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</si>
  <si>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</si>
  <si>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</si>
  <si>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</si>
  <si>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</si>
  <si>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</si>
  <si>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</si>
  <si>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</si>
  <si>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</si>
  <si>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</si>
  <si>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</si>
  <si>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</si>
  <si>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</si>
  <si>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</si>
  <si>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</si>
  <si>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</si>
  <si>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</si>
  <si>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</si>
  <si>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</si>
  <si>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</si>
  <si>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</si>
  <si>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</si>
  <si>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</si>
  <si>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</si>
  <si>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</si>
  <si>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</si>
  <si>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</si>
  <si>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</si>
  <si>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</si>
  <si>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</si>
  <si>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</si>
  <si>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</si>
  <si>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</si>
  <si>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</si>
  <si>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</si>
  <si>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</si>
  <si>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</si>
  <si>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</si>
  <si>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</si>
  <si>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</si>
  <si>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</si>
  <si>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</si>
  <si>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</si>
  <si>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</si>
  <si>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</si>
  <si>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</si>
  <si>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</si>
  <si>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</si>
  <si>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</si>
  <si>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</si>
  <si>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</si>
  <si>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</si>
  <si>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</si>
  <si>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</si>
  <si>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</si>
  <si>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</si>
  <si>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</si>
  <si>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</si>
  <si>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</si>
  <si>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</si>
  <si>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</si>
  <si>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</si>
  <si>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</si>
  <si>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</si>
  <si>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</si>
  <si>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</si>
  <si>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</si>
  <si>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</si>
  <si>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</si>
  <si>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</si>
  <si>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</si>
  <si>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</si>
  <si>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</si>
  <si>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</si>
  <si>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</si>
  <si>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</si>
  <si>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</si>
  <si>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</si>
  <si>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</si>
  <si>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</si>
  <si>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</si>
  <si>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</si>
  <si>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</si>
  <si>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</si>
  <si>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</si>
  <si>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</si>
  <si>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</si>
  <si>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</si>
  <si>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</si>
  <si>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</si>
  <si>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</si>
  <si>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</si>
  <si>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</si>
  <si>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</si>
  <si>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</si>
  <si>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</si>
  <si>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</si>
  <si>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</si>
  <si>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</si>
  <si>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</si>
  <si>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</si>
  <si>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</si>
  <si>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</si>
  <si>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</si>
  <si>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</si>
  <si>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</si>
  <si>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</si>
  <si>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</si>
  <si>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</si>
  <si>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</si>
  <si>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</si>
  <si>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</si>
  <si>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</si>
  <si>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</si>
  <si>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</si>
  <si>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</si>
  <si>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</si>
  <si>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</si>
  <si>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</si>
  <si>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</si>
  <si>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</si>
  <si>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</si>
  <si>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</si>
  <si>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</si>
  <si>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</si>
  <si>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</si>
  <si>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</si>
  <si>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</si>
  <si>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</si>
  <si>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</si>
  <si>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</si>
  <si>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</si>
  <si>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</si>
  <si>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</si>
  <si>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</si>
  <si>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</si>
  <si>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</si>
  <si>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</si>
  <si>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</si>
  <si>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</si>
  <si>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</si>
  <si>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</si>
  <si>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</si>
  <si>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</si>
  <si>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</si>
  <si>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</si>
  <si>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</si>
  <si>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</si>
  <si>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</si>
  <si>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</si>
  <si>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</si>
  <si>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</si>
  <si>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</si>
  <si>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</si>
  <si>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</si>
  <si>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</si>
  <si>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</si>
  <si>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</si>
  <si>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</si>
  <si>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</si>
  <si>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</si>
  <si>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</si>
  <si>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</si>
  <si>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</si>
  <si>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</si>
  <si>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</si>
  <si>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</si>
  <si>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</si>
  <si>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</si>
  <si>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</si>
  <si>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</si>
  <si>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</si>
  <si>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</si>
  <si>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</si>
  <si>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</si>
  <si>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</si>
  <si>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</si>
  <si>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</si>
  <si>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</si>
  <si>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</si>
  <si>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</si>
  <si>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</si>
  <si>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</si>
  <si>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</si>
  <si>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</si>
  <si>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</si>
  <si>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</si>
  <si>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</si>
  <si>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</si>
  <si>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</si>
  <si>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</si>
  <si>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</si>
  <si>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</si>
  <si>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</si>
  <si>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</si>
  <si>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</si>
  <si>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</si>
  <si>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</si>
  <si>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</si>
  <si>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</si>
  <si>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</si>
  <si>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</si>
  <si>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</si>
  <si>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</si>
  <si>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</si>
  <si>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</si>
  <si>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</si>
  <si>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</si>
  <si>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</si>
  <si>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</si>
  <si>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</si>
  <si>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</si>
  <si>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</si>
  <si>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</si>
  <si>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</si>
  <si>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</si>
  <si>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</si>
  <si>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</si>
  <si>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</si>
  <si>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</si>
  <si>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</si>
  <si>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</si>
  <si>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</si>
  <si>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</si>
  <si>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</si>
  <si>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</si>
  <si>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</si>
  <si>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</si>
  <si>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</si>
  <si>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</si>
  <si>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</si>
  <si>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</si>
  <si>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</si>
  <si>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</si>
  <si>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</si>
  <si>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</si>
  <si>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</si>
  <si>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</si>
  <si>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</si>
  <si>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</si>
  <si>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</si>
  <si>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</si>
  <si>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</si>
  <si>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</si>
  <si>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</si>
  <si>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</si>
  <si>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</si>
  <si>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</si>
  <si>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</si>
  <si>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</si>
  <si>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</si>
  <si>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</si>
  <si>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</si>
  <si>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</si>
  <si>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</si>
  <si>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</si>
  <si>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</si>
  <si>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</si>
  <si>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</si>
  <si>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</si>
  <si>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</si>
  <si>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</si>
  <si>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</si>
  <si>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</si>
  <si>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</si>
  <si>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</si>
  <si>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</si>
  <si>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</si>
  <si>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</si>
  <si>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</si>
  <si>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</si>
  <si>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</si>
  <si>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</si>
  <si>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</si>
  <si>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</si>
  <si>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</si>
  <si>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</si>
  <si>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</si>
  <si>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</si>
  <si>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</si>
  <si>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</si>
  <si>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</si>
  <si>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</si>
  <si>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</si>
  <si>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</si>
  <si>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</si>
  <si>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</si>
  <si>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</si>
  <si>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</si>
  <si>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</si>
  <si>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</si>
  <si>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</si>
  <si>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</si>
  <si>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</si>
  <si>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</si>
  <si>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</si>
  <si>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</si>
  <si>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</si>
  <si>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</si>
  <si>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</si>
  <si>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</si>
  <si>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</si>
  <si>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</si>
  <si>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</si>
  <si>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</si>
  <si>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</si>
  <si>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</si>
  <si>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</si>
  <si>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</si>
  <si>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</si>
  <si>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</si>
  <si>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</si>
  <si>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</si>
  <si>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</si>
  <si>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</si>
  <si>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</si>
  <si>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</si>
  <si>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</si>
  <si>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</si>
  <si>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</si>
  <si>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</si>
  <si>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</si>
  <si>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</si>
  <si>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</si>
  <si>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</si>
  <si>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</si>
  <si>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</si>
  <si>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</si>
  <si>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</si>
  <si>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</si>
  <si>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</si>
  <si>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</si>
  <si>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</si>
  <si>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</si>
  <si>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</si>
  <si>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</si>
  <si>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</si>
  <si>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</si>
  <si>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</si>
  <si>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</si>
  <si>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</si>
  <si>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</si>
  <si>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</si>
  <si>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</si>
  <si>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</si>
  <si>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</si>
  <si>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</si>
  <si>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</si>
  <si>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</si>
  <si>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</si>
  <si>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</si>
  <si>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</si>
  <si>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</si>
  <si>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</si>
  <si>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</si>
  <si>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</si>
  <si>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</si>
  <si>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</si>
  <si>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</si>
  <si>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</si>
  <si>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</si>
  <si>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</si>
  <si>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</si>
  <si>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</si>
  <si>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</si>
  <si>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</si>
  <si>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</si>
  <si>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</si>
  <si>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</si>
  <si>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</si>
  <si>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</si>
  <si>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</si>
  <si>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</si>
  <si>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</si>
  <si>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</si>
  <si>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</si>
  <si>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</si>
  <si>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</si>
  <si>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</si>
  <si>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</si>
  <si>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</si>
  <si>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</si>
  <si>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</si>
  <si>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</si>
  <si>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</si>
  <si>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</si>
  <si>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</si>
  <si>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</si>
  <si>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</si>
  <si>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</si>
  <si>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</si>
  <si>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</si>
  <si>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</si>
  <si>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</si>
  <si>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</si>
  <si>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</si>
  <si>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</si>
  <si>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</si>
  <si>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</si>
  <si>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</si>
  <si>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</si>
  <si>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</si>
  <si>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</si>
  <si>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</si>
  <si>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</si>
  <si>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</si>
  <si>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</si>
  <si>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</si>
  <si>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</si>
  <si>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</si>
  <si>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</si>
  <si>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</si>
  <si>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</si>
  <si>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</si>
  <si>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</si>
  <si>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</si>
  <si>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</si>
  <si>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</si>
  <si>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</si>
  <si>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</si>
  <si>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</si>
  <si>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</si>
  <si>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</si>
  <si>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</si>
  <si>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</si>
  <si>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</si>
  <si>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</si>
  <si>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</si>
  <si>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</si>
  <si>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</si>
  <si>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</si>
  <si>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</si>
  <si>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</si>
  <si>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</si>
  <si>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</si>
  <si>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</si>
  <si>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</si>
  <si>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</si>
  <si>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</si>
  <si>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</si>
  <si>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</si>
  <si>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</si>
  <si>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</si>
  <si>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</si>
  <si>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</si>
  <si>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</si>
  <si>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</si>
  <si>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</si>
  <si>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</si>
  <si>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</si>
  <si>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</si>
  <si>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</si>
  <si>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</si>
  <si>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</si>
  <si>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</si>
  <si>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</si>
  <si>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</si>
  <si>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</si>
  <si>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</si>
  <si>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</si>
  <si>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</si>
  <si>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</si>
  <si>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</si>
  <si>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</si>
  <si>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</si>
  <si>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</si>
  <si>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</si>
  <si>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</si>
  <si>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</si>
  <si>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</si>
  <si>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</si>
  <si>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</si>
  <si>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</si>
  <si>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</si>
  <si>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</si>
  <si>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</si>
  <si>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</si>
  <si>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</si>
  <si>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</si>
  <si>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</si>
  <si>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</si>
  <si>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</si>
  <si>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</si>
  <si>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</si>
  <si>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</si>
  <si>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</si>
  <si>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</si>
  <si>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</si>
  <si>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</si>
  <si>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</si>
  <si>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</si>
  <si>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</si>
  <si>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</si>
  <si>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</si>
  <si>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</si>
  <si>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</si>
  <si>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</si>
  <si>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</si>
  <si>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</si>
  <si>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</si>
  <si>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</si>
  <si>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</si>
  <si>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</si>
  <si>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</si>
  <si>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</si>
  <si>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</si>
  <si>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</si>
  <si>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</si>
  <si>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</si>
  <si>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</si>
  <si>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</si>
  <si>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</si>
  <si>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</si>
  <si>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</si>
  <si>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</si>
  <si>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</si>
  <si>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</si>
  <si>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</si>
  <si>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</si>
  <si>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</si>
  <si>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</si>
  <si>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</si>
  <si>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</si>
  <si>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</si>
  <si>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</si>
  <si>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</si>
  <si>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</si>
  <si>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</si>
  <si>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</si>
  <si>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</si>
  <si>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</si>
  <si>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</si>
  <si>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</si>
  <si>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</si>
  <si>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</si>
  <si>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</si>
  <si>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</si>
  <si>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</si>
  <si>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</si>
  <si>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</si>
  <si>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</si>
  <si>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</si>
  <si>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</si>
  <si>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</si>
  <si>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</si>
  <si>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</si>
  <si>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</si>
  <si>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</si>
  <si>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</si>
  <si>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</si>
  <si>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</si>
  <si>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</si>
  <si>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</si>
  <si>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</si>
  <si>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</si>
  <si>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</si>
  <si>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</si>
  <si>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</si>
  <si>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</si>
  <si>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</si>
  <si>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</si>
  <si>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</si>
  <si>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</si>
  <si>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</si>
  <si>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</si>
  <si>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</si>
  <si>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</si>
  <si>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</si>
  <si>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</si>
  <si>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</si>
  <si>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</si>
  <si>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</si>
  <si>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</si>
  <si>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</si>
  <si>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</si>
  <si>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</si>
  <si>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</si>
  <si>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</si>
  <si>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</si>
  <si>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</si>
  <si>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</si>
  <si>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</si>
  <si>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</si>
  <si>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</si>
  <si>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</si>
  <si>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</si>
  <si>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</si>
  <si>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</si>
  <si>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</si>
  <si>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</si>
  <si>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</si>
  <si>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</si>
  <si>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</si>
  <si>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</si>
  <si>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</si>
  <si>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</si>
  <si>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</si>
  <si>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</si>
  <si>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</si>
  <si>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</si>
  <si>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</si>
  <si>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</si>
  <si>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</si>
  <si>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</si>
  <si>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</si>
  <si>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</si>
  <si>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</si>
  <si>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</si>
  <si>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</si>
  <si>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</si>
  <si>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</si>
  <si>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</si>
  <si>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</si>
  <si>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</si>
  <si>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</si>
  <si>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</si>
  <si>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</si>
  <si>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</si>
  <si>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</si>
  <si>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</si>
  <si>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</si>
  <si>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</si>
  <si>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</si>
  <si>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</si>
  <si>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</si>
  <si>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</si>
  <si>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</si>
  <si>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</si>
  <si>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</si>
  <si>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</si>
  <si>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</si>
  <si>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</si>
  <si>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</si>
  <si>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</si>
  <si>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</si>
  <si>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</si>
  <si>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</si>
  <si>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</si>
  <si>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</si>
  <si>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</si>
  <si>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</si>
  <si>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</si>
  <si>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</si>
  <si>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</si>
  <si>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</si>
  <si>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</si>
  <si>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</si>
  <si>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</si>
  <si>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</si>
  <si>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</si>
  <si>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</si>
  <si>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</si>
  <si>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</si>
  <si>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</si>
  <si>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</si>
  <si>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</si>
  <si>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</si>
  <si>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</si>
  <si>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</si>
  <si>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</si>
  <si>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</si>
  <si>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</si>
  <si>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</si>
  <si>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</si>
  <si>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</si>
  <si>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</si>
  <si>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</si>
  <si>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</si>
  <si>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</si>
  <si>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</si>
  <si>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</si>
  <si>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</si>
  <si>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</si>
  <si>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</si>
  <si>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</si>
  <si>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</si>
  <si>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</si>
  <si>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</si>
  <si>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</si>
  <si>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</si>
  <si>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</si>
  <si>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</si>
  <si>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</si>
  <si>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</si>
  <si>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</si>
  <si>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</si>
  <si>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</si>
  <si>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</si>
  <si>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</si>
  <si>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</si>
  <si>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</si>
  <si>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</si>
  <si>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</si>
  <si>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</si>
  <si>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</si>
  <si>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</si>
  <si>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</si>
  <si>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</si>
  <si>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</si>
  <si>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</si>
  <si>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</si>
  <si>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</si>
  <si>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</si>
  <si>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</si>
  <si>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</si>
  <si>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</si>
  <si>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</si>
  <si>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</si>
  <si>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</si>
  <si>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</si>
  <si>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</si>
  <si>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</si>
  <si>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</si>
  <si>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</si>
  <si>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</si>
  <si>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</si>
  <si>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</si>
  <si>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</si>
  <si>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</si>
  <si>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</si>
  <si>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</si>
  <si>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</si>
  <si>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</si>
  <si>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</si>
  <si>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</si>
  <si>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</si>
  <si>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</si>
  <si>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</si>
  <si>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</si>
  <si>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</si>
  <si>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</si>
  <si>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</si>
  <si>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</si>
  <si>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</si>
  <si>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</si>
  <si>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</si>
  <si>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</si>
  <si>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</si>
  <si>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</si>
  <si>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</si>
  <si>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</si>
  <si>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</si>
  <si>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</si>
  <si>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</si>
  <si>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</si>
  <si>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</si>
  <si>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</si>
  <si>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</si>
  <si>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</si>
  <si>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</si>
  <si>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</si>
  <si>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</si>
  <si>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</si>
  <si>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</si>
  <si>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</si>
  <si>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</si>
  <si>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</si>
  <si>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</si>
  <si>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</si>
  <si>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</si>
  <si>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</si>
  <si>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</si>
  <si>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</si>
  <si>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</si>
  <si>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</si>
  <si>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</si>
  <si>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</si>
  <si>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</si>
  <si>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</si>
  <si>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</si>
  <si>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</si>
  <si>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</si>
  <si>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</si>
  <si>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</si>
  <si>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</si>
  <si>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</si>
  <si>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</si>
  <si>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</si>
  <si>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</si>
  <si>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</si>
  <si>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</si>
  <si>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</si>
  <si>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</si>
  <si>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</si>
  <si>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</si>
  <si>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</si>
  <si>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</si>
  <si>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</si>
  <si>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</si>
  <si>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</si>
  <si>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</si>
  <si>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</si>
  <si>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</si>
  <si>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</si>
  <si>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</si>
  <si>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</si>
  <si>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</si>
  <si>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</si>
  <si>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</si>
  <si>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</si>
  <si>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</si>
  <si>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</si>
  <si>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</si>
  <si>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</si>
  <si>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</si>
  <si>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</si>
  <si>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</si>
  <si>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</si>
  <si>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</si>
  <si>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</si>
  <si>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</si>
  <si>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</si>
  <si>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</si>
  <si>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</si>
  <si>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</si>
  <si>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</si>
  <si>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</si>
  <si>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</si>
  <si>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</si>
  <si>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</si>
  <si>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</si>
  <si>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</si>
  <si>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</si>
  <si>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</si>
  <si>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</si>
  <si>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</si>
  <si>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</si>
  <si>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</si>
  <si>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</si>
  <si>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</si>
  <si>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</si>
  <si>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</si>
  <si>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</si>
  <si>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</si>
  <si>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</si>
  <si>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</si>
  <si>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</si>
  <si>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</si>
  <si>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</si>
  <si>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</si>
  <si>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</si>
  <si>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</si>
  <si>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</si>
  <si>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</si>
  <si>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</si>
  <si>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</si>
  <si>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</si>
  <si>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</si>
  <si>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</si>
  <si>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</si>
  <si>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</si>
  <si>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</si>
  <si>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</si>
  <si>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</si>
  <si>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</si>
  <si>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</si>
  <si>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</si>
  <si>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</si>
  <si>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</si>
  <si>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</si>
  <si>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</si>
  <si>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</si>
  <si>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</si>
  <si>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</si>
  <si>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</si>
  <si>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</si>
  <si>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</si>
  <si>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</si>
  <si>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</si>
  <si>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</si>
  <si>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</si>
  <si>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</si>
  <si>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</si>
  <si>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</si>
  <si>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</si>
  <si>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</si>
  <si>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</si>
  <si>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</si>
  <si>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</si>
  <si>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</si>
  <si>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</si>
  <si>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</si>
  <si>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</si>
  <si>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</si>
  <si>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</si>
  <si>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</si>
  <si>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</si>
  <si>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</si>
  <si>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</si>
  <si>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</si>
  <si>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</si>
  <si>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</si>
  <si>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</si>
  <si>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</si>
  <si>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</si>
  <si>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</si>
  <si>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</si>
  <si>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</si>
  <si>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</si>
  <si>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</si>
  <si>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</si>
  <si>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</si>
  <si>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</si>
  <si>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</si>
  <si>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</si>
  <si>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</si>
  <si>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</si>
  <si>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</si>
  <si>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</si>
  <si>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</si>
  <si>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</si>
  <si>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</si>
  <si>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</si>
  <si>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</si>
  <si>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</si>
  <si>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</si>
  <si>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</si>
  <si>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</si>
  <si>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</si>
  <si>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</si>
  <si>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</si>
  <si>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</si>
  <si>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</si>
  <si>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</si>
  <si>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</si>
  <si>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</si>
  <si>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</si>
  <si>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</si>
  <si>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</si>
  <si>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</si>
  <si>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</si>
  <si>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</si>
  <si>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</si>
  <si>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</si>
  <si>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</si>
  <si>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</si>
  <si>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</si>
  <si>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</si>
  <si>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</si>
  <si>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</si>
  <si>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</si>
  <si>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</si>
  <si>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</si>
  <si>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</si>
  <si>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</si>
  <si>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</si>
  <si>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</si>
  <si>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</si>
  <si>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</si>
  <si>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</si>
  <si>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</si>
  <si>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</si>
  <si>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</si>
  <si>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</si>
  <si>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</si>
  <si>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</si>
  <si>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</si>
  <si>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</si>
  <si>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</si>
  <si>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</si>
  <si>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</si>
  <si>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</si>
  <si>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</si>
  <si>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</si>
  <si>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</si>
  <si>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</si>
  <si>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</si>
  <si>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</si>
  <si>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</si>
  <si>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</si>
  <si>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</si>
  <si>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</si>
  <si>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</si>
  <si>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</si>
  <si>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</si>
  <si>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</si>
  <si>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</si>
  <si>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</si>
  <si>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</si>
  <si>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</si>
  <si>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</si>
  <si>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</si>
  <si>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</si>
  <si>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</si>
  <si>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</si>
  <si>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</si>
  <si>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</si>
  <si>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</si>
  <si>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</si>
  <si>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</si>
  <si>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</si>
  <si>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</si>
  <si>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</si>
  <si>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</si>
  <si>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</si>
  <si>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</si>
  <si>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</si>
  <si>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</si>
  <si>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</si>
  <si>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</si>
  <si>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</si>
  <si>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</si>
  <si>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</si>
  <si>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</si>
  <si>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</si>
  <si>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</si>
  <si>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</si>
  <si>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</si>
  <si>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</si>
  <si>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</si>
  <si>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</si>
  <si>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</si>
  <si>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</si>
  <si>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</si>
  <si>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</si>
  <si>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</si>
  <si>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</si>
  <si>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</si>
  <si>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</si>
  <si>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</si>
  <si>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</si>
  <si>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</si>
  <si>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</si>
  <si>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</si>
  <si>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</si>
  <si>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</si>
  <si>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</si>
  <si>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</si>
  <si>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</si>
  <si>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</si>
  <si>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</si>
  <si>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</si>
  <si>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</si>
  <si>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</si>
  <si>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</si>
  <si>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</si>
  <si>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</si>
  <si>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</si>
  <si>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</si>
  <si>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</si>
  <si>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</si>
  <si>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</si>
  <si>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</si>
  <si>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</si>
  <si>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</si>
  <si>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</si>
  <si>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</si>
  <si>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</si>
  <si>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</si>
  <si>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</si>
  <si>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</si>
  <si>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</si>
  <si>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</si>
  <si>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</si>
  <si>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</si>
  <si>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</si>
  <si>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</si>
  <si>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</si>
  <si>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</si>
  <si>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</si>
  <si>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</si>
  <si>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</si>
  <si>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</si>
  <si>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</si>
  <si>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</si>
  <si>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</si>
  <si>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</si>
  <si>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</si>
  <si>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</si>
  <si>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</si>
  <si>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</si>
  <si>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</si>
  <si>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</si>
  <si>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</si>
  <si>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</si>
  <si>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</si>
  <si>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</si>
  <si>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</si>
  <si>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</si>
  <si>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</si>
  <si>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</si>
  <si>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</si>
  <si>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</si>
  <si>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</si>
  <si>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</si>
  <si>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</si>
  <si>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</si>
  <si>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</si>
  <si>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</si>
  <si>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</si>
  <si>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</si>
  <si>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</si>
  <si>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</si>
  <si>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</si>
  <si>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</si>
  <si>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</si>
  <si>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</si>
  <si>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</si>
  <si>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</si>
  <si>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</si>
  <si>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</si>
  <si>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</si>
  <si>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</si>
  <si>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</si>
  <si>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</si>
  <si>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</si>
  <si>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</si>
  <si>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</si>
  <si>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</si>
  <si>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</si>
  <si>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</si>
  <si>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</si>
  <si>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</si>
  <si>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</si>
  <si>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</si>
  <si>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</si>
  <si>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</si>
  <si>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</si>
  <si>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</si>
  <si>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</si>
  <si>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</si>
  <si>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</si>
  <si>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</si>
  <si>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</si>
  <si>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</si>
  <si>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</si>
  <si>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</si>
  <si>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</si>
  <si>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</si>
  <si>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</si>
  <si>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</si>
  <si>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</si>
  <si>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</si>
  <si>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</si>
  <si>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</si>
  <si>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</si>
  <si>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</si>
  <si>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</si>
  <si>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</si>
  <si>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</si>
  <si>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</si>
  <si>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</si>
  <si>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</si>
  <si>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</si>
  <si>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</si>
  <si>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</si>
  <si>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</si>
  <si>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</si>
  <si>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</si>
  <si>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</si>
  <si>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</si>
  <si>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</si>
  <si>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</si>
  <si>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</si>
  <si>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</si>
  <si>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</si>
  <si>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</si>
  <si>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</si>
  <si>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</si>
  <si>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</si>
  <si>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</si>
  <si>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</si>
  <si>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</si>
  <si>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</si>
  <si>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</si>
  <si>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</si>
  <si>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</si>
  <si>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</si>
  <si>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</si>
  <si>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</si>
  <si>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</si>
  <si>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</si>
  <si>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</si>
  <si>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</si>
  <si>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</si>
  <si>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</si>
  <si>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</si>
  <si>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</si>
  <si>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</si>
  <si>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</si>
  <si>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</si>
  <si>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</si>
  <si>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</si>
  <si>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</si>
  <si>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</si>
  <si>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</si>
  <si>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</si>
  <si>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</si>
  <si>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</si>
  <si>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</si>
  <si>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</si>
  <si>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</si>
  <si>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</si>
  <si>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</si>
  <si>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</si>
  <si>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</si>
  <si>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</si>
  <si>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</si>
  <si>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</si>
  <si>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</si>
  <si>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</si>
  <si>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</si>
  <si>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</si>
  <si>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</si>
  <si>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</si>
  <si>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</si>
  <si>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</si>
  <si>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</si>
  <si>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</si>
  <si>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</si>
  <si>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</si>
  <si>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</si>
  <si>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</si>
  <si>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</si>
  <si>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</si>
  <si>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</si>
  <si>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</si>
  <si>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</si>
  <si>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</si>
  <si>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</si>
  <si>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</si>
  <si>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</si>
  <si>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</si>
  <si>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</si>
  <si>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</si>
  <si>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</si>
  <si>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</si>
  <si>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</si>
  <si>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</si>
  <si>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</si>
  <si>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</si>
  <si>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</si>
  <si>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</si>
  <si>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</si>
  <si>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</si>
  <si>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</si>
  <si>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</si>
  <si>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</si>
  <si>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</si>
  <si>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</si>
  <si>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</si>
  <si>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</si>
  <si>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</si>
  <si>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</si>
  <si>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</si>
  <si>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</si>
  <si>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</si>
  <si>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</si>
  <si>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</si>
  <si>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</si>
  <si>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</si>
  <si>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</si>
  <si>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</si>
  <si>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</si>
  <si>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</si>
  <si>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</si>
  <si>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</si>
  <si>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</si>
  <si>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</si>
  <si>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</si>
  <si>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</si>
  <si>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</si>
  <si>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</si>
  <si>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</si>
  <si>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</si>
  <si>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</si>
  <si>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</si>
  <si>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</si>
  <si>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</si>
  <si>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</si>
  <si>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</si>
  <si>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</si>
  <si>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</si>
  <si>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</si>
  <si>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</si>
  <si>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</si>
  <si>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</si>
  <si>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</si>
  <si>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</si>
  <si>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</si>
  <si>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</si>
  <si>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</si>
  <si>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</si>
  <si>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</si>
  <si>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</si>
  <si>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</si>
  <si>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</si>
  <si>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</si>
  <si>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</si>
  <si>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</si>
  <si>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</si>
  <si>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</si>
  <si>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</si>
  <si>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</si>
  <si>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</si>
  <si>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</si>
  <si>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</si>
  <si>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</si>
  <si>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</si>
  <si>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</si>
  <si>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</si>
  <si>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</si>
  <si>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</si>
  <si>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</si>
  <si>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</si>
  <si>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</si>
  <si>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</si>
  <si>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</si>
  <si>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</si>
  <si>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</si>
  <si>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</si>
  <si>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</si>
  <si>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</si>
  <si>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</si>
  <si>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</si>
  <si>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</si>
  <si>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</si>
  <si>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</si>
  <si>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</si>
  <si>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</si>
  <si>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</si>
  <si>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</si>
  <si>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</si>
  <si>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</si>
  <si>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</si>
  <si>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</si>
  <si>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</si>
  <si>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</si>
  <si>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</si>
  <si>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</si>
  <si>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</si>
  <si>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</si>
  <si>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</si>
  <si>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</si>
  <si>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</si>
  <si>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</si>
  <si>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</si>
  <si>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</si>
  <si>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</si>
  <si>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</si>
  <si>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</si>
  <si>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</si>
  <si>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</si>
  <si>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</si>
  <si>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</si>
  <si>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</si>
  <si>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</si>
  <si>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</si>
  <si>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</si>
  <si>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</si>
  <si>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</si>
  <si>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</si>
  <si>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</si>
  <si>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</si>
  <si>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</si>
  <si>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</si>
  <si>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</si>
  <si>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</si>
  <si>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</si>
  <si>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</si>
  <si>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</si>
  <si>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</si>
  <si>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</si>
  <si>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</si>
  <si>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</si>
  <si>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</si>
  <si>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</si>
  <si>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</si>
  <si>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</si>
  <si>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</si>
  <si>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</si>
  <si>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</si>
  <si>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</si>
  <si>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</si>
  <si>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</si>
  <si>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</si>
  <si>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</si>
  <si>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</si>
  <si>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</si>
  <si>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</si>
  <si>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</si>
  <si>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</si>
  <si>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</si>
  <si>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</si>
  <si>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</si>
  <si>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</si>
  <si>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</si>
  <si>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</si>
  <si>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</si>
  <si>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</si>
  <si>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</si>
  <si>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</si>
  <si>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</si>
  <si>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</si>
  <si>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</si>
  <si>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</si>
  <si>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</si>
  <si>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</si>
  <si>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</si>
  <si>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</si>
  <si>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</si>
  <si>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</si>
  <si>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</si>
  <si>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</si>
  <si>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</si>
  <si>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</si>
  <si>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</si>
  <si>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</si>
  <si>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</si>
  <si>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</si>
  <si>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</si>
  <si>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</si>
  <si>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</si>
  <si>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</si>
  <si>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</si>
  <si>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</si>
  <si>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</si>
  <si>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</si>
  <si>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</si>
  <si>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</si>
  <si>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</si>
  <si>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</si>
  <si>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</si>
  <si>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</si>
  <si>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</si>
  <si>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</si>
  <si>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</si>
  <si>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</si>
  <si>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</si>
  <si>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</si>
  <si>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</si>
  <si>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</si>
  <si>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</si>
  <si>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</si>
  <si>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</si>
  <si>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</si>
  <si>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</si>
  <si>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</si>
  <si>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</si>
  <si>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</si>
  <si>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</si>
  <si>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</si>
  <si>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</si>
  <si>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</si>
  <si>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</si>
  <si>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</si>
  <si>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</si>
  <si>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</si>
  <si>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</si>
  <si>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</si>
  <si>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</si>
  <si>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</si>
  <si>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</si>
  <si>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</si>
  <si>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</si>
  <si>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</si>
  <si>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</si>
  <si>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</si>
  <si>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</si>
  <si>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</si>
  <si>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</si>
  <si>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</si>
  <si>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</si>
  <si>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</si>
  <si>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</si>
  <si>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</si>
  <si>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</si>
  <si>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</si>
  <si>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</si>
  <si>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</si>
  <si>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</si>
  <si>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</si>
  <si>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</si>
  <si>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</si>
  <si>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</si>
  <si>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</si>
  <si>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</si>
  <si>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</si>
  <si>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</si>
  <si>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</si>
  <si>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</si>
  <si>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</si>
  <si>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</si>
  <si>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</si>
  <si>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</si>
  <si>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</si>
  <si>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</si>
  <si>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</si>
  <si>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</si>
  <si>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</si>
  <si>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</si>
  <si>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</si>
  <si>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</si>
  <si>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</si>
  <si>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</si>
  <si>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</si>
  <si>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</si>
  <si>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</si>
  <si>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</si>
  <si>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</si>
  <si>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</si>
  <si>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</si>
  <si>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</si>
  <si>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</si>
  <si>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</si>
  <si>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</si>
  <si>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</si>
  <si>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</si>
  <si>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</si>
  <si>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</si>
  <si>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</si>
  <si>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</si>
  <si>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</si>
  <si>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</si>
  <si>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</si>
  <si>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</si>
  <si>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</si>
  <si>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</si>
  <si>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</si>
  <si>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</si>
  <si>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</si>
  <si>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</si>
  <si>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</si>
  <si>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</si>
  <si>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</si>
  <si>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</si>
  <si>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</si>
  <si>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</si>
  <si>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</si>
  <si>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</si>
  <si>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</si>
  <si>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</si>
  <si>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</si>
  <si>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</si>
  <si>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</si>
  <si>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</si>
  <si>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</si>
  <si>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</si>
  <si>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</si>
  <si>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</si>
  <si>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</si>
  <si>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</si>
  <si>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</si>
  <si>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</si>
  <si>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</si>
  <si>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</si>
  <si>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</si>
  <si>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</si>
  <si>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</si>
  <si>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</si>
  <si>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</si>
  <si>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</si>
  <si>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</si>
  <si>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</si>
  <si>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</si>
  <si>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</si>
  <si>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</si>
  <si>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</si>
  <si>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</si>
  <si>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</si>
  <si>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</si>
  <si>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</si>
  <si>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</si>
  <si>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</si>
  <si>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</si>
  <si>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</si>
  <si>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</si>
  <si>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</si>
  <si>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</si>
  <si>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</si>
  <si>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</si>
  <si>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</si>
  <si>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</si>
  <si>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</si>
  <si>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</si>
  <si>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</si>
  <si>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</si>
  <si>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</si>
  <si>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</si>
  <si>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</si>
  <si>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</si>
  <si>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</si>
  <si>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</si>
  <si>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</si>
  <si>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</si>
  <si>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</si>
  <si>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</si>
  <si>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</si>
  <si>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</si>
  <si>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</si>
  <si>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</si>
  <si>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</si>
  <si>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</si>
  <si>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</si>
  <si>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</si>
  <si>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</si>
  <si>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</si>
  <si>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</si>
  <si>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</si>
  <si>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</si>
  <si>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</si>
  <si>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</si>
  <si>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</si>
  <si>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</si>
  <si>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</si>
  <si>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</si>
  <si>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</si>
  <si>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</si>
  <si>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</si>
  <si>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</si>
  <si>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</si>
  <si>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</si>
  <si>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</si>
  <si>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</si>
  <si>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</si>
  <si>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</si>
  <si>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</si>
  <si>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</si>
  <si>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</si>
  <si>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</si>
  <si>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</si>
  <si>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</si>
  <si>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</si>
  <si>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</si>
  <si>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</si>
  <si>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</si>
  <si>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</si>
  <si>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</si>
  <si>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</si>
  <si>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</si>
  <si>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</si>
  <si>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</si>
  <si>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</si>
  <si>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</si>
  <si>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</si>
  <si>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</si>
  <si>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</si>
  <si>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</si>
  <si>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</si>
  <si>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</si>
  <si>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</si>
  <si>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</si>
  <si>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</si>
  <si>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</si>
  <si>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</si>
  <si>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</si>
  <si>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</si>
  <si>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</si>
  <si>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</si>
  <si>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</si>
  <si>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</si>
  <si>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</si>
  <si>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</si>
  <si>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</si>
  <si>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</si>
  <si>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</si>
  <si>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</si>
  <si>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</si>
  <si>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</si>
  <si>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</si>
  <si>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</si>
  <si>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</si>
  <si>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</si>
  <si>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</si>
  <si>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</si>
  <si>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</si>
  <si>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</si>
  <si>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</si>
  <si>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</si>
  <si>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</si>
  <si>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</si>
  <si>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</si>
  <si>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</si>
  <si>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</si>
  <si>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</si>
  <si>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</si>
  <si>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</si>
  <si>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</si>
  <si>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</si>
  <si>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</si>
  <si>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</si>
  <si>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</si>
  <si>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</si>
  <si>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</si>
  <si>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</si>
  <si>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</si>
  <si>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</si>
  <si>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</si>
  <si>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</si>
  <si>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</si>
  <si>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</si>
  <si>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</si>
  <si>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</si>
  <si>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</si>
  <si>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</si>
  <si>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</si>
  <si>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</si>
  <si>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</si>
  <si>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</si>
  <si>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</si>
  <si>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</si>
  <si>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</si>
  <si>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</si>
  <si>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</si>
  <si>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</si>
  <si>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</si>
  <si>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</si>
  <si>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</si>
  <si>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</si>
  <si>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</si>
  <si>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</si>
  <si>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</si>
  <si>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</si>
  <si>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</si>
  <si>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</si>
  <si>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</si>
  <si>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</si>
  <si>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</si>
  <si>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</si>
  <si>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</si>
  <si>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</si>
  <si>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</si>
  <si>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</si>
  <si>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</si>
  <si>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</si>
  <si>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</si>
  <si>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</si>
  <si>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</si>
  <si>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</si>
  <si>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</si>
  <si>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</si>
  <si>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</si>
  <si>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</si>
  <si>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</si>
  <si>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</si>
  <si>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</si>
  <si>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</si>
  <si>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</si>
  <si>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</si>
  <si>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</si>
  <si>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</si>
  <si>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</si>
  <si>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</si>
  <si>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</si>
  <si>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</si>
  <si>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</si>
  <si>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</si>
  <si>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</si>
  <si>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</si>
  <si>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</si>
  <si>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</si>
  <si>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</si>
  <si>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</si>
  <si>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</si>
  <si>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</si>
  <si>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</si>
  <si>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</si>
  <si>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</si>
  <si>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</si>
  <si>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</si>
  <si>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</si>
  <si>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</si>
  <si>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</si>
  <si>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</si>
  <si>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</si>
  <si>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</si>
  <si>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</si>
  <si>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</si>
  <si>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</si>
  <si>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</si>
  <si>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</si>
  <si>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</si>
  <si>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</si>
  <si>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</si>
  <si>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</si>
  <si>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</si>
  <si>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</si>
  <si>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</si>
  <si>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</si>
  <si>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</si>
  <si>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</si>
  <si>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</si>
  <si>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</si>
  <si>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</si>
  <si>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</si>
  <si>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</si>
  <si>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</si>
  <si>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</si>
  <si>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</si>
  <si>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</si>
  <si>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</si>
  <si>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</si>
  <si>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</si>
  <si>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</si>
  <si>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</si>
  <si>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</si>
  <si>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</si>
  <si>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</si>
  <si>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</si>
  <si>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</si>
  <si>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</si>
  <si>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</si>
  <si>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</si>
  <si>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</si>
  <si>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</si>
  <si>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</si>
  <si>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</si>
  <si>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</si>
  <si>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</si>
  <si>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</si>
  <si>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</si>
  <si>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</si>
  <si>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</si>
  <si>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</si>
  <si>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</si>
  <si>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</si>
  <si>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</si>
  <si>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</si>
  <si>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</si>
  <si>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</si>
  <si>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</si>
  <si>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</si>
  <si>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</si>
  <si>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</si>
  <si>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</si>
  <si>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</si>
  <si>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</si>
  <si>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</si>
  <si>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</si>
  <si>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</si>
  <si>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</si>
  <si>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</si>
  <si>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</si>
  <si>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</si>
  <si>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</si>
  <si>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</si>
  <si>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</si>
  <si>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</si>
  <si>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</si>
  <si>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</si>
  <si>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</si>
  <si>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</si>
  <si>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</si>
  <si>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</si>
  <si>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</si>
  <si>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</si>
  <si>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</si>
  <si>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</si>
  <si>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</si>
  <si>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</si>
  <si>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</si>
  <si>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</si>
  <si>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</si>
  <si>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</si>
  <si>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</si>
  <si>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</si>
  <si>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</si>
  <si>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</si>
  <si>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</si>
  <si>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</si>
  <si>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</si>
  <si>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</si>
  <si>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</si>
  <si>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</si>
  <si>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</si>
  <si>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</si>
  <si>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</si>
  <si>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</si>
  <si>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</si>
  <si>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</si>
  <si>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</si>
  <si>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</si>
  <si>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</si>
  <si>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</si>
  <si>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</si>
  <si>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</si>
  <si>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</si>
  <si>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</si>
  <si>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</si>
  <si>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</si>
  <si>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</si>
  <si>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</si>
  <si>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</si>
  <si>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</si>
  <si>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</si>
  <si>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</si>
  <si>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</si>
  <si>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</si>
  <si>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</si>
  <si>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</si>
  <si>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</si>
  <si>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</si>
  <si>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</si>
  <si>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</si>
  <si>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</si>
  <si>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</si>
  <si>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</si>
  <si>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</si>
  <si>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</si>
  <si>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</si>
  <si>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</si>
  <si>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</si>
  <si>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</si>
  <si>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</si>
  <si>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</si>
  <si>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</si>
  <si>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</si>
  <si>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</si>
  <si>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</si>
  <si>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</si>
  <si>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</si>
  <si>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</si>
  <si>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</si>
  <si>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</si>
  <si>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</si>
  <si>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</si>
  <si>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</si>
  <si>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</si>
  <si>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</si>
  <si>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</si>
  <si>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</si>
  <si>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</si>
  <si>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</si>
  <si>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</si>
  <si>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</si>
  <si>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</si>
  <si>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</si>
  <si>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</si>
  <si>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</si>
  <si>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</si>
  <si>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</si>
  <si>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</si>
  <si>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</si>
  <si>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</si>
  <si>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</si>
  <si>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</si>
  <si>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</si>
  <si>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</si>
  <si>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</si>
  <si>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</si>
  <si>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</si>
  <si>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</si>
  <si>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</si>
  <si>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</si>
  <si>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</si>
  <si>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</si>
  <si>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</si>
  <si>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</si>
  <si>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</si>
  <si>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</si>
  <si>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</si>
  <si>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</si>
  <si>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</si>
  <si>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</si>
  <si>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</si>
  <si>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</si>
  <si>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</si>
  <si>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</si>
  <si>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</si>
  <si>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</si>
  <si>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</si>
  <si>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</si>
  <si>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</si>
  <si>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</si>
  <si>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</si>
  <si>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</si>
  <si>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</si>
  <si>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</si>
  <si>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</si>
  <si>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</si>
  <si>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</si>
  <si>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</si>
  <si>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</si>
  <si>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</si>
  <si>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</si>
  <si>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</si>
  <si>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</si>
  <si>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</si>
  <si>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</si>
  <si>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</si>
  <si>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</si>
  <si>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</si>
  <si>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</si>
  <si>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</si>
  <si>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</si>
  <si>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</si>
  <si>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</si>
  <si>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</si>
  <si>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</si>
  <si>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</si>
  <si>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</si>
  <si>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</si>
  <si>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</si>
  <si>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</si>
  <si>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</si>
  <si>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</si>
  <si>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</si>
  <si>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</si>
  <si>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</si>
  <si>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</si>
  <si>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</si>
  <si>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</si>
  <si>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</si>
  <si>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</si>
  <si>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</si>
  <si>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</si>
  <si>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</si>
  <si>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</si>
  <si>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</si>
  <si>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</si>
  <si>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</si>
  <si>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</si>
  <si>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</si>
  <si>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</si>
  <si>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</si>
  <si>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</si>
  <si>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</si>
  <si>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</si>
  <si>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</si>
  <si>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</si>
  <si>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</si>
  <si>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</si>
  <si>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</si>
  <si>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</si>
  <si>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</si>
  <si>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</si>
  <si>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</si>
  <si>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</si>
  <si>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</si>
  <si>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</si>
  <si>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</si>
  <si>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</si>
  <si>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</si>
  <si>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</si>
  <si>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</si>
  <si>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</si>
  <si>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</si>
  <si>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</si>
  <si>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</si>
  <si>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</si>
  <si>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</si>
  <si>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</si>
  <si>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</si>
  <si>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</si>
  <si>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</si>
  <si>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</si>
  <si>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</si>
  <si>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</si>
  <si>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</si>
  <si>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</si>
  <si>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</si>
  <si>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</si>
  <si>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</si>
  <si>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</si>
  <si>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</si>
  <si>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</si>
  <si>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</si>
  <si>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</si>
  <si>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</si>
  <si>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</si>
  <si>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</si>
  <si>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</si>
  <si>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</si>
  <si>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</si>
  <si>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</si>
  <si>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</si>
  <si>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</si>
  <si>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</si>
  <si>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</si>
  <si>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</si>
  <si>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</si>
  <si>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</si>
  <si>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</si>
  <si>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</si>
  <si>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</si>
  <si>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</si>
  <si>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</si>
  <si>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</si>
  <si>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</si>
  <si>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</si>
  <si>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</si>
  <si>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</si>
  <si>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</si>
  <si>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</si>
  <si>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</si>
  <si>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</si>
  <si>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</si>
  <si>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</si>
  <si>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</si>
  <si>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</si>
  <si>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</si>
  <si>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</si>
  <si>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</si>
  <si>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</si>
  <si>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</si>
  <si>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</si>
  <si>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</si>
  <si>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</si>
  <si>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</si>
  <si>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</si>
  <si>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</si>
  <si>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</si>
  <si>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</si>
  <si>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</si>
  <si>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</si>
  <si>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</si>
  <si>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</si>
  <si>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</si>
  <si>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</si>
  <si>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</si>
  <si>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</si>
  <si>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</si>
  <si>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</si>
  <si>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</si>
  <si>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</si>
  <si>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</si>
  <si>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</si>
  <si>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</si>
  <si>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</si>
  <si>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</si>
  <si>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</si>
  <si>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</si>
  <si>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</si>
  <si>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</si>
  <si>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</si>
  <si>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</si>
  <si>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</si>
  <si>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</si>
  <si>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</si>
  <si>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</si>
  <si>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</si>
  <si>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</si>
  <si>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</si>
  <si>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</si>
  <si>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</si>
  <si>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</si>
  <si>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</si>
  <si>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</si>
  <si>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</si>
  <si>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</si>
  <si>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</si>
  <si>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</si>
  <si>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</si>
  <si>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</si>
  <si>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</si>
  <si>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</si>
  <si>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</si>
  <si>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</si>
  <si>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</si>
  <si>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</si>
  <si>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</si>
  <si>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</si>
  <si>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</si>
  <si>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</si>
  <si>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</si>
  <si>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</si>
  <si>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</si>
  <si>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</si>
  <si>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</si>
  <si>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</si>
  <si>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</si>
  <si>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</si>
  <si>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</si>
  <si>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</si>
  <si>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</si>
  <si>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</si>
  <si>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</si>
  <si>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</si>
  <si>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</si>
  <si>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</si>
  <si>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</si>
  <si>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</si>
  <si>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</si>
  <si>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</si>
  <si>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</si>
  <si>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</si>
  <si>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</si>
  <si>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</si>
  <si>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</si>
  <si>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</si>
  <si>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</si>
  <si>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</si>
  <si>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</si>
  <si>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</si>
  <si>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</si>
  <si>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</si>
  <si>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</si>
  <si>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</si>
  <si>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</si>
  <si>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</si>
  <si>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</si>
  <si>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</si>
  <si>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</si>
  <si>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</si>
  <si>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</si>
  <si>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</si>
  <si>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</si>
  <si>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</si>
  <si>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</si>
  <si>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</si>
  <si>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</si>
  <si>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</si>
  <si>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</si>
  <si>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</si>
  <si>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</si>
  <si>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</si>
  <si>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</si>
  <si>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</si>
  <si>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</si>
  <si>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</si>
  <si>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</si>
  <si>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</si>
  <si>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</si>
  <si>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</si>
  <si>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</si>
  <si>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</si>
  <si>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</si>
  <si>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</si>
  <si>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</si>
  <si>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</si>
  <si>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</si>
  <si>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</si>
  <si>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</si>
  <si>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</si>
  <si>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</si>
  <si>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</si>
  <si>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</si>
  <si>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</si>
  <si>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</si>
  <si>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</si>
  <si>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</si>
  <si>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</si>
  <si>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</si>
  <si>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</si>
  <si>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</si>
  <si>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</si>
  <si>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</si>
  <si>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</si>
  <si>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</si>
  <si>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</si>
  <si>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</si>
  <si>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</si>
  <si>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</si>
  <si>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</si>
  <si>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</si>
  <si>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</si>
  <si>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</si>
  <si>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</si>
  <si>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</si>
  <si>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</si>
  <si>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</si>
  <si>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</si>
  <si>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</si>
  <si>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</si>
  <si>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</si>
  <si>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</si>
  <si>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</si>
  <si>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</si>
  <si>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</si>
  <si>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</si>
  <si>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</si>
  <si>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</si>
  <si>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</si>
  <si>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</si>
  <si>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</si>
  <si>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</si>
  <si>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</si>
  <si>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</si>
  <si>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</si>
  <si>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</si>
  <si>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</si>
  <si>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</si>
  <si>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</si>
  <si>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</si>
  <si>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</si>
  <si>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</si>
  <si>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</si>
  <si>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</si>
  <si>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</si>
  <si>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</si>
  <si>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</si>
  <si>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</si>
  <si>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</si>
  <si>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</si>
  <si>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</si>
  <si>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</si>
  <si>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</si>
  <si>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</si>
  <si>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</si>
  <si>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</si>
  <si>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</si>
  <si>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</si>
  <si>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</si>
  <si>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</si>
  <si>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</si>
  <si>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</si>
  <si>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</si>
  <si>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</si>
  <si>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</si>
  <si>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</si>
  <si>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</si>
  <si>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</si>
  <si>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</si>
  <si>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</si>
  <si>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</si>
  <si>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</si>
  <si>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</si>
  <si>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</si>
  <si>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</si>
  <si>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</si>
  <si>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</si>
  <si>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</si>
  <si>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</si>
  <si>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</si>
  <si>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</si>
  <si>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</si>
  <si>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</si>
  <si>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</si>
  <si>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</si>
  <si>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</si>
  <si>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</si>
  <si>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</si>
  <si>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</si>
  <si>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</si>
  <si>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</si>
  <si>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</si>
  <si>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</si>
  <si>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</si>
  <si>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</si>
  <si>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</si>
  <si>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</si>
  <si>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</si>
  <si>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</si>
  <si>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</si>
  <si>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</si>
  <si>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</si>
  <si>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</si>
  <si>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</si>
  <si>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</si>
  <si>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</si>
  <si>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</si>
  <si>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</si>
  <si>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</si>
  <si>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</si>
  <si>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</si>
  <si>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</si>
  <si>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</si>
  <si>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</si>
  <si>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</si>
  <si>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</si>
  <si>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</si>
  <si>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</si>
  <si>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</si>
  <si>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</si>
  <si>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</si>
  <si>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</si>
  <si>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</si>
  <si>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</si>
  <si>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</si>
  <si>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</si>
  <si>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</si>
  <si>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</si>
  <si>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</si>
  <si>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</si>
  <si>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</si>
  <si>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</si>
  <si>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</si>
  <si>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</si>
  <si>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</si>
  <si>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</si>
  <si>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</si>
  <si>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</si>
  <si>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</si>
  <si>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</si>
  <si>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</si>
  <si>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</si>
  <si>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</si>
  <si>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</si>
  <si>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</si>
  <si>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</si>
  <si>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</si>
  <si>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</si>
  <si>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</si>
  <si>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</si>
  <si>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</si>
  <si>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</si>
  <si>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</si>
  <si>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</si>
  <si>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</si>
  <si>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</si>
  <si>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</si>
  <si>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</si>
  <si>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</si>
  <si>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Precentage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</si>
  <si>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</si>
  <si>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</si>
  <si>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</si>
  <si>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</si>
  <si>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</si>
  <si>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</si>
  <si>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</si>
  <si>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</si>
  <si>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</si>
  <si>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</si>
  <si>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</si>
  <si>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</si>
  <si>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</si>
  <si>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</si>
  <si>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</si>
  <si>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</si>
  <si>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</si>
  <si>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</si>
  <si>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</si>
  <si>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</si>
  <si>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</si>
  <si>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</si>
  <si>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</si>
  <si>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</si>
  <si>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</si>
  <si>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</si>
  <si>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</si>
  <si>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</si>
  <si>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</si>
  <si>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</si>
  <si>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</si>
  <si>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</si>
  <si>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</si>
  <si>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</si>
  <si>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</si>
  <si>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</si>
  <si>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</si>
  <si>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</si>
  <si>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</si>
  <si>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</si>
  <si>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</si>
  <si>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</si>
  <si>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</si>
  <si>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</si>
  <si>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</si>
  <si>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</si>
  <si>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</si>
  <si>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</si>
  <si>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</si>
  <si>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</si>
  <si>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</si>
  <si>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</si>
  <si>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</si>
  <si>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</si>
  <si>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</si>
  <si>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</si>
  <si>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</si>
  <si>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</si>
  <si>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</si>
  <si>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</si>
  <si>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</si>
  <si>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</si>
  <si>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</si>
  <si>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</si>
  <si>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</si>
  <si>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</si>
  <si>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</si>
  <si>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</si>
  <si>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</si>
  <si>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</si>
  <si>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</si>
  <si>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</si>
  <si>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</si>
  <si>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</si>
  <si>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</si>
  <si>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</si>
  <si>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</si>
  <si>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</si>
  <si>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</si>
  <si>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</si>
  <si>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</si>
  <si>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</si>
  <si>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 Quartile of Goal</t>
  </si>
  <si>
    <t>IQR of Goal</t>
  </si>
  <si>
    <t>Lower Quartile of Pledge</t>
  </si>
  <si>
    <t>IQR of Pledged</t>
  </si>
  <si>
    <t>Standard Deviation of Pledge</t>
  </si>
  <si>
    <t>Upper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</si>
</sst>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0" applyNumberFormat="1"/>
  </cellXfs>
  <cellStyles count="1">
    <cellStyle name="Normal" xfId="0" builtinId="0"/>
  </cellStyles>
  <dxfs count="15"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4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[data-1-1-3-StarterBook.xlsx]Parent 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0520455041850381"/>
          <c:y val="4.59457303644125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F-4D49-A7F9-F533663B4FE3}"/>
            </c:ext>
          </c:extLst>
        </c:ser>
        <c:ser>
          <c:idx val="1"/>
          <c:order val="1"/>
          <c:tx>
            <c:strRef>
              <c:f>'Parent 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6F-4D49-A7F9-F533663B4FE3}"/>
            </c:ext>
          </c:extLst>
        </c:ser>
        <c:ser>
          <c:idx val="2"/>
          <c:order val="2"/>
          <c:tx>
            <c:strRef>
              <c:f>'Parent 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6F-4D49-A7F9-F533663B4FE3}"/>
            </c:ext>
          </c:extLst>
        </c:ser>
        <c:ser>
          <c:idx val="3"/>
          <c:order val="3"/>
          <c:tx>
            <c:strRef>
              <c:f>'Parent 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'Parent 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36F-4D49-A7F9-F533663B4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35156912"/>
        <c:axId val="1035154832"/>
      </c:barChart>
      <c:catAx>
        <c:axId val="103515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54832"/>
        <c:crosses val="autoZero"/>
        <c:auto val="1"/>
        <c:lblAlgn val="ctr"/>
        <c:lblOffset val="100"/>
        <c:noMultiLvlLbl val="0"/>
      </c:catAx>
      <c:valAx>
        <c:axId val="103515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5156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CC-4EA3-A12B-31D7E74F269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CC-4EA3-A12B-31D7E74F269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CC-4EA3-A12B-31D7E74F26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0917840"/>
        <c:axId val="1230918256"/>
      </c:barChart>
      <c:catAx>
        <c:axId val="1230917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18256"/>
        <c:crosses val="autoZero"/>
        <c:auto val="1"/>
        <c:lblAlgn val="ctr"/>
        <c:lblOffset val="100"/>
        <c:noMultiLvlLbl val="0"/>
      </c:catAx>
      <c:valAx>
        <c:axId val="1230918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091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1950284424563663"/>
          <c:y val="4.09484439591295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83-4395-85D7-E894A2051C89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83-4395-85D7-E894A2051C89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83-4395-85D7-E894A2051C89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683-4395-85D7-E894A2051C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9869600"/>
        <c:axId val="1234865056"/>
      </c:lineChart>
      <c:catAx>
        <c:axId val="679869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4865056"/>
        <c:crosses val="autoZero"/>
        <c:auto val="1"/>
        <c:lblAlgn val="ctr"/>
        <c:lblOffset val="100"/>
        <c:noMultiLvlLbl val="0"/>
      </c:catAx>
      <c:valAx>
        <c:axId val="123486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869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72CE879A-4C4D-4C3D-A778-D6EC48EF1BDC}">
          <cx:tx>
            <cx:txData>
              <cx:f>_xlchart.v1.4</cx:f>
              <cx:v> goal </cx:v>
            </cx:txData>
          </cx:tx>
          <cx:dataId val="0"/>
          <cx:layoutPr>
            <cx:visibility meanLine="1" meanMarker="1" nonoutliers="0" outliers="1"/>
            <cx:statistics quartileMethod="exclusive"/>
          </cx:layoutPr>
        </cx:series>
        <cx:series layoutId="boxWhisker" uniqueId="{469433B5-3097-4EF4-9D10-2C671B746CC6}">
          <cx:tx>
            <cx:txData>
              <cx:f>_xlchart.v1.6</cx:f>
              <cx:v>pledged</cx:v>
            </cx:txData>
          </cx:tx>
          <cx:dataId val="1"/>
          <cx:layoutPr>
            <cx:visibility meanLine="1" meanMarker="1" nonoutliers="0" outliers="1"/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9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lt1"/>
    </cs:fontRef>
    <cs:spPr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spc="10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CA8026-07D7-4DC3-AA45-6B2777298FAF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034" cy="628978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F85C7AA-9D03-453B-9778-A0F892A1B75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2A6F66D-6041-40A3-AB32-6BF0675093C7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034" cy="628978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219074</xdr:colOff>
      <xdr:row>2</xdr:row>
      <xdr:rowOff>4761</xdr:rowOff>
    </xdr:from>
    <xdr:to>
      <xdr:col>17</xdr:col>
      <xdr:colOff>123824</xdr:colOff>
      <xdr:row>23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3DBF3B-9FA1-4DE0-B597-A024BE8108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161924</xdr:colOff>
      <xdr:row>3</xdr:row>
      <xdr:rowOff>90486</xdr:rowOff>
    </xdr:from>
    <xdr:to>
      <xdr:col>18</xdr:col>
      <xdr:colOff>590549</xdr:colOff>
      <xdr:row>24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10E72-BFA7-4B35-85A9-EA5EA36341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561974</xdr:colOff>
      <xdr:row>3</xdr:row>
      <xdr:rowOff>185737</xdr:rowOff>
    </xdr:from>
    <xdr:to>
      <xdr:col>19</xdr:col>
      <xdr:colOff>590549</xdr:colOff>
      <xdr:row>26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36A5DC-0804-48E1-8820-2BBBE6D834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armon" refreshedDate="44185.690237962961" createdVersion="6" refreshedVersion="6" minRefreshableVersion="3" recordCount="4115" xr:uid="{81C22722-79B5-4353-AA77-9799E7B81892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Harmon" refreshedDate="44185.690761458332" createdVersion="6" refreshedVersion="6" minRefreshableVersion="3" recordCount="4115" xr:uid="{69853069-C2B3-4690-9348-82C4AC1150F6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recentage Funded" numFmtId="0">
      <sharedItems containsMixedTypes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e v="#DIV/0!"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x v="21"/>
    <m/>
    <m/>
    <m/>
    <m/>
    <m/>
    <m/>
    <m/>
    <e v="#DIV/0!"/>
    <n v="0"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9EBAE1-5F2B-4A30-972E-E6AE25CDBF68}" name="PivotTable3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5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98CF4D-5CA1-45C2-9F47-CDAE27329212}" name="PivotTable4" cacheId="5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BF495D-95AE-4F02-A6CA-27C4C0194835}" name="PivotTable5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="95" zoomScaleNormal="95" workbookViewId="0">
      <pane ySplit="1" topLeftCell="A2" activePane="bottomLeft" state="frozen"/>
      <selection pane="bottomLeft" activeCell="F2924" sqref="F2924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6.855468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.28515625" bestFit="1" customWidth="1"/>
    <col min="17" max="17" width="41.140625" customWidth="1"/>
    <col min="18" max="18" width="16.85546875" bestFit="1" customWidth="1"/>
    <col min="19" max="19" width="23.5703125" style="15" bestFit="1" customWidth="1"/>
    <col min="20" max="20" width="22.28515625" style="1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hidden="1" x14ac:dyDescent="0.25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30" hidden="1" x14ac:dyDescent="0.2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5" hidden="1" x14ac:dyDescent="0.2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30" hidden="1" x14ac:dyDescent="0.2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60" hidden="1" x14ac:dyDescent="0.2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5" hidden="1" x14ac:dyDescent="0.2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60" hidden="1" x14ac:dyDescent="0.2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60" hidden="1" x14ac:dyDescent="0.2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60" hidden="1" x14ac:dyDescent="0.2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60" hidden="1" x14ac:dyDescent="0.2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30" hidden="1" x14ac:dyDescent="0.2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5" hidden="1" x14ac:dyDescent="0.2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60" hidden="1" x14ac:dyDescent="0.2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60" hidden="1" x14ac:dyDescent="0.2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5" hidden="1" x14ac:dyDescent="0.2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60" hidden="1" x14ac:dyDescent="0.2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5" hidden="1" x14ac:dyDescent="0.2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5" hidden="1" x14ac:dyDescent="0.2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30" hidden="1" x14ac:dyDescent="0.2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5" hidden="1" x14ac:dyDescent="0.2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30" hidden="1" x14ac:dyDescent="0.2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5" hidden="1" x14ac:dyDescent="0.2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5" hidden="1" x14ac:dyDescent="0.2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30" hidden="1" x14ac:dyDescent="0.2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60" hidden="1" x14ac:dyDescent="0.2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5" hidden="1" x14ac:dyDescent="0.2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60" hidden="1" x14ac:dyDescent="0.2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60" hidden="1" x14ac:dyDescent="0.2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5" hidden="1" x14ac:dyDescent="0.2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30" hidden="1" x14ac:dyDescent="0.2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60" hidden="1" x14ac:dyDescent="0.2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5" hidden="1" x14ac:dyDescent="0.2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60" hidden="1" x14ac:dyDescent="0.2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60" hidden="1" x14ac:dyDescent="0.2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60" hidden="1" x14ac:dyDescent="0.2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60" hidden="1" x14ac:dyDescent="0.2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60" hidden="1" x14ac:dyDescent="0.2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60" hidden="1" x14ac:dyDescent="0.2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5" hidden="1" x14ac:dyDescent="0.2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60" hidden="1" x14ac:dyDescent="0.2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60" hidden="1" x14ac:dyDescent="0.2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t="30" hidden="1" x14ac:dyDescent="0.2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5" hidden="1" x14ac:dyDescent="0.2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60" hidden="1" x14ac:dyDescent="0.2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5" hidden="1" x14ac:dyDescent="0.2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30" hidden="1" x14ac:dyDescent="0.2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60" hidden="1" x14ac:dyDescent="0.2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45" hidden="1" x14ac:dyDescent="0.2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60" hidden="1" x14ac:dyDescent="0.2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5" hidden="1" x14ac:dyDescent="0.2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60" hidden="1" x14ac:dyDescent="0.2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5" hidden="1" x14ac:dyDescent="0.2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60" hidden="1" x14ac:dyDescent="0.2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60" hidden="1" x14ac:dyDescent="0.2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5" hidden="1" x14ac:dyDescent="0.2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60" hidden="1" x14ac:dyDescent="0.2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5" hidden="1" x14ac:dyDescent="0.2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5" hidden="1" x14ac:dyDescent="0.2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60" hidden="1" x14ac:dyDescent="0.2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60" hidden="1" x14ac:dyDescent="0.2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60" hidden="1" x14ac:dyDescent="0.2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5" hidden="1" x14ac:dyDescent="0.2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60" hidden="1" x14ac:dyDescent="0.2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60" hidden="1" x14ac:dyDescent="0.2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5" hidden="1" x14ac:dyDescent="0.2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60" hidden="1" x14ac:dyDescent="0.2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5" hidden="1" x14ac:dyDescent="0.2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5" hidden="1" x14ac:dyDescent="0.2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5" hidden="1" x14ac:dyDescent="0.2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60" hidden="1" x14ac:dyDescent="0.2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60" hidden="1" x14ac:dyDescent="0.2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60" hidden="1" x14ac:dyDescent="0.2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5" hidden="1" x14ac:dyDescent="0.2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60" hidden="1" x14ac:dyDescent="0.2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75" hidden="1" x14ac:dyDescent="0.2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5" hidden="1" x14ac:dyDescent="0.2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60" hidden="1" x14ac:dyDescent="0.2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5" hidden="1" x14ac:dyDescent="0.2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30" hidden="1" x14ac:dyDescent="0.2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5" hidden="1" x14ac:dyDescent="0.2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60" hidden="1" x14ac:dyDescent="0.2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5" hidden="1" x14ac:dyDescent="0.2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60" hidden="1" x14ac:dyDescent="0.2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60" hidden="1" x14ac:dyDescent="0.2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5" hidden="1" x14ac:dyDescent="0.2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5" hidden="1" x14ac:dyDescent="0.2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45" hidden="1" x14ac:dyDescent="0.2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60" hidden="1" x14ac:dyDescent="0.2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60" hidden="1" x14ac:dyDescent="0.2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60" hidden="1" x14ac:dyDescent="0.2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5" hidden="1" x14ac:dyDescent="0.2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30" hidden="1" x14ac:dyDescent="0.2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2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60" hidden="1" x14ac:dyDescent="0.2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5" hidden="1" x14ac:dyDescent="0.2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5" hidden="1" x14ac:dyDescent="0.2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5" hidden="1" x14ac:dyDescent="0.2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5" hidden="1" x14ac:dyDescent="0.2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60" hidden="1" x14ac:dyDescent="0.2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30" hidden="1" x14ac:dyDescent="0.2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60" hidden="1" x14ac:dyDescent="0.2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t="30" hidden="1" x14ac:dyDescent="0.2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60" hidden="1" x14ac:dyDescent="0.2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60" hidden="1" x14ac:dyDescent="0.2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45" hidden="1" x14ac:dyDescent="0.2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60" hidden="1" x14ac:dyDescent="0.2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60" hidden="1" x14ac:dyDescent="0.2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60" hidden="1" x14ac:dyDescent="0.2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5" hidden="1" x14ac:dyDescent="0.2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5" hidden="1" x14ac:dyDescent="0.2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60" hidden="1" x14ac:dyDescent="0.2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60" hidden="1" x14ac:dyDescent="0.2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5" hidden="1" x14ac:dyDescent="0.2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60" hidden="1" x14ac:dyDescent="0.2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60" hidden="1" x14ac:dyDescent="0.2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60" hidden="1" x14ac:dyDescent="0.2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60" hidden="1" x14ac:dyDescent="0.2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5" hidden="1" x14ac:dyDescent="0.2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5" hidden="1" x14ac:dyDescent="0.2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60" hidden="1" x14ac:dyDescent="0.2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5" hidden="1" x14ac:dyDescent="0.2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30" hidden="1" x14ac:dyDescent="0.2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60" hidden="1" x14ac:dyDescent="0.2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60" hidden="1" x14ac:dyDescent="0.2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5" hidden="1" x14ac:dyDescent="0.2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45" hidden="1" x14ac:dyDescent="0.2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30" hidden="1" x14ac:dyDescent="0.2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60" hidden="1" x14ac:dyDescent="0.2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60" hidden="1" x14ac:dyDescent="0.2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60" hidden="1" x14ac:dyDescent="0.2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60" hidden="1" x14ac:dyDescent="0.2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5" hidden="1" x14ac:dyDescent="0.2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60" hidden="1" x14ac:dyDescent="0.2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5" hidden="1" x14ac:dyDescent="0.2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60" hidden="1" x14ac:dyDescent="0.2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60" hidden="1" x14ac:dyDescent="0.2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60" hidden="1" x14ac:dyDescent="0.2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60" hidden="1" x14ac:dyDescent="0.2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5" hidden="1" x14ac:dyDescent="0.2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60" hidden="1" x14ac:dyDescent="0.2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60" hidden="1" x14ac:dyDescent="0.2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45" hidden="1" x14ac:dyDescent="0.2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60" hidden="1" x14ac:dyDescent="0.2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60" hidden="1" x14ac:dyDescent="0.2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5" hidden="1" x14ac:dyDescent="0.2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30" hidden="1" x14ac:dyDescent="0.2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60" hidden="1" x14ac:dyDescent="0.2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5" hidden="1" x14ac:dyDescent="0.2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60" hidden="1" x14ac:dyDescent="0.2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30" hidden="1" x14ac:dyDescent="0.2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60" hidden="1" x14ac:dyDescent="0.2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60" hidden="1" x14ac:dyDescent="0.2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45" hidden="1" x14ac:dyDescent="0.2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5" hidden="1" x14ac:dyDescent="0.2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60" hidden="1" x14ac:dyDescent="0.2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60" hidden="1" x14ac:dyDescent="0.2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90" hidden="1" x14ac:dyDescent="0.2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60" hidden="1" x14ac:dyDescent="0.2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5" hidden="1" x14ac:dyDescent="0.2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60" hidden="1" x14ac:dyDescent="0.2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30" hidden="1" x14ac:dyDescent="0.2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60" hidden="1" x14ac:dyDescent="0.2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60" hidden="1" x14ac:dyDescent="0.2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5" hidden="1" x14ac:dyDescent="0.2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60" hidden="1" x14ac:dyDescent="0.2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5" hidden="1" x14ac:dyDescent="0.2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30" hidden="1" x14ac:dyDescent="0.2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5" hidden="1" x14ac:dyDescent="0.2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30" hidden="1" x14ac:dyDescent="0.2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2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60" hidden="1" x14ac:dyDescent="0.2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60" hidden="1" x14ac:dyDescent="0.2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5" hidden="1" x14ac:dyDescent="0.2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5" hidden="1" x14ac:dyDescent="0.2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60" hidden="1" x14ac:dyDescent="0.2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60" hidden="1" x14ac:dyDescent="0.2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60" hidden="1" x14ac:dyDescent="0.2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5" hidden="1" x14ac:dyDescent="0.2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45" hidden="1" x14ac:dyDescent="0.2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5" hidden="1" x14ac:dyDescent="0.2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5" hidden="1" x14ac:dyDescent="0.2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60" hidden="1" x14ac:dyDescent="0.2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60" hidden="1" x14ac:dyDescent="0.2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60" hidden="1" x14ac:dyDescent="0.2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5" hidden="1" x14ac:dyDescent="0.2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5" hidden="1" x14ac:dyDescent="0.2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60" hidden="1" x14ac:dyDescent="0.2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5" hidden="1" x14ac:dyDescent="0.2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5" hidden="1" x14ac:dyDescent="0.2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60" hidden="1" x14ac:dyDescent="0.2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60" hidden="1" x14ac:dyDescent="0.2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60" hidden="1" x14ac:dyDescent="0.2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60" hidden="1" x14ac:dyDescent="0.2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5" hidden="1" x14ac:dyDescent="0.2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60" hidden="1" x14ac:dyDescent="0.2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5" hidden="1" x14ac:dyDescent="0.2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60" hidden="1" x14ac:dyDescent="0.2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60" hidden="1" x14ac:dyDescent="0.2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60" hidden="1" x14ac:dyDescent="0.2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5" hidden="1" x14ac:dyDescent="0.2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60" hidden="1" x14ac:dyDescent="0.2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60" hidden="1" x14ac:dyDescent="0.2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60" hidden="1" x14ac:dyDescent="0.2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60" hidden="1" x14ac:dyDescent="0.2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60" hidden="1" x14ac:dyDescent="0.2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5" hidden="1" x14ac:dyDescent="0.2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60" hidden="1" x14ac:dyDescent="0.2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5" hidden="1" x14ac:dyDescent="0.2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60" hidden="1" x14ac:dyDescent="0.2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60" hidden="1" x14ac:dyDescent="0.2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60" hidden="1" x14ac:dyDescent="0.2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60" hidden="1" x14ac:dyDescent="0.2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60" hidden="1" x14ac:dyDescent="0.2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5" hidden="1" x14ac:dyDescent="0.2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5" hidden="1" x14ac:dyDescent="0.2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60" hidden="1" x14ac:dyDescent="0.2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60" hidden="1" x14ac:dyDescent="0.2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60" hidden="1" x14ac:dyDescent="0.2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60" hidden="1" x14ac:dyDescent="0.2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5" hidden="1" x14ac:dyDescent="0.2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60" hidden="1" x14ac:dyDescent="0.2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60" hidden="1" x14ac:dyDescent="0.2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5" hidden="1" x14ac:dyDescent="0.2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60" hidden="1" x14ac:dyDescent="0.2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5" hidden="1" x14ac:dyDescent="0.2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60" hidden="1" x14ac:dyDescent="0.2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60" hidden="1" x14ac:dyDescent="0.2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60" hidden="1" x14ac:dyDescent="0.2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60" hidden="1" x14ac:dyDescent="0.2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60" hidden="1" x14ac:dyDescent="0.2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60" hidden="1" x14ac:dyDescent="0.2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5" hidden="1" x14ac:dyDescent="0.2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5" hidden="1" x14ac:dyDescent="0.2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60" hidden="1" x14ac:dyDescent="0.2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5" hidden="1" x14ac:dyDescent="0.2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5" hidden="1" x14ac:dyDescent="0.2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5" hidden="1" x14ac:dyDescent="0.2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60" hidden="1" x14ac:dyDescent="0.2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5" hidden="1" x14ac:dyDescent="0.2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60" hidden="1" x14ac:dyDescent="0.2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5" hidden="1" x14ac:dyDescent="0.2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60" hidden="1" x14ac:dyDescent="0.2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60" hidden="1" x14ac:dyDescent="0.2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5" hidden="1" x14ac:dyDescent="0.2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5" hidden="1" x14ac:dyDescent="0.2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45" hidden="1" x14ac:dyDescent="0.2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60" hidden="1" x14ac:dyDescent="0.2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5" hidden="1" x14ac:dyDescent="0.2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5" hidden="1" x14ac:dyDescent="0.2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5" hidden="1" x14ac:dyDescent="0.2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60" hidden="1" x14ac:dyDescent="0.2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60" hidden="1" x14ac:dyDescent="0.2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5" hidden="1" x14ac:dyDescent="0.2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60" hidden="1" x14ac:dyDescent="0.2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60" hidden="1" x14ac:dyDescent="0.2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5" hidden="1" x14ac:dyDescent="0.2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60" hidden="1" x14ac:dyDescent="0.2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60" hidden="1" x14ac:dyDescent="0.2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5" hidden="1" x14ac:dyDescent="0.2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60" hidden="1" x14ac:dyDescent="0.2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60" hidden="1" x14ac:dyDescent="0.2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60" hidden="1" x14ac:dyDescent="0.2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5" hidden="1" x14ac:dyDescent="0.2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30" hidden="1" x14ac:dyDescent="0.2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60" hidden="1" x14ac:dyDescent="0.2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60" hidden="1" x14ac:dyDescent="0.2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60" hidden="1" x14ac:dyDescent="0.2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60" hidden="1" x14ac:dyDescent="0.2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60" hidden="1" x14ac:dyDescent="0.2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60" hidden="1" x14ac:dyDescent="0.2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60" hidden="1" x14ac:dyDescent="0.2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5" hidden="1" x14ac:dyDescent="0.2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60" hidden="1" x14ac:dyDescent="0.2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60" hidden="1" x14ac:dyDescent="0.2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30" hidden="1" x14ac:dyDescent="0.2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60" hidden="1" x14ac:dyDescent="0.2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60" hidden="1" x14ac:dyDescent="0.2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60" hidden="1" x14ac:dyDescent="0.2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60" hidden="1" x14ac:dyDescent="0.2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60" hidden="1" x14ac:dyDescent="0.2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60" hidden="1" x14ac:dyDescent="0.2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5" hidden="1" x14ac:dyDescent="0.2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60" hidden="1" x14ac:dyDescent="0.2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60" hidden="1" x14ac:dyDescent="0.2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2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5" hidden="1" x14ac:dyDescent="0.2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60" hidden="1" x14ac:dyDescent="0.2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60" hidden="1" x14ac:dyDescent="0.2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45" hidden="1" x14ac:dyDescent="0.2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60" hidden="1" x14ac:dyDescent="0.2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5" hidden="1" x14ac:dyDescent="0.2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60" hidden="1" x14ac:dyDescent="0.2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60" hidden="1" x14ac:dyDescent="0.2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5" hidden="1" x14ac:dyDescent="0.2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60" hidden="1" x14ac:dyDescent="0.2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30" hidden="1" x14ac:dyDescent="0.2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5" hidden="1" x14ac:dyDescent="0.2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60" hidden="1" x14ac:dyDescent="0.2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60" hidden="1" x14ac:dyDescent="0.2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5" hidden="1" x14ac:dyDescent="0.2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5" hidden="1" x14ac:dyDescent="0.2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60" hidden="1" x14ac:dyDescent="0.2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60" hidden="1" x14ac:dyDescent="0.2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30" hidden="1" x14ac:dyDescent="0.2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60" hidden="1" x14ac:dyDescent="0.2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60" hidden="1" x14ac:dyDescent="0.2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30" hidden="1" x14ac:dyDescent="0.2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60" hidden="1" x14ac:dyDescent="0.2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60" hidden="1" x14ac:dyDescent="0.2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5" hidden="1" x14ac:dyDescent="0.2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60" hidden="1" x14ac:dyDescent="0.2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30" hidden="1" x14ac:dyDescent="0.2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60" hidden="1" x14ac:dyDescent="0.2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5" hidden="1" x14ac:dyDescent="0.2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60" hidden="1" x14ac:dyDescent="0.2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5" hidden="1" x14ac:dyDescent="0.2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60" hidden="1" x14ac:dyDescent="0.2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60" hidden="1" x14ac:dyDescent="0.2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5" hidden="1" x14ac:dyDescent="0.2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5" hidden="1" x14ac:dyDescent="0.2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60" hidden="1" x14ac:dyDescent="0.2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45" hidden="1" x14ac:dyDescent="0.2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5" hidden="1" x14ac:dyDescent="0.2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5" hidden="1" x14ac:dyDescent="0.2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5" hidden="1" x14ac:dyDescent="0.2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5" hidden="1" x14ac:dyDescent="0.2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60" hidden="1" x14ac:dyDescent="0.2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60" hidden="1" x14ac:dyDescent="0.2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60" hidden="1" x14ac:dyDescent="0.2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5" hidden="1" x14ac:dyDescent="0.2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60" hidden="1" x14ac:dyDescent="0.2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60" hidden="1" x14ac:dyDescent="0.2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5" hidden="1" x14ac:dyDescent="0.2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60" hidden="1" x14ac:dyDescent="0.2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60" hidden="1" x14ac:dyDescent="0.2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30" hidden="1" x14ac:dyDescent="0.2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60" hidden="1" x14ac:dyDescent="0.2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60" hidden="1" x14ac:dyDescent="0.2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60" hidden="1" x14ac:dyDescent="0.2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60" hidden="1" x14ac:dyDescent="0.2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60" hidden="1" x14ac:dyDescent="0.2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5" hidden="1" x14ac:dyDescent="0.2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60" hidden="1" x14ac:dyDescent="0.2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5" hidden="1" x14ac:dyDescent="0.2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5" hidden="1" x14ac:dyDescent="0.2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60" hidden="1" x14ac:dyDescent="0.2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60" hidden="1" x14ac:dyDescent="0.2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60" hidden="1" x14ac:dyDescent="0.2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5" hidden="1" x14ac:dyDescent="0.2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t="30" hidden="1" x14ac:dyDescent="0.2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60" hidden="1" x14ac:dyDescent="0.2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5" hidden="1" x14ac:dyDescent="0.2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60" hidden="1" x14ac:dyDescent="0.2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45" hidden="1" x14ac:dyDescent="0.2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60" hidden="1" x14ac:dyDescent="0.2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30" hidden="1" x14ac:dyDescent="0.2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60" hidden="1" x14ac:dyDescent="0.2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30" hidden="1" x14ac:dyDescent="0.2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45" hidden="1" x14ac:dyDescent="0.2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5" hidden="1" x14ac:dyDescent="0.2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60" hidden="1" x14ac:dyDescent="0.2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30" hidden="1" x14ac:dyDescent="0.2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5" hidden="1" x14ac:dyDescent="0.2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5" hidden="1" x14ac:dyDescent="0.2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5" hidden="1" x14ac:dyDescent="0.2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5" hidden="1" x14ac:dyDescent="0.2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60" hidden="1" x14ac:dyDescent="0.2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45" hidden="1" x14ac:dyDescent="0.2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5" hidden="1" x14ac:dyDescent="0.2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60" hidden="1" x14ac:dyDescent="0.2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60" hidden="1" x14ac:dyDescent="0.2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5" hidden="1" x14ac:dyDescent="0.2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45" hidden="1" x14ac:dyDescent="0.2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60" hidden="1" x14ac:dyDescent="0.2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2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60" hidden="1" x14ac:dyDescent="0.2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2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5" hidden="1" x14ac:dyDescent="0.2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60" hidden="1" x14ac:dyDescent="0.2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5" hidden="1" x14ac:dyDescent="0.2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60" hidden="1" x14ac:dyDescent="0.2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5" hidden="1" x14ac:dyDescent="0.2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60" hidden="1" x14ac:dyDescent="0.2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5" hidden="1" x14ac:dyDescent="0.2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30" hidden="1" x14ac:dyDescent="0.2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5" hidden="1" x14ac:dyDescent="0.2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60" hidden="1" x14ac:dyDescent="0.2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5" hidden="1" x14ac:dyDescent="0.2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5" hidden="1" x14ac:dyDescent="0.2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5" hidden="1" x14ac:dyDescent="0.2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60" hidden="1" x14ac:dyDescent="0.2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5" hidden="1" x14ac:dyDescent="0.2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60" hidden="1" x14ac:dyDescent="0.2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5" hidden="1" x14ac:dyDescent="0.2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30" hidden="1" x14ac:dyDescent="0.2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5" hidden="1" x14ac:dyDescent="0.2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5" hidden="1" x14ac:dyDescent="0.2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60" hidden="1" x14ac:dyDescent="0.2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45" hidden="1" x14ac:dyDescent="0.2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60" hidden="1" x14ac:dyDescent="0.2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60" hidden="1" x14ac:dyDescent="0.2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60" hidden="1" x14ac:dyDescent="0.2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5" hidden="1" x14ac:dyDescent="0.2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60" hidden="1" x14ac:dyDescent="0.2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60" hidden="1" x14ac:dyDescent="0.2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60" hidden="1" x14ac:dyDescent="0.2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60" hidden="1" x14ac:dyDescent="0.2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60" hidden="1" x14ac:dyDescent="0.2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5" hidden="1" x14ac:dyDescent="0.2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45" hidden="1" x14ac:dyDescent="0.2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60" hidden="1" x14ac:dyDescent="0.2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60" hidden="1" x14ac:dyDescent="0.2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30" hidden="1" x14ac:dyDescent="0.2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60" hidden="1" x14ac:dyDescent="0.2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60" hidden="1" x14ac:dyDescent="0.2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60" hidden="1" x14ac:dyDescent="0.2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60" hidden="1" x14ac:dyDescent="0.2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5" hidden="1" x14ac:dyDescent="0.2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5" hidden="1" x14ac:dyDescent="0.2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60" hidden="1" x14ac:dyDescent="0.2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30" hidden="1" x14ac:dyDescent="0.2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60" hidden="1" x14ac:dyDescent="0.2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60" hidden="1" x14ac:dyDescent="0.2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60" hidden="1" x14ac:dyDescent="0.2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30" hidden="1" x14ac:dyDescent="0.2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5" hidden="1" x14ac:dyDescent="0.2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60" hidden="1" x14ac:dyDescent="0.2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5" hidden="1" x14ac:dyDescent="0.2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5" hidden="1" x14ac:dyDescent="0.2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60" hidden="1" x14ac:dyDescent="0.2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30" hidden="1" x14ac:dyDescent="0.2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5" hidden="1" x14ac:dyDescent="0.2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5" hidden="1" x14ac:dyDescent="0.2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60" hidden="1" x14ac:dyDescent="0.2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45" hidden="1" x14ac:dyDescent="0.2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5" hidden="1" x14ac:dyDescent="0.2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60" hidden="1" x14ac:dyDescent="0.2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60" hidden="1" x14ac:dyDescent="0.2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5" hidden="1" x14ac:dyDescent="0.2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60" hidden="1" x14ac:dyDescent="0.2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60" hidden="1" x14ac:dyDescent="0.2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5" hidden="1" x14ac:dyDescent="0.2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5" hidden="1" x14ac:dyDescent="0.2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5" hidden="1" x14ac:dyDescent="0.2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5" hidden="1" x14ac:dyDescent="0.2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60" hidden="1" x14ac:dyDescent="0.2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30" hidden="1" x14ac:dyDescent="0.2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60" hidden="1" x14ac:dyDescent="0.2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60" hidden="1" x14ac:dyDescent="0.2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45" hidden="1" x14ac:dyDescent="0.2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60" hidden="1" x14ac:dyDescent="0.2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45" hidden="1" x14ac:dyDescent="0.2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45" hidden="1" x14ac:dyDescent="0.2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60" hidden="1" x14ac:dyDescent="0.2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60" hidden="1" x14ac:dyDescent="0.2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5" hidden="1" x14ac:dyDescent="0.2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5" hidden="1" x14ac:dyDescent="0.2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5" hidden="1" x14ac:dyDescent="0.2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30" hidden="1" x14ac:dyDescent="0.2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60" hidden="1" x14ac:dyDescent="0.2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60" hidden="1" x14ac:dyDescent="0.2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60" hidden="1" x14ac:dyDescent="0.2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5" hidden="1" x14ac:dyDescent="0.2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60" hidden="1" x14ac:dyDescent="0.2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5" hidden="1" x14ac:dyDescent="0.2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60" hidden="1" x14ac:dyDescent="0.2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60" hidden="1" x14ac:dyDescent="0.2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5" hidden="1" x14ac:dyDescent="0.2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90" hidden="1" x14ac:dyDescent="0.2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30" hidden="1" x14ac:dyDescent="0.2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60" hidden="1" x14ac:dyDescent="0.2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60" hidden="1" x14ac:dyDescent="0.2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60" hidden="1" x14ac:dyDescent="0.2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60" hidden="1" x14ac:dyDescent="0.2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60" hidden="1" x14ac:dyDescent="0.2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5" hidden="1" x14ac:dyDescent="0.2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60" hidden="1" x14ac:dyDescent="0.2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5" hidden="1" x14ac:dyDescent="0.2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5" hidden="1" x14ac:dyDescent="0.2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60" hidden="1" x14ac:dyDescent="0.2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60" hidden="1" x14ac:dyDescent="0.2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60" hidden="1" x14ac:dyDescent="0.2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60" hidden="1" x14ac:dyDescent="0.2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60" hidden="1" x14ac:dyDescent="0.2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5" hidden="1" x14ac:dyDescent="0.2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60" hidden="1" x14ac:dyDescent="0.2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60" hidden="1" x14ac:dyDescent="0.2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5" hidden="1" x14ac:dyDescent="0.2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5" hidden="1" x14ac:dyDescent="0.2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60" hidden="1" x14ac:dyDescent="0.2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30" hidden="1" x14ac:dyDescent="0.2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5" hidden="1" x14ac:dyDescent="0.2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5" hidden="1" x14ac:dyDescent="0.2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60" hidden="1" x14ac:dyDescent="0.2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60" hidden="1" x14ac:dyDescent="0.2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2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5" hidden="1" x14ac:dyDescent="0.2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5" hidden="1" x14ac:dyDescent="0.2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60" hidden="1" x14ac:dyDescent="0.2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30" hidden="1" x14ac:dyDescent="0.2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60" hidden="1" x14ac:dyDescent="0.2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t="30" hidden="1" x14ac:dyDescent="0.2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45" hidden="1" x14ac:dyDescent="0.2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30" hidden="1" x14ac:dyDescent="0.2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30" hidden="1" x14ac:dyDescent="0.2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5" hidden="1" x14ac:dyDescent="0.2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60" hidden="1" x14ac:dyDescent="0.2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5" hidden="1" x14ac:dyDescent="0.2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60" hidden="1" x14ac:dyDescent="0.2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5" hidden="1" x14ac:dyDescent="0.2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30" hidden="1" x14ac:dyDescent="0.2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60" hidden="1" x14ac:dyDescent="0.2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5" hidden="1" x14ac:dyDescent="0.2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5" hidden="1" x14ac:dyDescent="0.2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60" hidden="1" x14ac:dyDescent="0.2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5" hidden="1" x14ac:dyDescent="0.2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60" hidden="1" x14ac:dyDescent="0.2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60" hidden="1" x14ac:dyDescent="0.2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60" hidden="1" x14ac:dyDescent="0.2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30" hidden="1" x14ac:dyDescent="0.2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30" hidden="1" x14ac:dyDescent="0.2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60" hidden="1" x14ac:dyDescent="0.2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2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60" hidden="1" x14ac:dyDescent="0.2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30" hidden="1" x14ac:dyDescent="0.2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60" hidden="1" x14ac:dyDescent="0.2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5" hidden="1" x14ac:dyDescent="0.2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60" hidden="1" x14ac:dyDescent="0.2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60" hidden="1" x14ac:dyDescent="0.2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60" hidden="1" x14ac:dyDescent="0.2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2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5" hidden="1" x14ac:dyDescent="0.2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45" hidden="1" x14ac:dyDescent="0.2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60" hidden="1" x14ac:dyDescent="0.2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60" hidden="1" x14ac:dyDescent="0.2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60" hidden="1" x14ac:dyDescent="0.2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60" hidden="1" x14ac:dyDescent="0.2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45" hidden="1" x14ac:dyDescent="0.2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5" hidden="1" x14ac:dyDescent="0.2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5" hidden="1" x14ac:dyDescent="0.2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60" hidden="1" x14ac:dyDescent="0.2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5" hidden="1" x14ac:dyDescent="0.2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60" hidden="1" x14ac:dyDescent="0.2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60" hidden="1" x14ac:dyDescent="0.2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5" hidden="1" x14ac:dyDescent="0.2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5" hidden="1" x14ac:dyDescent="0.2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60" hidden="1" x14ac:dyDescent="0.2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30" hidden="1" x14ac:dyDescent="0.2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60" hidden="1" x14ac:dyDescent="0.2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45" hidden="1" x14ac:dyDescent="0.2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60" hidden="1" x14ac:dyDescent="0.2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60" hidden="1" x14ac:dyDescent="0.2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45" hidden="1" x14ac:dyDescent="0.2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60" hidden="1" x14ac:dyDescent="0.2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60" hidden="1" x14ac:dyDescent="0.2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60" hidden="1" x14ac:dyDescent="0.2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60" hidden="1" x14ac:dyDescent="0.2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60" hidden="1" x14ac:dyDescent="0.2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5" hidden="1" x14ac:dyDescent="0.2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45" hidden="1" x14ac:dyDescent="0.2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60" hidden="1" x14ac:dyDescent="0.2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60" hidden="1" x14ac:dyDescent="0.2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60" hidden="1" x14ac:dyDescent="0.2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5" hidden="1" x14ac:dyDescent="0.2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45" hidden="1" x14ac:dyDescent="0.2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5" hidden="1" x14ac:dyDescent="0.2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30" hidden="1" x14ac:dyDescent="0.2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2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5" hidden="1" x14ac:dyDescent="0.2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60" hidden="1" x14ac:dyDescent="0.2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60" hidden="1" x14ac:dyDescent="0.2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5" hidden="1" x14ac:dyDescent="0.2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5" hidden="1" x14ac:dyDescent="0.2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45" hidden="1" x14ac:dyDescent="0.2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5" hidden="1" x14ac:dyDescent="0.2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60" hidden="1" x14ac:dyDescent="0.2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30" hidden="1" x14ac:dyDescent="0.2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5" hidden="1" x14ac:dyDescent="0.2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5" hidden="1" x14ac:dyDescent="0.2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60" hidden="1" x14ac:dyDescent="0.2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5" hidden="1" x14ac:dyDescent="0.2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60" hidden="1" x14ac:dyDescent="0.2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5" hidden="1" x14ac:dyDescent="0.2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60" hidden="1" x14ac:dyDescent="0.2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30" hidden="1" x14ac:dyDescent="0.2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30" hidden="1" x14ac:dyDescent="0.2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60" hidden="1" x14ac:dyDescent="0.2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60" hidden="1" x14ac:dyDescent="0.2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60" hidden="1" x14ac:dyDescent="0.2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60" hidden="1" x14ac:dyDescent="0.2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5" hidden="1" x14ac:dyDescent="0.2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5" hidden="1" x14ac:dyDescent="0.2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5" hidden="1" x14ac:dyDescent="0.2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30" hidden="1" x14ac:dyDescent="0.2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60" hidden="1" x14ac:dyDescent="0.2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60" hidden="1" x14ac:dyDescent="0.2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30" hidden="1" x14ac:dyDescent="0.2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5" hidden="1" x14ac:dyDescent="0.2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30" hidden="1" x14ac:dyDescent="0.2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60" hidden="1" x14ac:dyDescent="0.2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5" hidden="1" x14ac:dyDescent="0.2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60" hidden="1" x14ac:dyDescent="0.2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5" hidden="1" x14ac:dyDescent="0.2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5" hidden="1" x14ac:dyDescent="0.2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60" hidden="1" x14ac:dyDescent="0.2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5" hidden="1" x14ac:dyDescent="0.2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60" hidden="1" x14ac:dyDescent="0.2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60" hidden="1" x14ac:dyDescent="0.2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5" hidden="1" x14ac:dyDescent="0.2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60" hidden="1" x14ac:dyDescent="0.2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45" hidden="1" x14ac:dyDescent="0.2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60" hidden="1" x14ac:dyDescent="0.2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60" hidden="1" x14ac:dyDescent="0.2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60" hidden="1" x14ac:dyDescent="0.2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60" hidden="1" x14ac:dyDescent="0.2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60" hidden="1" x14ac:dyDescent="0.2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5" hidden="1" x14ac:dyDescent="0.2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5" hidden="1" x14ac:dyDescent="0.2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60" hidden="1" x14ac:dyDescent="0.2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5" hidden="1" x14ac:dyDescent="0.2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60" hidden="1" x14ac:dyDescent="0.2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60" hidden="1" x14ac:dyDescent="0.2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5" hidden="1" x14ac:dyDescent="0.2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5" hidden="1" x14ac:dyDescent="0.2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30" hidden="1" x14ac:dyDescent="0.2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45" hidden="1" x14ac:dyDescent="0.2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5" hidden="1" x14ac:dyDescent="0.2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60" hidden="1" x14ac:dyDescent="0.2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30" hidden="1" x14ac:dyDescent="0.2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45" hidden="1" x14ac:dyDescent="0.2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60" hidden="1" x14ac:dyDescent="0.2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60" hidden="1" x14ac:dyDescent="0.2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60" hidden="1" x14ac:dyDescent="0.2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45" hidden="1" x14ac:dyDescent="0.2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30" hidden="1" x14ac:dyDescent="0.2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60" hidden="1" x14ac:dyDescent="0.2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60" hidden="1" x14ac:dyDescent="0.2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30" hidden="1" x14ac:dyDescent="0.2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30" hidden="1" x14ac:dyDescent="0.2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5" hidden="1" x14ac:dyDescent="0.2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30" hidden="1" x14ac:dyDescent="0.2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60" hidden="1" x14ac:dyDescent="0.2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2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60" hidden="1" x14ac:dyDescent="0.2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30" hidden="1" x14ac:dyDescent="0.2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60" hidden="1" x14ac:dyDescent="0.2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60" hidden="1" x14ac:dyDescent="0.2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5" hidden="1" x14ac:dyDescent="0.2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5" hidden="1" x14ac:dyDescent="0.2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5" hidden="1" x14ac:dyDescent="0.2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60" hidden="1" x14ac:dyDescent="0.2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60" hidden="1" x14ac:dyDescent="0.2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30" hidden="1" x14ac:dyDescent="0.2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30" hidden="1" x14ac:dyDescent="0.2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60" hidden="1" x14ac:dyDescent="0.2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60" hidden="1" x14ac:dyDescent="0.2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60" hidden="1" x14ac:dyDescent="0.2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30" hidden="1" x14ac:dyDescent="0.2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5" hidden="1" x14ac:dyDescent="0.2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60" hidden="1" x14ac:dyDescent="0.2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60" hidden="1" x14ac:dyDescent="0.2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60" hidden="1" x14ac:dyDescent="0.2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60" hidden="1" x14ac:dyDescent="0.2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5" hidden="1" x14ac:dyDescent="0.2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45" hidden="1" x14ac:dyDescent="0.2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60" hidden="1" x14ac:dyDescent="0.2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60" hidden="1" x14ac:dyDescent="0.2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60" hidden="1" x14ac:dyDescent="0.2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60" hidden="1" x14ac:dyDescent="0.2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5" hidden="1" x14ac:dyDescent="0.2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5" hidden="1" x14ac:dyDescent="0.2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60" hidden="1" x14ac:dyDescent="0.2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5" hidden="1" x14ac:dyDescent="0.2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30" hidden="1" x14ac:dyDescent="0.2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5" hidden="1" x14ac:dyDescent="0.2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5" hidden="1" x14ac:dyDescent="0.2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60" hidden="1" x14ac:dyDescent="0.2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5" hidden="1" x14ac:dyDescent="0.2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60" hidden="1" x14ac:dyDescent="0.2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5" hidden="1" x14ac:dyDescent="0.2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5" hidden="1" x14ac:dyDescent="0.2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60" hidden="1" x14ac:dyDescent="0.2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60" hidden="1" x14ac:dyDescent="0.2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60" hidden="1" x14ac:dyDescent="0.2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5" hidden="1" x14ac:dyDescent="0.2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60" hidden="1" x14ac:dyDescent="0.2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5" hidden="1" x14ac:dyDescent="0.2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5" hidden="1" x14ac:dyDescent="0.2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30" hidden="1" x14ac:dyDescent="0.2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60" hidden="1" x14ac:dyDescent="0.2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5" hidden="1" x14ac:dyDescent="0.2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60" hidden="1" x14ac:dyDescent="0.2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60" hidden="1" x14ac:dyDescent="0.2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60" hidden="1" x14ac:dyDescent="0.2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30" hidden="1" x14ac:dyDescent="0.2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5" hidden="1" x14ac:dyDescent="0.2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75" hidden="1" x14ac:dyDescent="0.2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5" hidden="1" x14ac:dyDescent="0.2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60" hidden="1" x14ac:dyDescent="0.2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2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30" hidden="1" x14ac:dyDescent="0.2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5" hidden="1" x14ac:dyDescent="0.2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30" hidden="1" x14ac:dyDescent="0.2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5" hidden="1" x14ac:dyDescent="0.2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60" hidden="1" x14ac:dyDescent="0.2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60" hidden="1" x14ac:dyDescent="0.2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60" hidden="1" x14ac:dyDescent="0.2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60" hidden="1" x14ac:dyDescent="0.2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60" hidden="1" x14ac:dyDescent="0.2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5" hidden="1" x14ac:dyDescent="0.2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60" hidden="1" x14ac:dyDescent="0.2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60" hidden="1" x14ac:dyDescent="0.2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5" hidden="1" x14ac:dyDescent="0.2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60" hidden="1" x14ac:dyDescent="0.2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60" hidden="1" x14ac:dyDescent="0.2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60" hidden="1" x14ac:dyDescent="0.2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5" hidden="1" x14ac:dyDescent="0.2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60" hidden="1" x14ac:dyDescent="0.2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60" hidden="1" x14ac:dyDescent="0.2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5" hidden="1" x14ac:dyDescent="0.2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5" hidden="1" x14ac:dyDescent="0.2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60" hidden="1" x14ac:dyDescent="0.2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5" hidden="1" x14ac:dyDescent="0.2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60" hidden="1" x14ac:dyDescent="0.2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60" hidden="1" x14ac:dyDescent="0.2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30" hidden="1" x14ac:dyDescent="0.2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60" hidden="1" x14ac:dyDescent="0.2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60" hidden="1" x14ac:dyDescent="0.2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60" hidden="1" x14ac:dyDescent="0.2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5" hidden="1" x14ac:dyDescent="0.2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60" hidden="1" x14ac:dyDescent="0.2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60" hidden="1" x14ac:dyDescent="0.2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5" hidden="1" x14ac:dyDescent="0.2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60" hidden="1" x14ac:dyDescent="0.2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60" hidden="1" x14ac:dyDescent="0.2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30" hidden="1" x14ac:dyDescent="0.2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5" hidden="1" x14ac:dyDescent="0.2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60" hidden="1" x14ac:dyDescent="0.2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60" hidden="1" x14ac:dyDescent="0.2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60" hidden="1" x14ac:dyDescent="0.2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30" hidden="1" x14ac:dyDescent="0.2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30" hidden="1" x14ac:dyDescent="0.2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5" hidden="1" x14ac:dyDescent="0.2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60" hidden="1" x14ac:dyDescent="0.2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5" hidden="1" x14ac:dyDescent="0.2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5" hidden="1" x14ac:dyDescent="0.2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60" hidden="1" x14ac:dyDescent="0.2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60" hidden="1" x14ac:dyDescent="0.2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60" hidden="1" x14ac:dyDescent="0.2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60" hidden="1" x14ac:dyDescent="0.2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60" hidden="1" x14ac:dyDescent="0.2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60" hidden="1" x14ac:dyDescent="0.2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5" hidden="1" x14ac:dyDescent="0.2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5" hidden="1" x14ac:dyDescent="0.2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5" hidden="1" x14ac:dyDescent="0.2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30" hidden="1" x14ac:dyDescent="0.2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60" hidden="1" x14ac:dyDescent="0.2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60" hidden="1" x14ac:dyDescent="0.2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60" hidden="1" x14ac:dyDescent="0.2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60" hidden="1" x14ac:dyDescent="0.2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60" hidden="1" x14ac:dyDescent="0.2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60" hidden="1" x14ac:dyDescent="0.2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60" hidden="1" x14ac:dyDescent="0.2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30" hidden="1" x14ac:dyDescent="0.2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5" hidden="1" x14ac:dyDescent="0.2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30" hidden="1" x14ac:dyDescent="0.2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5" hidden="1" x14ac:dyDescent="0.2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5" hidden="1" x14ac:dyDescent="0.2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5" hidden="1" x14ac:dyDescent="0.2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60" hidden="1" x14ac:dyDescent="0.2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60" hidden="1" x14ac:dyDescent="0.2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60" hidden="1" x14ac:dyDescent="0.2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60" hidden="1" x14ac:dyDescent="0.2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60" hidden="1" x14ac:dyDescent="0.2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5" hidden="1" x14ac:dyDescent="0.2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60" hidden="1" x14ac:dyDescent="0.2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45" hidden="1" x14ac:dyDescent="0.2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30" hidden="1" x14ac:dyDescent="0.2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60" hidden="1" x14ac:dyDescent="0.2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60" hidden="1" x14ac:dyDescent="0.2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60" hidden="1" x14ac:dyDescent="0.2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60" hidden="1" x14ac:dyDescent="0.2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60" hidden="1" x14ac:dyDescent="0.2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60" hidden="1" x14ac:dyDescent="0.2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2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60" hidden="1" x14ac:dyDescent="0.2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60" hidden="1" x14ac:dyDescent="0.2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60" hidden="1" x14ac:dyDescent="0.2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60" hidden="1" x14ac:dyDescent="0.2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5" hidden="1" x14ac:dyDescent="0.2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30" hidden="1" x14ac:dyDescent="0.2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60" hidden="1" x14ac:dyDescent="0.2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60" hidden="1" x14ac:dyDescent="0.2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60" hidden="1" x14ac:dyDescent="0.2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60" hidden="1" x14ac:dyDescent="0.2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5" hidden="1" x14ac:dyDescent="0.2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5" hidden="1" x14ac:dyDescent="0.2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60" hidden="1" x14ac:dyDescent="0.2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5" hidden="1" x14ac:dyDescent="0.2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30" hidden="1" x14ac:dyDescent="0.2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5" hidden="1" x14ac:dyDescent="0.2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5" hidden="1" x14ac:dyDescent="0.2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60" hidden="1" x14ac:dyDescent="0.2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60" hidden="1" x14ac:dyDescent="0.2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60" hidden="1" x14ac:dyDescent="0.2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60" hidden="1" x14ac:dyDescent="0.2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60" hidden="1" x14ac:dyDescent="0.2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5" hidden="1" x14ac:dyDescent="0.2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60" hidden="1" x14ac:dyDescent="0.2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5" hidden="1" x14ac:dyDescent="0.2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60" hidden="1" x14ac:dyDescent="0.2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60" hidden="1" x14ac:dyDescent="0.2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30" hidden="1" x14ac:dyDescent="0.2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60" hidden="1" x14ac:dyDescent="0.2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60" hidden="1" x14ac:dyDescent="0.2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5" hidden="1" x14ac:dyDescent="0.2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5" hidden="1" x14ac:dyDescent="0.2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60" hidden="1" x14ac:dyDescent="0.2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5" hidden="1" x14ac:dyDescent="0.2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5" hidden="1" x14ac:dyDescent="0.2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60" hidden="1" x14ac:dyDescent="0.2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5" hidden="1" x14ac:dyDescent="0.2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2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60" hidden="1" x14ac:dyDescent="0.2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60" hidden="1" x14ac:dyDescent="0.2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60" hidden="1" x14ac:dyDescent="0.2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30" hidden="1" x14ac:dyDescent="0.2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5" hidden="1" x14ac:dyDescent="0.2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5" hidden="1" x14ac:dyDescent="0.2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60" hidden="1" x14ac:dyDescent="0.2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5" hidden="1" x14ac:dyDescent="0.2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60" hidden="1" x14ac:dyDescent="0.2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5" hidden="1" x14ac:dyDescent="0.2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30" hidden="1" x14ac:dyDescent="0.2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60" hidden="1" x14ac:dyDescent="0.2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5" hidden="1" x14ac:dyDescent="0.2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30" hidden="1" x14ac:dyDescent="0.2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5" hidden="1" x14ac:dyDescent="0.2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5" hidden="1" x14ac:dyDescent="0.2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60" hidden="1" x14ac:dyDescent="0.2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30" hidden="1" x14ac:dyDescent="0.2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5" hidden="1" x14ac:dyDescent="0.2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5" hidden="1" x14ac:dyDescent="0.2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30" hidden="1" x14ac:dyDescent="0.2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60" hidden="1" x14ac:dyDescent="0.2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5" hidden="1" x14ac:dyDescent="0.2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60" hidden="1" x14ac:dyDescent="0.2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30" hidden="1" x14ac:dyDescent="0.2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5" hidden="1" x14ac:dyDescent="0.2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5" hidden="1" x14ac:dyDescent="0.2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5" hidden="1" x14ac:dyDescent="0.2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60" hidden="1" x14ac:dyDescent="0.2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5" hidden="1" x14ac:dyDescent="0.2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5" hidden="1" x14ac:dyDescent="0.2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45" hidden="1" x14ac:dyDescent="0.2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5" hidden="1" x14ac:dyDescent="0.2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60" hidden="1" x14ac:dyDescent="0.2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60" hidden="1" x14ac:dyDescent="0.2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60" hidden="1" x14ac:dyDescent="0.2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30" hidden="1" x14ac:dyDescent="0.2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30" hidden="1" x14ac:dyDescent="0.2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5" hidden="1" x14ac:dyDescent="0.2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60" hidden="1" x14ac:dyDescent="0.2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30" hidden="1" x14ac:dyDescent="0.2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60" hidden="1" x14ac:dyDescent="0.2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60" hidden="1" x14ac:dyDescent="0.2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45" hidden="1" x14ac:dyDescent="0.2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60" hidden="1" x14ac:dyDescent="0.2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5" hidden="1" x14ac:dyDescent="0.2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5" hidden="1" x14ac:dyDescent="0.2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60" hidden="1" x14ac:dyDescent="0.2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5" hidden="1" x14ac:dyDescent="0.2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60" hidden="1" x14ac:dyDescent="0.2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45" hidden="1" x14ac:dyDescent="0.2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60" hidden="1" x14ac:dyDescent="0.2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60" hidden="1" x14ac:dyDescent="0.2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60" hidden="1" x14ac:dyDescent="0.2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75" hidden="1" x14ac:dyDescent="0.2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5" hidden="1" x14ac:dyDescent="0.2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30" hidden="1" x14ac:dyDescent="0.2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60" hidden="1" x14ac:dyDescent="0.2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60" hidden="1" x14ac:dyDescent="0.2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5" hidden="1" x14ac:dyDescent="0.2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5" hidden="1" x14ac:dyDescent="0.2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5" hidden="1" x14ac:dyDescent="0.2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60" hidden="1" x14ac:dyDescent="0.2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60" hidden="1" x14ac:dyDescent="0.2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60" hidden="1" x14ac:dyDescent="0.2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60" hidden="1" x14ac:dyDescent="0.2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60" hidden="1" x14ac:dyDescent="0.2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60" hidden="1" x14ac:dyDescent="0.2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60" hidden="1" x14ac:dyDescent="0.2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60" hidden="1" x14ac:dyDescent="0.2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5" hidden="1" x14ac:dyDescent="0.2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5" hidden="1" x14ac:dyDescent="0.2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45" hidden="1" x14ac:dyDescent="0.2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60" hidden="1" x14ac:dyDescent="0.2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30" hidden="1" x14ac:dyDescent="0.2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5" hidden="1" x14ac:dyDescent="0.2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60" hidden="1" x14ac:dyDescent="0.2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45" hidden="1" x14ac:dyDescent="0.2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60" hidden="1" x14ac:dyDescent="0.2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5" hidden="1" x14ac:dyDescent="0.2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5" hidden="1" x14ac:dyDescent="0.2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5" hidden="1" x14ac:dyDescent="0.2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60" hidden="1" x14ac:dyDescent="0.2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30" hidden="1" x14ac:dyDescent="0.2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60" hidden="1" x14ac:dyDescent="0.2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60" hidden="1" x14ac:dyDescent="0.2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5" hidden="1" x14ac:dyDescent="0.2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5" hidden="1" x14ac:dyDescent="0.2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60" hidden="1" x14ac:dyDescent="0.2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60" hidden="1" x14ac:dyDescent="0.2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5" hidden="1" x14ac:dyDescent="0.2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60" hidden="1" x14ac:dyDescent="0.2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5" hidden="1" x14ac:dyDescent="0.2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60" hidden="1" x14ac:dyDescent="0.2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60" hidden="1" x14ac:dyDescent="0.2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60" hidden="1" x14ac:dyDescent="0.2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60" hidden="1" x14ac:dyDescent="0.2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60" hidden="1" x14ac:dyDescent="0.2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60" hidden="1" x14ac:dyDescent="0.2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30" hidden="1" x14ac:dyDescent="0.2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60" hidden="1" x14ac:dyDescent="0.2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5" hidden="1" x14ac:dyDescent="0.2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5" hidden="1" x14ac:dyDescent="0.2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60" hidden="1" x14ac:dyDescent="0.2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60" hidden="1" x14ac:dyDescent="0.2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5" hidden="1" x14ac:dyDescent="0.2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60" hidden="1" x14ac:dyDescent="0.2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60" hidden="1" x14ac:dyDescent="0.2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30" hidden="1" x14ac:dyDescent="0.2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60" hidden="1" x14ac:dyDescent="0.2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60" hidden="1" x14ac:dyDescent="0.2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5" hidden="1" x14ac:dyDescent="0.2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30" hidden="1" x14ac:dyDescent="0.2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5" hidden="1" x14ac:dyDescent="0.2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5" hidden="1" x14ac:dyDescent="0.2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5" hidden="1" x14ac:dyDescent="0.2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30" hidden="1" x14ac:dyDescent="0.2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5" hidden="1" x14ac:dyDescent="0.2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60" hidden="1" x14ac:dyDescent="0.2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5" hidden="1" x14ac:dyDescent="0.2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60" hidden="1" x14ac:dyDescent="0.2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5" hidden="1" x14ac:dyDescent="0.2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60" hidden="1" x14ac:dyDescent="0.2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5" hidden="1" x14ac:dyDescent="0.2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60" hidden="1" x14ac:dyDescent="0.2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5" hidden="1" x14ac:dyDescent="0.2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5" hidden="1" x14ac:dyDescent="0.2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30" hidden="1" x14ac:dyDescent="0.2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60" hidden="1" x14ac:dyDescent="0.2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5" hidden="1" x14ac:dyDescent="0.2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60" hidden="1" x14ac:dyDescent="0.2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5" hidden="1" x14ac:dyDescent="0.2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60" hidden="1" x14ac:dyDescent="0.2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5" hidden="1" x14ac:dyDescent="0.2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60" hidden="1" x14ac:dyDescent="0.2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45" hidden="1" x14ac:dyDescent="0.2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60" hidden="1" x14ac:dyDescent="0.2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5" hidden="1" x14ac:dyDescent="0.2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60" hidden="1" x14ac:dyDescent="0.2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5" hidden="1" x14ac:dyDescent="0.2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60" hidden="1" x14ac:dyDescent="0.2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60" hidden="1" x14ac:dyDescent="0.2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5" hidden="1" x14ac:dyDescent="0.2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60" hidden="1" x14ac:dyDescent="0.2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5" hidden="1" x14ac:dyDescent="0.2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45" hidden="1" x14ac:dyDescent="0.2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5" hidden="1" x14ac:dyDescent="0.2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60" hidden="1" x14ac:dyDescent="0.2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30" hidden="1" x14ac:dyDescent="0.2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30" hidden="1" x14ac:dyDescent="0.2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60" hidden="1" x14ac:dyDescent="0.2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60" hidden="1" x14ac:dyDescent="0.2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5" hidden="1" x14ac:dyDescent="0.2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60" hidden="1" x14ac:dyDescent="0.2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60" hidden="1" x14ac:dyDescent="0.2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60" hidden="1" x14ac:dyDescent="0.2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60" hidden="1" x14ac:dyDescent="0.2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t="30" hidden="1" x14ac:dyDescent="0.2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5" hidden="1" x14ac:dyDescent="0.2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45" hidden="1" x14ac:dyDescent="0.2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5" hidden="1" x14ac:dyDescent="0.2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5" hidden="1" x14ac:dyDescent="0.2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5" hidden="1" x14ac:dyDescent="0.2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60" hidden="1" x14ac:dyDescent="0.2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5" hidden="1" x14ac:dyDescent="0.2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60" hidden="1" x14ac:dyDescent="0.2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60" hidden="1" x14ac:dyDescent="0.2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5" hidden="1" x14ac:dyDescent="0.2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60" hidden="1" x14ac:dyDescent="0.2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30" hidden="1" x14ac:dyDescent="0.2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5" hidden="1" x14ac:dyDescent="0.2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30" hidden="1" x14ac:dyDescent="0.2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60" hidden="1" x14ac:dyDescent="0.2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45" hidden="1" x14ac:dyDescent="0.2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60" hidden="1" x14ac:dyDescent="0.2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60" hidden="1" x14ac:dyDescent="0.2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60" hidden="1" x14ac:dyDescent="0.2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5" hidden="1" x14ac:dyDescent="0.2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60" hidden="1" x14ac:dyDescent="0.2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60" hidden="1" x14ac:dyDescent="0.2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60" hidden="1" x14ac:dyDescent="0.2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5" hidden="1" x14ac:dyDescent="0.2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60" hidden="1" x14ac:dyDescent="0.2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60" hidden="1" x14ac:dyDescent="0.2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5" hidden="1" x14ac:dyDescent="0.2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60" hidden="1" x14ac:dyDescent="0.2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60" hidden="1" x14ac:dyDescent="0.2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5" hidden="1" x14ac:dyDescent="0.2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5" hidden="1" x14ac:dyDescent="0.2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30" hidden="1" x14ac:dyDescent="0.2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5" hidden="1" x14ac:dyDescent="0.2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60" hidden="1" x14ac:dyDescent="0.2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5" hidden="1" x14ac:dyDescent="0.2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60" hidden="1" x14ac:dyDescent="0.2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5" hidden="1" x14ac:dyDescent="0.2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45" hidden="1" x14ac:dyDescent="0.2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5" hidden="1" x14ac:dyDescent="0.2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5" hidden="1" x14ac:dyDescent="0.2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5" hidden="1" x14ac:dyDescent="0.2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60" hidden="1" x14ac:dyDescent="0.2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30" hidden="1" x14ac:dyDescent="0.2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5" hidden="1" x14ac:dyDescent="0.2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60" hidden="1" x14ac:dyDescent="0.2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60" hidden="1" x14ac:dyDescent="0.2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60" hidden="1" x14ac:dyDescent="0.2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75" hidden="1" x14ac:dyDescent="0.2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2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60" hidden="1" x14ac:dyDescent="0.2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5" hidden="1" x14ac:dyDescent="0.2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45" hidden="1" x14ac:dyDescent="0.2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60" hidden="1" x14ac:dyDescent="0.2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60" hidden="1" x14ac:dyDescent="0.2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60" hidden="1" x14ac:dyDescent="0.2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5" hidden="1" x14ac:dyDescent="0.2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60" hidden="1" x14ac:dyDescent="0.2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5" hidden="1" x14ac:dyDescent="0.2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5" hidden="1" x14ac:dyDescent="0.2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5" hidden="1" x14ac:dyDescent="0.2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60" hidden="1" x14ac:dyDescent="0.2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5" hidden="1" x14ac:dyDescent="0.2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60" hidden="1" x14ac:dyDescent="0.2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5" hidden="1" x14ac:dyDescent="0.2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5" hidden="1" x14ac:dyDescent="0.2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60" hidden="1" x14ac:dyDescent="0.2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60" hidden="1" x14ac:dyDescent="0.2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60" hidden="1" x14ac:dyDescent="0.2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30" hidden="1" x14ac:dyDescent="0.2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5" hidden="1" x14ac:dyDescent="0.2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60" hidden="1" x14ac:dyDescent="0.2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60" hidden="1" x14ac:dyDescent="0.2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60" hidden="1" x14ac:dyDescent="0.2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5" hidden="1" x14ac:dyDescent="0.2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30" hidden="1" x14ac:dyDescent="0.2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5" hidden="1" x14ac:dyDescent="0.2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75" hidden="1" x14ac:dyDescent="0.2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60" hidden="1" x14ac:dyDescent="0.2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60" hidden="1" x14ac:dyDescent="0.2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5" hidden="1" x14ac:dyDescent="0.2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60" hidden="1" x14ac:dyDescent="0.2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60" hidden="1" x14ac:dyDescent="0.2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5" hidden="1" x14ac:dyDescent="0.2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60" hidden="1" x14ac:dyDescent="0.2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30" hidden="1" x14ac:dyDescent="0.2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60" hidden="1" x14ac:dyDescent="0.2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60" hidden="1" x14ac:dyDescent="0.2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60" hidden="1" x14ac:dyDescent="0.2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60" hidden="1" x14ac:dyDescent="0.2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60" hidden="1" x14ac:dyDescent="0.2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60" hidden="1" x14ac:dyDescent="0.2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60" hidden="1" x14ac:dyDescent="0.2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5" hidden="1" x14ac:dyDescent="0.2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45" hidden="1" x14ac:dyDescent="0.2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5" hidden="1" x14ac:dyDescent="0.2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60" hidden="1" x14ac:dyDescent="0.2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60" hidden="1" x14ac:dyDescent="0.2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5" hidden="1" x14ac:dyDescent="0.2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60" hidden="1" x14ac:dyDescent="0.2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75" hidden="1" x14ac:dyDescent="0.2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5" hidden="1" x14ac:dyDescent="0.2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5" hidden="1" x14ac:dyDescent="0.2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60" hidden="1" x14ac:dyDescent="0.2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60" hidden="1" x14ac:dyDescent="0.2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60" hidden="1" x14ac:dyDescent="0.2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60" hidden="1" x14ac:dyDescent="0.2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30" hidden="1" x14ac:dyDescent="0.2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5" hidden="1" x14ac:dyDescent="0.2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5" hidden="1" x14ac:dyDescent="0.2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30" hidden="1" x14ac:dyDescent="0.2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60" hidden="1" x14ac:dyDescent="0.2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60" hidden="1" x14ac:dyDescent="0.2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60" hidden="1" x14ac:dyDescent="0.2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5" hidden="1" x14ac:dyDescent="0.2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5" hidden="1" x14ac:dyDescent="0.2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60" hidden="1" x14ac:dyDescent="0.2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60" hidden="1" x14ac:dyDescent="0.2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60" hidden="1" x14ac:dyDescent="0.2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5" hidden="1" x14ac:dyDescent="0.2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30" hidden="1" x14ac:dyDescent="0.2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30" hidden="1" x14ac:dyDescent="0.2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5" hidden="1" x14ac:dyDescent="0.2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60" hidden="1" x14ac:dyDescent="0.2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60" hidden="1" x14ac:dyDescent="0.2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60" hidden="1" x14ac:dyDescent="0.2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60" hidden="1" x14ac:dyDescent="0.2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75" hidden="1" x14ac:dyDescent="0.2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60" hidden="1" x14ac:dyDescent="0.2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60" hidden="1" x14ac:dyDescent="0.2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5" hidden="1" x14ac:dyDescent="0.2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5" hidden="1" x14ac:dyDescent="0.2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45" hidden="1" x14ac:dyDescent="0.2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60" hidden="1" x14ac:dyDescent="0.2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5" hidden="1" x14ac:dyDescent="0.2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30" hidden="1" x14ac:dyDescent="0.2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60" hidden="1" x14ac:dyDescent="0.2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30" hidden="1" x14ac:dyDescent="0.2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60" hidden="1" x14ac:dyDescent="0.2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5" hidden="1" x14ac:dyDescent="0.2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60" hidden="1" x14ac:dyDescent="0.2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5" hidden="1" x14ac:dyDescent="0.2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5" hidden="1" x14ac:dyDescent="0.2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5" hidden="1" x14ac:dyDescent="0.2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60" hidden="1" x14ac:dyDescent="0.2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5" hidden="1" x14ac:dyDescent="0.2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5" hidden="1" x14ac:dyDescent="0.2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60" hidden="1" x14ac:dyDescent="0.2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60" hidden="1" x14ac:dyDescent="0.2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60" hidden="1" x14ac:dyDescent="0.2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60" hidden="1" x14ac:dyDescent="0.2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5" hidden="1" x14ac:dyDescent="0.2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t="30" hidden="1" x14ac:dyDescent="0.2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60" hidden="1" x14ac:dyDescent="0.2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5" hidden="1" x14ac:dyDescent="0.2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5" hidden="1" x14ac:dyDescent="0.2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5" hidden="1" x14ac:dyDescent="0.2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5" hidden="1" x14ac:dyDescent="0.2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5" hidden="1" x14ac:dyDescent="0.2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5" hidden="1" x14ac:dyDescent="0.2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60" hidden="1" x14ac:dyDescent="0.2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60" hidden="1" x14ac:dyDescent="0.2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60" hidden="1" x14ac:dyDescent="0.2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60" hidden="1" x14ac:dyDescent="0.2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60" hidden="1" x14ac:dyDescent="0.2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5" hidden="1" x14ac:dyDescent="0.2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60" hidden="1" x14ac:dyDescent="0.2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60" hidden="1" x14ac:dyDescent="0.2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60" hidden="1" x14ac:dyDescent="0.2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45" hidden="1" x14ac:dyDescent="0.2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5" hidden="1" x14ac:dyDescent="0.2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60" hidden="1" x14ac:dyDescent="0.2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2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5" hidden="1" x14ac:dyDescent="0.2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5" hidden="1" x14ac:dyDescent="0.2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60" hidden="1" x14ac:dyDescent="0.2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5" hidden="1" x14ac:dyDescent="0.2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60" hidden="1" x14ac:dyDescent="0.2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60" hidden="1" x14ac:dyDescent="0.2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45" hidden="1" x14ac:dyDescent="0.2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5" hidden="1" x14ac:dyDescent="0.2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60" hidden="1" x14ac:dyDescent="0.2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5" hidden="1" x14ac:dyDescent="0.2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60" hidden="1" x14ac:dyDescent="0.2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60" hidden="1" x14ac:dyDescent="0.2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60" hidden="1" x14ac:dyDescent="0.2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60" hidden="1" x14ac:dyDescent="0.2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60" hidden="1" x14ac:dyDescent="0.2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5" hidden="1" x14ac:dyDescent="0.2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60" hidden="1" x14ac:dyDescent="0.2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60" hidden="1" x14ac:dyDescent="0.2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60" hidden="1" x14ac:dyDescent="0.2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5" hidden="1" x14ac:dyDescent="0.2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60" hidden="1" x14ac:dyDescent="0.2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60" hidden="1" x14ac:dyDescent="0.2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60" hidden="1" x14ac:dyDescent="0.2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60" hidden="1" x14ac:dyDescent="0.2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60" hidden="1" x14ac:dyDescent="0.2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60" hidden="1" x14ac:dyDescent="0.2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5" hidden="1" x14ac:dyDescent="0.2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60" hidden="1" x14ac:dyDescent="0.2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5" hidden="1" x14ac:dyDescent="0.2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60" hidden="1" x14ac:dyDescent="0.2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30" hidden="1" x14ac:dyDescent="0.2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60" hidden="1" x14ac:dyDescent="0.2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60" hidden="1" x14ac:dyDescent="0.2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60" hidden="1" x14ac:dyDescent="0.2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60" hidden="1" x14ac:dyDescent="0.2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60" hidden="1" x14ac:dyDescent="0.2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5" hidden="1" x14ac:dyDescent="0.2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60" hidden="1" x14ac:dyDescent="0.2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5" hidden="1" x14ac:dyDescent="0.2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2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5" hidden="1" x14ac:dyDescent="0.2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45" hidden="1" x14ac:dyDescent="0.2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60" hidden="1" x14ac:dyDescent="0.2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30" hidden="1" x14ac:dyDescent="0.2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60" hidden="1" x14ac:dyDescent="0.2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60" hidden="1" x14ac:dyDescent="0.2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45" hidden="1" x14ac:dyDescent="0.2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30" hidden="1" x14ac:dyDescent="0.2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60" hidden="1" x14ac:dyDescent="0.2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5" hidden="1" x14ac:dyDescent="0.2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5" hidden="1" x14ac:dyDescent="0.2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5" hidden="1" x14ac:dyDescent="0.2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60" hidden="1" x14ac:dyDescent="0.2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5" hidden="1" x14ac:dyDescent="0.2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60" hidden="1" x14ac:dyDescent="0.2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60" hidden="1" x14ac:dyDescent="0.2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60" hidden="1" x14ac:dyDescent="0.2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60" hidden="1" x14ac:dyDescent="0.2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60" hidden="1" x14ac:dyDescent="0.2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60" hidden="1" x14ac:dyDescent="0.2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60" hidden="1" x14ac:dyDescent="0.2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5" hidden="1" x14ac:dyDescent="0.2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5" hidden="1" x14ac:dyDescent="0.2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60" hidden="1" x14ac:dyDescent="0.2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60" hidden="1" x14ac:dyDescent="0.2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60" hidden="1" x14ac:dyDescent="0.2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45" hidden="1" x14ac:dyDescent="0.2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60" hidden="1" x14ac:dyDescent="0.2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60" hidden="1" x14ac:dyDescent="0.2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5" hidden="1" x14ac:dyDescent="0.2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5" hidden="1" x14ac:dyDescent="0.2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60" hidden="1" x14ac:dyDescent="0.2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5" hidden="1" x14ac:dyDescent="0.2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60" hidden="1" x14ac:dyDescent="0.2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60" hidden="1" x14ac:dyDescent="0.2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60" hidden="1" x14ac:dyDescent="0.2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60" hidden="1" x14ac:dyDescent="0.2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60" hidden="1" x14ac:dyDescent="0.2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30" hidden="1" x14ac:dyDescent="0.2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60" hidden="1" x14ac:dyDescent="0.2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60" hidden="1" x14ac:dyDescent="0.2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5" hidden="1" x14ac:dyDescent="0.2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5" hidden="1" x14ac:dyDescent="0.2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5" hidden="1" x14ac:dyDescent="0.2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60" hidden="1" x14ac:dyDescent="0.2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5" hidden="1" x14ac:dyDescent="0.2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60" hidden="1" x14ac:dyDescent="0.2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30" hidden="1" x14ac:dyDescent="0.2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30" hidden="1" x14ac:dyDescent="0.2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5" hidden="1" x14ac:dyDescent="0.2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5" hidden="1" x14ac:dyDescent="0.2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60" hidden="1" x14ac:dyDescent="0.2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60" hidden="1" x14ac:dyDescent="0.2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5" hidden="1" x14ac:dyDescent="0.2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60" hidden="1" x14ac:dyDescent="0.2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60" hidden="1" x14ac:dyDescent="0.2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60" hidden="1" x14ac:dyDescent="0.2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30" hidden="1" x14ac:dyDescent="0.2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5" hidden="1" x14ac:dyDescent="0.2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30" hidden="1" x14ac:dyDescent="0.2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5" hidden="1" x14ac:dyDescent="0.2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5" hidden="1" x14ac:dyDescent="0.2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60" hidden="1" x14ac:dyDescent="0.2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60" hidden="1" x14ac:dyDescent="0.2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60" hidden="1" x14ac:dyDescent="0.2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60" hidden="1" x14ac:dyDescent="0.2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5" hidden="1" x14ac:dyDescent="0.2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60" hidden="1" x14ac:dyDescent="0.2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5" hidden="1" x14ac:dyDescent="0.2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5" hidden="1" x14ac:dyDescent="0.2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60" hidden="1" x14ac:dyDescent="0.2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60" hidden="1" x14ac:dyDescent="0.2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5" hidden="1" x14ac:dyDescent="0.2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5" hidden="1" x14ac:dyDescent="0.2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60" hidden="1" x14ac:dyDescent="0.2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60" hidden="1" x14ac:dyDescent="0.2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60" hidden="1" x14ac:dyDescent="0.2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5" hidden="1" x14ac:dyDescent="0.2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5" hidden="1" x14ac:dyDescent="0.2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60" hidden="1" x14ac:dyDescent="0.2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60" hidden="1" x14ac:dyDescent="0.2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30" hidden="1" x14ac:dyDescent="0.2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60" hidden="1" x14ac:dyDescent="0.2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60" hidden="1" x14ac:dyDescent="0.2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60" hidden="1" x14ac:dyDescent="0.2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60" hidden="1" x14ac:dyDescent="0.2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5" hidden="1" x14ac:dyDescent="0.2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60" hidden="1" x14ac:dyDescent="0.2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5" hidden="1" x14ac:dyDescent="0.2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30" hidden="1" x14ac:dyDescent="0.2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5" hidden="1" x14ac:dyDescent="0.2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30" hidden="1" x14ac:dyDescent="0.2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5" hidden="1" x14ac:dyDescent="0.2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60" hidden="1" x14ac:dyDescent="0.2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60" hidden="1" x14ac:dyDescent="0.2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30" hidden="1" x14ac:dyDescent="0.2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60" hidden="1" x14ac:dyDescent="0.2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60" hidden="1" x14ac:dyDescent="0.2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60" hidden="1" x14ac:dyDescent="0.2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5" hidden="1" x14ac:dyDescent="0.2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5" hidden="1" x14ac:dyDescent="0.2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5" hidden="1" x14ac:dyDescent="0.2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5" hidden="1" x14ac:dyDescent="0.2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5" hidden="1" x14ac:dyDescent="0.2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60" hidden="1" x14ac:dyDescent="0.2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30" hidden="1" x14ac:dyDescent="0.2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60" hidden="1" x14ac:dyDescent="0.2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60" hidden="1" x14ac:dyDescent="0.2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60" hidden="1" x14ac:dyDescent="0.2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60" hidden="1" x14ac:dyDescent="0.2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60" hidden="1" x14ac:dyDescent="0.2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5" hidden="1" x14ac:dyDescent="0.2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5" hidden="1" x14ac:dyDescent="0.2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5" hidden="1" x14ac:dyDescent="0.2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5" hidden="1" x14ac:dyDescent="0.2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30" hidden="1" x14ac:dyDescent="0.2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45" hidden="1" x14ac:dyDescent="0.2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45" hidden="1" x14ac:dyDescent="0.2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5" hidden="1" x14ac:dyDescent="0.2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60" hidden="1" x14ac:dyDescent="0.2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5" hidden="1" x14ac:dyDescent="0.2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60" hidden="1" x14ac:dyDescent="0.2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t="30" hidden="1" x14ac:dyDescent="0.2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5" hidden="1" x14ac:dyDescent="0.2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60" hidden="1" x14ac:dyDescent="0.2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60" hidden="1" x14ac:dyDescent="0.2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60" hidden="1" x14ac:dyDescent="0.2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60" hidden="1" x14ac:dyDescent="0.2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45" hidden="1" x14ac:dyDescent="0.2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30" hidden="1" x14ac:dyDescent="0.2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60" hidden="1" x14ac:dyDescent="0.2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5" hidden="1" x14ac:dyDescent="0.2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60" hidden="1" x14ac:dyDescent="0.2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60" hidden="1" x14ac:dyDescent="0.2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5" hidden="1" x14ac:dyDescent="0.2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60" hidden="1" x14ac:dyDescent="0.2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60" hidden="1" x14ac:dyDescent="0.2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5" hidden="1" x14ac:dyDescent="0.2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2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60" hidden="1" x14ac:dyDescent="0.2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5" hidden="1" x14ac:dyDescent="0.2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60" hidden="1" x14ac:dyDescent="0.2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45" hidden="1" x14ac:dyDescent="0.2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5" hidden="1" x14ac:dyDescent="0.2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60" hidden="1" x14ac:dyDescent="0.2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5" hidden="1" x14ac:dyDescent="0.2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60" hidden="1" x14ac:dyDescent="0.2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60" hidden="1" x14ac:dyDescent="0.2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60" hidden="1" x14ac:dyDescent="0.2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60" hidden="1" x14ac:dyDescent="0.2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5" hidden="1" x14ac:dyDescent="0.2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5" hidden="1" x14ac:dyDescent="0.2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60" hidden="1" x14ac:dyDescent="0.2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5" hidden="1" x14ac:dyDescent="0.2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60" hidden="1" x14ac:dyDescent="0.2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45" hidden="1" x14ac:dyDescent="0.2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60" hidden="1" x14ac:dyDescent="0.2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5" hidden="1" x14ac:dyDescent="0.2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60" hidden="1" x14ac:dyDescent="0.2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5" hidden="1" x14ac:dyDescent="0.2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60" hidden="1" x14ac:dyDescent="0.2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60" hidden="1" x14ac:dyDescent="0.2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60" hidden="1" x14ac:dyDescent="0.2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60" hidden="1" x14ac:dyDescent="0.2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60" hidden="1" x14ac:dyDescent="0.2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45" hidden="1" x14ac:dyDescent="0.2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60" hidden="1" x14ac:dyDescent="0.2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5" hidden="1" x14ac:dyDescent="0.2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30" hidden="1" x14ac:dyDescent="0.2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60" hidden="1" x14ac:dyDescent="0.2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5" hidden="1" x14ac:dyDescent="0.2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60" hidden="1" x14ac:dyDescent="0.2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60" hidden="1" x14ac:dyDescent="0.2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5" hidden="1" x14ac:dyDescent="0.2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60" hidden="1" x14ac:dyDescent="0.2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5" hidden="1" x14ac:dyDescent="0.2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30" hidden="1" x14ac:dyDescent="0.2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45" hidden="1" x14ac:dyDescent="0.2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5" hidden="1" x14ac:dyDescent="0.2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60" hidden="1" x14ac:dyDescent="0.2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5" hidden="1" x14ac:dyDescent="0.2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5" hidden="1" x14ac:dyDescent="0.2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60" hidden="1" x14ac:dyDescent="0.2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60" hidden="1" x14ac:dyDescent="0.2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60" hidden="1" x14ac:dyDescent="0.2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60" hidden="1" x14ac:dyDescent="0.2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60" hidden="1" x14ac:dyDescent="0.2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60" hidden="1" x14ac:dyDescent="0.2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60" hidden="1" x14ac:dyDescent="0.2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60" hidden="1" x14ac:dyDescent="0.2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60" hidden="1" x14ac:dyDescent="0.2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60" hidden="1" x14ac:dyDescent="0.2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60" hidden="1" x14ac:dyDescent="0.2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60" hidden="1" x14ac:dyDescent="0.2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60" hidden="1" x14ac:dyDescent="0.2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5" hidden="1" x14ac:dyDescent="0.2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30" hidden="1" x14ac:dyDescent="0.2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5" hidden="1" x14ac:dyDescent="0.2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60" hidden="1" x14ac:dyDescent="0.2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5" hidden="1" x14ac:dyDescent="0.2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60" hidden="1" x14ac:dyDescent="0.2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60" hidden="1" x14ac:dyDescent="0.2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5" hidden="1" x14ac:dyDescent="0.2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5" hidden="1" x14ac:dyDescent="0.2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60" hidden="1" x14ac:dyDescent="0.2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5" hidden="1" x14ac:dyDescent="0.2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60" hidden="1" x14ac:dyDescent="0.2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5" hidden="1" x14ac:dyDescent="0.2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60" hidden="1" x14ac:dyDescent="0.2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5" hidden="1" x14ac:dyDescent="0.2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60" hidden="1" x14ac:dyDescent="0.2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5" hidden="1" x14ac:dyDescent="0.2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60" hidden="1" x14ac:dyDescent="0.2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5" hidden="1" x14ac:dyDescent="0.2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60" hidden="1" x14ac:dyDescent="0.2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5" hidden="1" x14ac:dyDescent="0.2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60" hidden="1" x14ac:dyDescent="0.2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5" hidden="1" x14ac:dyDescent="0.2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60" hidden="1" x14ac:dyDescent="0.2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60" hidden="1" x14ac:dyDescent="0.2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5" hidden="1" x14ac:dyDescent="0.2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60" hidden="1" x14ac:dyDescent="0.2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60" hidden="1" x14ac:dyDescent="0.2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60" hidden="1" x14ac:dyDescent="0.2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5" hidden="1" x14ac:dyDescent="0.2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5" hidden="1" x14ac:dyDescent="0.2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60" hidden="1" x14ac:dyDescent="0.2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60" hidden="1" x14ac:dyDescent="0.2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60" hidden="1" x14ac:dyDescent="0.2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60" hidden="1" x14ac:dyDescent="0.2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60" hidden="1" x14ac:dyDescent="0.2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60" hidden="1" x14ac:dyDescent="0.2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60" hidden="1" x14ac:dyDescent="0.2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60" hidden="1" x14ac:dyDescent="0.2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5" hidden="1" x14ac:dyDescent="0.2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60" hidden="1" x14ac:dyDescent="0.2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5" hidden="1" x14ac:dyDescent="0.2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60" hidden="1" x14ac:dyDescent="0.2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60" hidden="1" x14ac:dyDescent="0.2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60" hidden="1" x14ac:dyDescent="0.2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60" hidden="1" x14ac:dyDescent="0.2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60" hidden="1" x14ac:dyDescent="0.2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30" hidden="1" x14ac:dyDescent="0.2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5" hidden="1" x14ac:dyDescent="0.2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5" hidden="1" x14ac:dyDescent="0.2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5" hidden="1" x14ac:dyDescent="0.2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2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60" hidden="1" x14ac:dyDescent="0.2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60" hidden="1" x14ac:dyDescent="0.2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60" hidden="1" x14ac:dyDescent="0.2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5" hidden="1" x14ac:dyDescent="0.2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60" hidden="1" x14ac:dyDescent="0.2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5" hidden="1" x14ac:dyDescent="0.2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5" hidden="1" x14ac:dyDescent="0.2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5" hidden="1" x14ac:dyDescent="0.2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5" hidden="1" x14ac:dyDescent="0.2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60" hidden="1" x14ac:dyDescent="0.2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5" hidden="1" x14ac:dyDescent="0.2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5" hidden="1" x14ac:dyDescent="0.2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5" hidden="1" x14ac:dyDescent="0.2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60" hidden="1" x14ac:dyDescent="0.2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60" hidden="1" x14ac:dyDescent="0.2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60" hidden="1" x14ac:dyDescent="0.2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60" hidden="1" x14ac:dyDescent="0.2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5" hidden="1" x14ac:dyDescent="0.2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60" hidden="1" x14ac:dyDescent="0.2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60" hidden="1" x14ac:dyDescent="0.2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60" hidden="1" x14ac:dyDescent="0.2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5" hidden="1" x14ac:dyDescent="0.2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60" hidden="1" x14ac:dyDescent="0.2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90" hidden="1" x14ac:dyDescent="0.2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60" hidden="1" x14ac:dyDescent="0.2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60" hidden="1" x14ac:dyDescent="0.2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60" hidden="1" x14ac:dyDescent="0.2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5" hidden="1" x14ac:dyDescent="0.2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60" hidden="1" x14ac:dyDescent="0.2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60" hidden="1" x14ac:dyDescent="0.2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5" hidden="1" x14ac:dyDescent="0.2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5" hidden="1" x14ac:dyDescent="0.2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60" hidden="1" x14ac:dyDescent="0.2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5" hidden="1" x14ac:dyDescent="0.2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60" hidden="1" x14ac:dyDescent="0.2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5" hidden="1" x14ac:dyDescent="0.2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5" hidden="1" x14ac:dyDescent="0.2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60" hidden="1" x14ac:dyDescent="0.2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60" hidden="1" x14ac:dyDescent="0.2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5" hidden="1" x14ac:dyDescent="0.2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60" hidden="1" x14ac:dyDescent="0.2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60" hidden="1" x14ac:dyDescent="0.2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60" hidden="1" x14ac:dyDescent="0.2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60" hidden="1" x14ac:dyDescent="0.2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5" hidden="1" x14ac:dyDescent="0.2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5" hidden="1" x14ac:dyDescent="0.2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60" hidden="1" x14ac:dyDescent="0.2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60" hidden="1" x14ac:dyDescent="0.2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60" hidden="1" x14ac:dyDescent="0.2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60" hidden="1" x14ac:dyDescent="0.2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5" hidden="1" x14ac:dyDescent="0.2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45" hidden="1" x14ac:dyDescent="0.2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60" hidden="1" x14ac:dyDescent="0.2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60" hidden="1" x14ac:dyDescent="0.2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60" hidden="1" x14ac:dyDescent="0.2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60" hidden="1" x14ac:dyDescent="0.2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60" hidden="1" x14ac:dyDescent="0.2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60" hidden="1" x14ac:dyDescent="0.2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5" hidden="1" x14ac:dyDescent="0.2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60" hidden="1" x14ac:dyDescent="0.2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60" hidden="1" x14ac:dyDescent="0.2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5" hidden="1" x14ac:dyDescent="0.2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60" hidden="1" x14ac:dyDescent="0.2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60" hidden="1" x14ac:dyDescent="0.2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20" hidden="1" x14ac:dyDescent="0.2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45" hidden="1" x14ac:dyDescent="0.2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60" hidden="1" x14ac:dyDescent="0.2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60" hidden="1" x14ac:dyDescent="0.2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60" hidden="1" x14ac:dyDescent="0.2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5" hidden="1" x14ac:dyDescent="0.2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5" hidden="1" x14ac:dyDescent="0.2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5" hidden="1" x14ac:dyDescent="0.2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5" hidden="1" x14ac:dyDescent="0.2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30" hidden="1" x14ac:dyDescent="0.2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5" hidden="1" x14ac:dyDescent="0.2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60" hidden="1" x14ac:dyDescent="0.2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5" hidden="1" x14ac:dyDescent="0.2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5" hidden="1" x14ac:dyDescent="0.2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5" hidden="1" x14ac:dyDescent="0.2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60" hidden="1" x14ac:dyDescent="0.2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90" hidden="1" x14ac:dyDescent="0.2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5" hidden="1" x14ac:dyDescent="0.2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5" hidden="1" x14ac:dyDescent="0.2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5" hidden="1" x14ac:dyDescent="0.2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60" hidden="1" x14ac:dyDescent="0.2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60" hidden="1" x14ac:dyDescent="0.2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5" hidden="1" x14ac:dyDescent="0.2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5" hidden="1" x14ac:dyDescent="0.2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30" hidden="1" x14ac:dyDescent="0.2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5" hidden="1" x14ac:dyDescent="0.2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5" hidden="1" x14ac:dyDescent="0.2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5" hidden="1" x14ac:dyDescent="0.2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5" hidden="1" x14ac:dyDescent="0.2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60" hidden="1" x14ac:dyDescent="0.2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30" hidden="1" x14ac:dyDescent="0.2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5" hidden="1" x14ac:dyDescent="0.2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60" hidden="1" x14ac:dyDescent="0.2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5" hidden="1" x14ac:dyDescent="0.2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5" hidden="1" x14ac:dyDescent="0.2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5" hidden="1" x14ac:dyDescent="0.2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60" hidden="1" x14ac:dyDescent="0.2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60" hidden="1" x14ac:dyDescent="0.2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60" hidden="1" x14ac:dyDescent="0.2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60" hidden="1" x14ac:dyDescent="0.2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30" hidden="1" x14ac:dyDescent="0.2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45" hidden="1" x14ac:dyDescent="0.2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60" hidden="1" x14ac:dyDescent="0.2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60" hidden="1" x14ac:dyDescent="0.2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30" hidden="1" x14ac:dyDescent="0.2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5" hidden="1" x14ac:dyDescent="0.2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5" hidden="1" x14ac:dyDescent="0.2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60" hidden="1" x14ac:dyDescent="0.2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60" hidden="1" x14ac:dyDescent="0.2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30" hidden="1" x14ac:dyDescent="0.2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5" hidden="1" x14ac:dyDescent="0.2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60" hidden="1" x14ac:dyDescent="0.2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60" hidden="1" x14ac:dyDescent="0.2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60" hidden="1" x14ac:dyDescent="0.2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60" hidden="1" x14ac:dyDescent="0.2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30" hidden="1" x14ac:dyDescent="0.2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60" hidden="1" x14ac:dyDescent="0.2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60" hidden="1" x14ac:dyDescent="0.2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60" hidden="1" x14ac:dyDescent="0.2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60" hidden="1" x14ac:dyDescent="0.2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60" hidden="1" x14ac:dyDescent="0.2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60" hidden="1" x14ac:dyDescent="0.2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5" hidden="1" x14ac:dyDescent="0.2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60" hidden="1" x14ac:dyDescent="0.2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5" hidden="1" x14ac:dyDescent="0.2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5" hidden="1" x14ac:dyDescent="0.2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60" hidden="1" x14ac:dyDescent="0.2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5" hidden="1" x14ac:dyDescent="0.2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60" hidden="1" x14ac:dyDescent="0.2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5" hidden="1" x14ac:dyDescent="0.2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5" hidden="1" x14ac:dyDescent="0.2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60" hidden="1" x14ac:dyDescent="0.2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60" hidden="1" x14ac:dyDescent="0.2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60" hidden="1" x14ac:dyDescent="0.2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60" hidden="1" x14ac:dyDescent="0.2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30" hidden="1" x14ac:dyDescent="0.2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30" hidden="1" x14ac:dyDescent="0.2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60" hidden="1" x14ac:dyDescent="0.2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60" hidden="1" x14ac:dyDescent="0.2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5" hidden="1" x14ac:dyDescent="0.2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60" hidden="1" x14ac:dyDescent="0.2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30" hidden="1" x14ac:dyDescent="0.2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60" hidden="1" x14ac:dyDescent="0.2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60" hidden="1" x14ac:dyDescent="0.2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5" hidden="1" x14ac:dyDescent="0.2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60" hidden="1" x14ac:dyDescent="0.2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5" hidden="1" x14ac:dyDescent="0.2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30" hidden="1" x14ac:dyDescent="0.2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30" hidden="1" x14ac:dyDescent="0.2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60" hidden="1" x14ac:dyDescent="0.2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60" hidden="1" x14ac:dyDescent="0.2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5" hidden="1" x14ac:dyDescent="0.2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5" hidden="1" x14ac:dyDescent="0.2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30" hidden="1" x14ac:dyDescent="0.2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30" hidden="1" x14ac:dyDescent="0.2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60" hidden="1" x14ac:dyDescent="0.2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30" hidden="1" x14ac:dyDescent="0.2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105" hidden="1" x14ac:dyDescent="0.2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60" hidden="1" x14ac:dyDescent="0.2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5" hidden="1" x14ac:dyDescent="0.2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60" hidden="1" x14ac:dyDescent="0.2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5" hidden="1" x14ac:dyDescent="0.2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30" hidden="1" x14ac:dyDescent="0.2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30" hidden="1" x14ac:dyDescent="0.2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60" hidden="1" x14ac:dyDescent="0.2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30" hidden="1" x14ac:dyDescent="0.2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60" hidden="1" x14ac:dyDescent="0.2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5" hidden="1" x14ac:dyDescent="0.2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60" hidden="1" x14ac:dyDescent="0.2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60" hidden="1" x14ac:dyDescent="0.2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60" hidden="1" x14ac:dyDescent="0.2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5" hidden="1" x14ac:dyDescent="0.2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60" hidden="1" x14ac:dyDescent="0.2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5" hidden="1" x14ac:dyDescent="0.2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5" hidden="1" x14ac:dyDescent="0.2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60" hidden="1" x14ac:dyDescent="0.2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5" hidden="1" x14ac:dyDescent="0.2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5" hidden="1" x14ac:dyDescent="0.2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60" hidden="1" x14ac:dyDescent="0.2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60" hidden="1" x14ac:dyDescent="0.2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60" hidden="1" x14ac:dyDescent="0.2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60" hidden="1" x14ac:dyDescent="0.2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30" hidden="1" x14ac:dyDescent="0.2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60" hidden="1" x14ac:dyDescent="0.2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60" hidden="1" x14ac:dyDescent="0.2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5" hidden="1" x14ac:dyDescent="0.2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5" hidden="1" x14ac:dyDescent="0.2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5" hidden="1" x14ac:dyDescent="0.2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60" hidden="1" x14ac:dyDescent="0.2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60" hidden="1" x14ac:dyDescent="0.2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45" hidden="1" x14ac:dyDescent="0.2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60" hidden="1" x14ac:dyDescent="0.2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60" hidden="1" x14ac:dyDescent="0.2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60" hidden="1" x14ac:dyDescent="0.2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60" hidden="1" x14ac:dyDescent="0.2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60" hidden="1" x14ac:dyDescent="0.2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30" hidden="1" x14ac:dyDescent="0.2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60" hidden="1" x14ac:dyDescent="0.2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60" hidden="1" x14ac:dyDescent="0.2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6" si="256">ROUND(E4099/D4099*100,0)</f>
        <v>0</v>
      </c>
      <c r="P4099">
        <f t="shared" ref="P4099:P4116" si="257">IFERROR(ROUND(E4099/L4099,2),0)</f>
        <v>0</v>
      </c>
      <c r="Q4099" s="10" t="s">
        <v>8315</v>
      </c>
      <c r="R4099" t="s">
        <v>8316</v>
      </c>
      <c r="S4099" s="15">
        <f t="shared" ref="S4099:S4116" si="258">(((J4099/60)/60)/24)+DATE(1970,1,1)</f>
        <v>42344.824502314819</v>
      </c>
      <c r="T4099" s="15">
        <f t="shared" ref="T4099:T4116" si="25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  <row r="4116" spans="1:20" hidden="1" x14ac:dyDescent="0.25">
      <c r="O4116" t="e">
        <f t="shared" si="256"/>
        <v>#DIV/0!</v>
      </c>
      <c r="P4116">
        <f t="shared" si="257"/>
        <v>0</v>
      </c>
      <c r="S4116" s="15">
        <f t="shared" si="258"/>
        <v>25569</v>
      </c>
      <c r="T4116" s="15">
        <f t="shared" si="259"/>
        <v>25569</v>
      </c>
    </row>
  </sheetData>
  <autoFilter ref="A1:T4116" xr:uid="{CB950F46-88FD-4EDB-8117-6DB2F36BBA9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7">
    <sortCondition ref="A1:A4117"/>
  </sortState>
  <conditionalFormatting sqref="F1:F1048576">
    <cfRule type="cellIs" dxfId="14" priority="2" operator="equal">
      <formula>"canceled"</formula>
    </cfRule>
    <cfRule type="cellIs" dxfId="13" priority="3" operator="equal">
      <formula>"failed"</formula>
    </cfRule>
    <cfRule type="cellIs" dxfId="12" priority="4" operator="equal">
      <formula>"successful"</formula>
    </cfRule>
    <cfRule type="cellIs" dxfId="11" priority="5" operator="equal">
      <formula>"live"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35DD-8DAB-42BE-A2A7-1998F5106E85}">
  <dimension ref="A1:T251"/>
  <sheetViews>
    <sheetView workbookViewId="0">
      <selection activeCell="D16" sqref="D16"/>
    </sheetView>
  </sheetViews>
  <sheetFormatPr defaultRowHeight="15" x14ac:dyDescent="0.25"/>
  <cols>
    <col min="1" max="1" width="5" bestFit="1" customWidth="1"/>
    <col min="2" max="2" width="20.140625" customWidth="1"/>
    <col min="3" max="3" width="41.28515625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60" x14ac:dyDescent="0.25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60" x14ac:dyDescent="0.25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60" x14ac:dyDescent="0.25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60" x14ac:dyDescent="0.25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60" x14ac:dyDescent="0.25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60" x14ac:dyDescent="0.25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5" x14ac:dyDescent="0.25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60" x14ac:dyDescent="0.25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5" x14ac:dyDescent="0.25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60" x14ac:dyDescent="0.25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5" x14ac:dyDescent="0.25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60" x14ac:dyDescent="0.25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60" x14ac:dyDescent="0.25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5" x14ac:dyDescent="0.25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60" x14ac:dyDescent="0.25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60" x14ac:dyDescent="0.25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60" x14ac:dyDescent="0.25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60" x14ac:dyDescent="0.25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5" x14ac:dyDescent="0.25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5" x14ac:dyDescent="0.25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60" x14ac:dyDescent="0.25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60" x14ac:dyDescent="0.25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60" x14ac:dyDescent="0.25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60" x14ac:dyDescent="0.25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60" x14ac:dyDescent="0.25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5" x14ac:dyDescent="0.25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60" x14ac:dyDescent="0.25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5" x14ac:dyDescent="0.25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60" x14ac:dyDescent="0.25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60" x14ac:dyDescent="0.25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30" x14ac:dyDescent="0.25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30" x14ac:dyDescent="0.25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60" x14ac:dyDescent="0.25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60" x14ac:dyDescent="0.25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60" x14ac:dyDescent="0.25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5" x14ac:dyDescent="0.25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60" x14ac:dyDescent="0.25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60" x14ac:dyDescent="0.25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5" x14ac:dyDescent="0.25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ht="30" x14ac:dyDescent="0.25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45" x14ac:dyDescent="0.25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60" x14ac:dyDescent="0.25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5" x14ac:dyDescent="0.25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60" x14ac:dyDescent="0.25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60" x14ac:dyDescent="0.25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5" x14ac:dyDescent="0.25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60" x14ac:dyDescent="0.25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60" x14ac:dyDescent="0.25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5" x14ac:dyDescent="0.25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60" x14ac:dyDescent="0.25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5" x14ac:dyDescent="0.25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60" x14ac:dyDescent="0.25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60" x14ac:dyDescent="0.25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60" x14ac:dyDescent="0.25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60" x14ac:dyDescent="0.25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60" x14ac:dyDescent="0.25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5" x14ac:dyDescent="0.25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5" x14ac:dyDescent="0.25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5" x14ac:dyDescent="0.25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5" x14ac:dyDescent="0.25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5" x14ac:dyDescent="0.25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5" x14ac:dyDescent="0.25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60" x14ac:dyDescent="0.25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5" x14ac:dyDescent="0.25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5" x14ac:dyDescent="0.25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5" x14ac:dyDescent="0.25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60" x14ac:dyDescent="0.25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5" x14ac:dyDescent="0.25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60" x14ac:dyDescent="0.25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5" x14ac:dyDescent="0.25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60" x14ac:dyDescent="0.25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45" x14ac:dyDescent="0.25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60" x14ac:dyDescent="0.25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5" x14ac:dyDescent="0.25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ht="45" x14ac:dyDescent="0.25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60" x14ac:dyDescent="0.25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5" x14ac:dyDescent="0.25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60" x14ac:dyDescent="0.25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60" x14ac:dyDescent="0.25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5" x14ac:dyDescent="0.25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5" x14ac:dyDescent="0.25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60" x14ac:dyDescent="0.25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30" x14ac:dyDescent="0.25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5" x14ac:dyDescent="0.25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5" x14ac:dyDescent="0.25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30" x14ac:dyDescent="0.25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60" x14ac:dyDescent="0.25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60" x14ac:dyDescent="0.25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60" x14ac:dyDescent="0.25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5" x14ac:dyDescent="0.25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60" x14ac:dyDescent="0.25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ht="30" x14ac:dyDescent="0.25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30" x14ac:dyDescent="0.25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60" x14ac:dyDescent="0.25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60" x14ac:dyDescent="0.25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60" x14ac:dyDescent="0.25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5" x14ac:dyDescent="0.25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5" x14ac:dyDescent="0.25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60" x14ac:dyDescent="0.25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30" x14ac:dyDescent="0.25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60" x14ac:dyDescent="0.25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60" x14ac:dyDescent="0.25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60" x14ac:dyDescent="0.25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60" x14ac:dyDescent="0.25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5" x14ac:dyDescent="0.25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5" x14ac:dyDescent="0.25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5" x14ac:dyDescent="0.25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60" x14ac:dyDescent="0.25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60" x14ac:dyDescent="0.25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30" x14ac:dyDescent="0.25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60" x14ac:dyDescent="0.25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60" x14ac:dyDescent="0.25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5" x14ac:dyDescent="0.25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5" x14ac:dyDescent="0.25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5" x14ac:dyDescent="0.25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5" x14ac:dyDescent="0.25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5" x14ac:dyDescent="0.25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60" x14ac:dyDescent="0.25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60" x14ac:dyDescent="0.25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5" x14ac:dyDescent="0.25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60" x14ac:dyDescent="0.25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5" x14ac:dyDescent="0.25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60" x14ac:dyDescent="0.25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5" x14ac:dyDescent="0.25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60" x14ac:dyDescent="0.25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5" x14ac:dyDescent="0.25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60" x14ac:dyDescent="0.25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5" x14ac:dyDescent="0.25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5" x14ac:dyDescent="0.25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5" x14ac:dyDescent="0.25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5" x14ac:dyDescent="0.25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5" x14ac:dyDescent="0.25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5" x14ac:dyDescent="0.25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60" x14ac:dyDescent="0.25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60" x14ac:dyDescent="0.25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45" x14ac:dyDescent="0.25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60" x14ac:dyDescent="0.25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60" x14ac:dyDescent="0.25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60" x14ac:dyDescent="0.25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5" x14ac:dyDescent="0.25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60" x14ac:dyDescent="0.25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60" x14ac:dyDescent="0.25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60" x14ac:dyDescent="0.25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60" x14ac:dyDescent="0.25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60" x14ac:dyDescent="0.25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60" x14ac:dyDescent="0.25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5" x14ac:dyDescent="0.25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60" x14ac:dyDescent="0.25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60" x14ac:dyDescent="0.25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60" x14ac:dyDescent="0.25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5" x14ac:dyDescent="0.25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60" x14ac:dyDescent="0.25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60" x14ac:dyDescent="0.25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60" x14ac:dyDescent="0.25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5" x14ac:dyDescent="0.25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60" x14ac:dyDescent="0.25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60" x14ac:dyDescent="0.25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60" x14ac:dyDescent="0.25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5" x14ac:dyDescent="0.25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60" x14ac:dyDescent="0.25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60" x14ac:dyDescent="0.25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5" x14ac:dyDescent="0.25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60" x14ac:dyDescent="0.25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60" x14ac:dyDescent="0.25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45" x14ac:dyDescent="0.25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60" x14ac:dyDescent="0.25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60" x14ac:dyDescent="0.25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5" x14ac:dyDescent="0.25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5" x14ac:dyDescent="0.25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5" x14ac:dyDescent="0.25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5" x14ac:dyDescent="0.25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5" x14ac:dyDescent="0.25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60" x14ac:dyDescent="0.25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30" x14ac:dyDescent="0.25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60" x14ac:dyDescent="0.25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5" x14ac:dyDescent="0.25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25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5" x14ac:dyDescent="0.25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60" x14ac:dyDescent="0.25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5" x14ac:dyDescent="0.25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5" x14ac:dyDescent="0.25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60" x14ac:dyDescent="0.25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5" x14ac:dyDescent="0.25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60" x14ac:dyDescent="0.25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60" x14ac:dyDescent="0.25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5" x14ac:dyDescent="0.25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5" x14ac:dyDescent="0.25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5" x14ac:dyDescent="0.25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45" x14ac:dyDescent="0.25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5" x14ac:dyDescent="0.25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60" x14ac:dyDescent="0.25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5" x14ac:dyDescent="0.25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60" x14ac:dyDescent="0.25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5" x14ac:dyDescent="0.25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5" x14ac:dyDescent="0.25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60" x14ac:dyDescent="0.25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60" x14ac:dyDescent="0.25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60" x14ac:dyDescent="0.25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60" x14ac:dyDescent="0.25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30" x14ac:dyDescent="0.25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5" x14ac:dyDescent="0.25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60" x14ac:dyDescent="0.25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60" x14ac:dyDescent="0.25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60" x14ac:dyDescent="0.25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5" x14ac:dyDescent="0.25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5" x14ac:dyDescent="0.25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60" x14ac:dyDescent="0.25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60" x14ac:dyDescent="0.25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60" x14ac:dyDescent="0.25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60" x14ac:dyDescent="0.25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60" x14ac:dyDescent="0.25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5" x14ac:dyDescent="0.25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60" x14ac:dyDescent="0.25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5" x14ac:dyDescent="0.25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5" x14ac:dyDescent="0.25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5" x14ac:dyDescent="0.25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60" x14ac:dyDescent="0.25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60" x14ac:dyDescent="0.25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45" x14ac:dyDescent="0.25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60" x14ac:dyDescent="0.25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60" x14ac:dyDescent="0.25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5" x14ac:dyDescent="0.25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5" x14ac:dyDescent="0.25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5" x14ac:dyDescent="0.25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5" x14ac:dyDescent="0.25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60" x14ac:dyDescent="0.25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60" x14ac:dyDescent="0.25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5" x14ac:dyDescent="0.25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5" x14ac:dyDescent="0.25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60" x14ac:dyDescent="0.25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60" x14ac:dyDescent="0.25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60" x14ac:dyDescent="0.25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60" x14ac:dyDescent="0.25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ht="30" x14ac:dyDescent="0.25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60" x14ac:dyDescent="0.25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5" x14ac:dyDescent="0.25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60" x14ac:dyDescent="0.25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5" x14ac:dyDescent="0.25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5" x14ac:dyDescent="0.25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5" x14ac:dyDescent="0.25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60" x14ac:dyDescent="0.25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5" x14ac:dyDescent="0.25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60" x14ac:dyDescent="0.25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5" x14ac:dyDescent="0.25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5" x14ac:dyDescent="0.25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5" x14ac:dyDescent="0.25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60" x14ac:dyDescent="0.25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5" x14ac:dyDescent="0.25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5" x14ac:dyDescent="0.25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60" x14ac:dyDescent="0.25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"failed"</formula>
    </cfRule>
    <cfRule type="cellIs" dxfId="7" priority="4" operator="equal">
      <formula>"successful"</formula>
    </cfRule>
    <cfRule type="cellIs" dxfId="6" priority="5" operator="equal">
      <formula>"live"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FEC915-C446-4F0F-8A3B-0797D208D64A}">
  <dimension ref="A1:C14"/>
  <sheetViews>
    <sheetView workbookViewId="0">
      <selection activeCell="C15" sqref="C15"/>
    </sheetView>
  </sheetViews>
  <sheetFormatPr defaultRowHeight="15" x14ac:dyDescent="0.25"/>
  <cols>
    <col min="1" max="1" width="25" bestFit="1" customWidth="1"/>
    <col min="2" max="2" width="11.140625" style="17" bestFit="1" customWidth="1"/>
    <col min="3" max="3" width="12.140625" style="17" bestFit="1" customWidth="1"/>
  </cols>
  <sheetData>
    <row r="1" spans="1:3" x14ac:dyDescent="0.25">
      <c r="B1" s="17" t="s">
        <v>8381</v>
      </c>
      <c r="C1" s="17" t="s">
        <v>8382</v>
      </c>
    </row>
    <row r="2" spans="1:3" x14ac:dyDescent="0.25">
      <c r="A2" t="s">
        <v>8383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25">
      <c r="A3" t="s">
        <v>8384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25">
      <c r="A4" t="s">
        <v>8387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25">
      <c r="A5" t="s">
        <v>8388</v>
      </c>
      <c r="B5" s="17">
        <f>_xlfn.QUARTILE.EXC('Successful US Kickstarters'!D:D, 3)</f>
        <v>5000</v>
      </c>
      <c r="C5" s="17">
        <f>_xlfn.QUARTILE.EXC('Failed US Kickstarters'!D:D, 3)</f>
        <v>10000</v>
      </c>
    </row>
    <row r="6" spans="1:3" x14ac:dyDescent="0.25">
      <c r="A6" t="s">
        <v>8389</v>
      </c>
      <c r="B6" s="17">
        <f>_xlfn.QUARTILE.EXC('Successful US Kickstarters'!D:D, 1)</f>
        <v>1500</v>
      </c>
      <c r="C6" s="17">
        <f>_xlfn.QUARTILE.EXC('Failed US Kickstarters'!D:D, 1)</f>
        <v>2000</v>
      </c>
    </row>
    <row r="7" spans="1:3" x14ac:dyDescent="0.25">
      <c r="A7" t="s">
        <v>8390</v>
      </c>
      <c r="B7" s="17">
        <f>B5-B6</f>
        <v>3500</v>
      </c>
      <c r="C7" s="17">
        <f>C5-C6</f>
        <v>8000</v>
      </c>
    </row>
    <row r="9" spans="1:3" x14ac:dyDescent="0.25">
      <c r="A9" t="s">
        <v>8385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25">
      <c r="A10" t="s">
        <v>8386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25">
      <c r="A11" t="s">
        <v>8393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25">
      <c r="A12" t="s">
        <v>8394</v>
      </c>
      <c r="B12" s="17">
        <f>_xlfn.QUARTILE.EXC('Successful US Kickstarters'!E:E, 3)</f>
        <v>5699</v>
      </c>
      <c r="C12" s="17">
        <f>_xlfn.QUARTILE.EXC('Failed US Kickstarters'!E:E, 3)</f>
        <v>501</v>
      </c>
    </row>
    <row r="13" spans="1:3" x14ac:dyDescent="0.25">
      <c r="A13" t="s">
        <v>8391</v>
      </c>
      <c r="B13" s="17">
        <f>_xlfn.QUARTILE.EXC('Successful US Kickstarters'!E:E, 1)</f>
        <v>1716.5074999999999</v>
      </c>
      <c r="C13" s="17">
        <f>_xlfn.QUARTILE.EXC('Failed US Kickstarters'!E:E, 1)</f>
        <v>9.25</v>
      </c>
    </row>
    <row r="14" spans="1:3" x14ac:dyDescent="0.25">
      <c r="A14" t="s">
        <v>8392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456F1-8E0E-4741-84B8-7F5BB44AB368}">
  <dimension ref="A1:T413"/>
  <sheetViews>
    <sheetView workbookViewId="0">
      <selection activeCell="C3" sqref="C3"/>
    </sheetView>
  </sheetViews>
  <sheetFormatPr defaultRowHeight="45.75" customHeight="1" x14ac:dyDescent="0.25"/>
  <cols>
    <col min="1" max="1" width="5" bestFit="1" customWidth="1"/>
    <col min="2" max="2" width="32.140625" customWidth="1"/>
    <col min="3" max="3" width="94.140625" bestFit="1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45.75" customHeight="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8358</v>
      </c>
      <c r="R1" s="1" t="s">
        <v>8359</v>
      </c>
      <c r="S1" s="14" t="s">
        <v>8365</v>
      </c>
      <c r="T1" s="14" t="s">
        <v>8366</v>
      </c>
    </row>
    <row r="2" spans="1:20" ht="45.75" customHeight="1" x14ac:dyDescent="0.25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5.75" customHeight="1" x14ac:dyDescent="0.25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5.75" customHeight="1" x14ac:dyDescent="0.25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45.75" customHeight="1" x14ac:dyDescent="0.25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45.75" customHeight="1" x14ac:dyDescent="0.25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45.75" customHeight="1" x14ac:dyDescent="0.25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5.75" customHeight="1" x14ac:dyDescent="0.25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5.75" customHeight="1" x14ac:dyDescent="0.25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5.75" customHeight="1" x14ac:dyDescent="0.25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5.75" customHeight="1" x14ac:dyDescent="0.25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5.75" customHeight="1" x14ac:dyDescent="0.25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5.75" customHeight="1" x14ac:dyDescent="0.25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5.75" customHeight="1" x14ac:dyDescent="0.25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5.75" customHeight="1" x14ac:dyDescent="0.25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45.75" customHeight="1" x14ac:dyDescent="0.25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5.75" customHeight="1" x14ac:dyDescent="0.25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45.75" customHeight="1" x14ac:dyDescent="0.25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5.75" customHeight="1" x14ac:dyDescent="0.25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5.75" customHeight="1" x14ac:dyDescent="0.25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5.75" customHeight="1" x14ac:dyDescent="0.25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5.75" customHeight="1" x14ac:dyDescent="0.25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5.75" customHeight="1" x14ac:dyDescent="0.25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5.75" customHeight="1" x14ac:dyDescent="0.25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45.75" customHeight="1" x14ac:dyDescent="0.25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5.75" customHeight="1" x14ac:dyDescent="0.25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5.75" customHeight="1" x14ac:dyDescent="0.25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5.75" customHeight="1" x14ac:dyDescent="0.25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5.75" customHeight="1" x14ac:dyDescent="0.25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45.75" customHeight="1" x14ac:dyDescent="0.25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5.75" customHeight="1" x14ac:dyDescent="0.25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5.75" customHeight="1" x14ac:dyDescent="0.25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5.75" customHeight="1" x14ac:dyDescent="0.25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5.75" customHeight="1" x14ac:dyDescent="0.25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5.75" customHeight="1" x14ac:dyDescent="0.25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ht="45.75" customHeight="1" x14ac:dyDescent="0.25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5.75" customHeight="1" x14ac:dyDescent="0.25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5.75" customHeight="1" x14ac:dyDescent="0.25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5.75" customHeight="1" x14ac:dyDescent="0.25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5.75" customHeight="1" x14ac:dyDescent="0.25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5.75" customHeight="1" x14ac:dyDescent="0.25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45.75" customHeight="1" x14ac:dyDescent="0.25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5.75" customHeight="1" x14ac:dyDescent="0.25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45.75" customHeight="1" x14ac:dyDescent="0.25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45.75" customHeight="1" x14ac:dyDescent="0.25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45.75" customHeight="1" x14ac:dyDescent="0.25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5.75" customHeight="1" x14ac:dyDescent="0.25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ht="45.75" customHeight="1" x14ac:dyDescent="0.25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45.75" customHeight="1" x14ac:dyDescent="0.25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5.75" customHeight="1" x14ac:dyDescent="0.25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5.75" customHeight="1" x14ac:dyDescent="0.25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5.75" customHeight="1" x14ac:dyDescent="0.25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5.75" customHeight="1" x14ac:dyDescent="0.25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45.75" customHeight="1" x14ac:dyDescent="0.25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5.75" customHeight="1" x14ac:dyDescent="0.25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45.75" customHeight="1" x14ac:dyDescent="0.25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5.75" customHeight="1" x14ac:dyDescent="0.25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5.75" customHeight="1" x14ac:dyDescent="0.25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45.75" customHeight="1" x14ac:dyDescent="0.25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5.75" customHeight="1" x14ac:dyDescent="0.25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5.75" customHeight="1" x14ac:dyDescent="0.25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45.75" customHeight="1" x14ac:dyDescent="0.25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5.75" customHeight="1" x14ac:dyDescent="0.25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45.75" customHeight="1" x14ac:dyDescent="0.25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5.75" customHeight="1" x14ac:dyDescent="0.25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45.75" customHeight="1" x14ac:dyDescent="0.25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45.75" customHeight="1" x14ac:dyDescent="0.25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5.75" customHeight="1" x14ac:dyDescent="0.25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5.75" customHeight="1" x14ac:dyDescent="0.25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5.75" customHeight="1" x14ac:dyDescent="0.25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45.75" customHeight="1" x14ac:dyDescent="0.25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5.75" customHeight="1" x14ac:dyDescent="0.25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45.75" customHeight="1" x14ac:dyDescent="0.25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5.75" customHeight="1" x14ac:dyDescent="0.25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5.75" customHeight="1" x14ac:dyDescent="0.25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5.75" customHeight="1" x14ac:dyDescent="0.25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5.75" customHeight="1" x14ac:dyDescent="0.25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45.75" customHeight="1" x14ac:dyDescent="0.25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45.75" customHeight="1" x14ac:dyDescent="0.25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5.75" customHeight="1" x14ac:dyDescent="0.25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5.75" customHeight="1" x14ac:dyDescent="0.25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5.75" customHeight="1" x14ac:dyDescent="0.25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5.75" customHeight="1" x14ac:dyDescent="0.25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45.75" customHeight="1" x14ac:dyDescent="0.25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45.75" customHeight="1" x14ac:dyDescent="0.25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5.75" customHeight="1" x14ac:dyDescent="0.25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45.75" customHeight="1" x14ac:dyDescent="0.25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5.75" customHeight="1" x14ac:dyDescent="0.25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45.75" customHeight="1" x14ac:dyDescent="0.25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5.75" customHeight="1" x14ac:dyDescent="0.25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5.75" customHeight="1" x14ac:dyDescent="0.25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5.75" customHeight="1" x14ac:dyDescent="0.25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45.75" customHeight="1" x14ac:dyDescent="0.25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45.75" customHeight="1" x14ac:dyDescent="0.25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45.75" customHeight="1" x14ac:dyDescent="0.25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5.75" customHeight="1" x14ac:dyDescent="0.25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5.75" customHeight="1" x14ac:dyDescent="0.25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45.75" customHeight="1" x14ac:dyDescent="0.25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5.75" customHeight="1" x14ac:dyDescent="0.25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5.75" customHeight="1" x14ac:dyDescent="0.25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45.75" customHeight="1" x14ac:dyDescent="0.25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5.75" customHeight="1" x14ac:dyDescent="0.25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5.75" customHeight="1" x14ac:dyDescent="0.25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5.75" customHeight="1" x14ac:dyDescent="0.25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5.75" customHeight="1" x14ac:dyDescent="0.25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45.75" customHeight="1" x14ac:dyDescent="0.25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45.75" customHeight="1" x14ac:dyDescent="0.25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45.75" customHeight="1" x14ac:dyDescent="0.25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5.75" customHeight="1" x14ac:dyDescent="0.25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45.75" customHeight="1" x14ac:dyDescent="0.25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5.75" customHeight="1" x14ac:dyDescent="0.25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45.75" customHeight="1" x14ac:dyDescent="0.25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45.75" customHeight="1" x14ac:dyDescent="0.25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5.75" customHeight="1" x14ac:dyDescent="0.25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45.75" customHeight="1" x14ac:dyDescent="0.25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5.75" customHeight="1" x14ac:dyDescent="0.25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5.75" customHeight="1" x14ac:dyDescent="0.25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5.75" customHeight="1" x14ac:dyDescent="0.25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5.75" customHeight="1" x14ac:dyDescent="0.25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5.75" customHeight="1" x14ac:dyDescent="0.25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5.75" customHeight="1" x14ac:dyDescent="0.25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5.75" customHeight="1" x14ac:dyDescent="0.25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45.75" customHeight="1" x14ac:dyDescent="0.25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45.75" customHeight="1" x14ac:dyDescent="0.25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5.75" customHeight="1" x14ac:dyDescent="0.25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5.75" customHeight="1" x14ac:dyDescent="0.25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5.75" customHeight="1" x14ac:dyDescent="0.25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5.75" customHeight="1" x14ac:dyDescent="0.25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45.75" customHeight="1" x14ac:dyDescent="0.25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5.75" customHeight="1" x14ac:dyDescent="0.25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45.75" customHeight="1" x14ac:dyDescent="0.25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5.75" customHeight="1" x14ac:dyDescent="0.25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5.75" customHeight="1" x14ac:dyDescent="0.25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5.75" customHeight="1" x14ac:dyDescent="0.25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5.75" customHeight="1" x14ac:dyDescent="0.25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5.75" customHeight="1" x14ac:dyDescent="0.25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5.75" customHeight="1" x14ac:dyDescent="0.25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5.75" customHeight="1" x14ac:dyDescent="0.25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45.75" customHeight="1" x14ac:dyDescent="0.25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45.75" customHeight="1" x14ac:dyDescent="0.25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45.75" customHeight="1" x14ac:dyDescent="0.25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5.75" customHeight="1" x14ac:dyDescent="0.25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5.75" customHeight="1" x14ac:dyDescent="0.25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5.75" customHeight="1" x14ac:dyDescent="0.25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5.75" customHeight="1" x14ac:dyDescent="0.25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45.75" customHeight="1" x14ac:dyDescent="0.25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5.75" customHeight="1" x14ac:dyDescent="0.25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5.75" customHeight="1" x14ac:dyDescent="0.25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45.75" customHeight="1" x14ac:dyDescent="0.25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5.75" customHeight="1" x14ac:dyDescent="0.25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45.75" customHeight="1" x14ac:dyDescent="0.25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5.75" customHeight="1" x14ac:dyDescent="0.25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5.75" customHeight="1" x14ac:dyDescent="0.25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ht="45.75" customHeight="1" x14ac:dyDescent="0.25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45.75" customHeight="1" x14ac:dyDescent="0.25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45.75" customHeight="1" x14ac:dyDescent="0.25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5.75" customHeight="1" x14ac:dyDescent="0.25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5.75" customHeight="1" x14ac:dyDescent="0.25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5.75" customHeight="1" x14ac:dyDescent="0.25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5.75" customHeight="1" x14ac:dyDescent="0.25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5.75" customHeight="1" x14ac:dyDescent="0.25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5.75" customHeight="1" x14ac:dyDescent="0.25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5.75" customHeight="1" x14ac:dyDescent="0.25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45.75" customHeight="1" x14ac:dyDescent="0.25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5.75" customHeight="1" x14ac:dyDescent="0.25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5.75" customHeight="1" x14ac:dyDescent="0.25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45.75" customHeight="1" x14ac:dyDescent="0.25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5.75" customHeight="1" x14ac:dyDescent="0.25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5.75" customHeight="1" x14ac:dyDescent="0.25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5.75" customHeight="1" x14ac:dyDescent="0.25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45.75" customHeight="1" x14ac:dyDescent="0.25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5.75" customHeight="1" x14ac:dyDescent="0.25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5.75" customHeight="1" x14ac:dyDescent="0.25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45.75" customHeight="1" x14ac:dyDescent="0.25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5.75" customHeight="1" x14ac:dyDescent="0.25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5.75" customHeight="1" x14ac:dyDescent="0.25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5.75" customHeight="1" x14ac:dyDescent="0.25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5.75" customHeight="1" x14ac:dyDescent="0.25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5.75" customHeight="1" x14ac:dyDescent="0.25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5.75" customHeight="1" x14ac:dyDescent="0.25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45.75" customHeight="1" x14ac:dyDescent="0.25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45.75" customHeight="1" x14ac:dyDescent="0.25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5.75" customHeight="1" x14ac:dyDescent="0.25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5.75" customHeight="1" x14ac:dyDescent="0.25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5.75" customHeight="1" x14ac:dyDescent="0.25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5.75" customHeight="1" x14ac:dyDescent="0.25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5.75" customHeight="1" x14ac:dyDescent="0.25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5.75" customHeight="1" x14ac:dyDescent="0.25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5.75" customHeight="1" x14ac:dyDescent="0.25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5.75" customHeight="1" x14ac:dyDescent="0.25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45.75" customHeight="1" x14ac:dyDescent="0.25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5.75" customHeight="1" x14ac:dyDescent="0.25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5.75" customHeight="1" x14ac:dyDescent="0.25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45.75" customHeight="1" x14ac:dyDescent="0.25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5.75" customHeight="1" x14ac:dyDescent="0.25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5.75" customHeight="1" x14ac:dyDescent="0.25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5.75" customHeight="1" x14ac:dyDescent="0.25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5.75" customHeight="1" x14ac:dyDescent="0.25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5.75" customHeight="1" x14ac:dyDescent="0.25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45.75" customHeight="1" x14ac:dyDescent="0.25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45.75" customHeight="1" x14ac:dyDescent="0.25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5.75" customHeight="1" x14ac:dyDescent="0.25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5.75" customHeight="1" x14ac:dyDescent="0.25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45.75" customHeight="1" x14ac:dyDescent="0.25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5.75" customHeight="1" x14ac:dyDescent="0.25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5.75" customHeight="1" x14ac:dyDescent="0.25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5.75" customHeight="1" x14ac:dyDescent="0.25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45.75" customHeight="1" x14ac:dyDescent="0.25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5.75" customHeight="1" x14ac:dyDescent="0.25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45.75" customHeight="1" x14ac:dyDescent="0.25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5.75" customHeight="1" x14ac:dyDescent="0.25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45.75" customHeight="1" x14ac:dyDescent="0.25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5.75" customHeight="1" x14ac:dyDescent="0.25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5.75" customHeight="1" x14ac:dyDescent="0.25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5.75" customHeight="1" x14ac:dyDescent="0.25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5.75" customHeight="1" x14ac:dyDescent="0.25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5.75" customHeight="1" x14ac:dyDescent="0.25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5.75" customHeight="1" x14ac:dyDescent="0.25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45.75" customHeight="1" x14ac:dyDescent="0.25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5.75" customHeight="1" x14ac:dyDescent="0.25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5.75" customHeight="1" x14ac:dyDescent="0.25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5.75" customHeight="1" x14ac:dyDescent="0.25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5.75" customHeight="1" x14ac:dyDescent="0.25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45.75" customHeight="1" x14ac:dyDescent="0.25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5.75" customHeight="1" x14ac:dyDescent="0.25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5.75" customHeight="1" x14ac:dyDescent="0.25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5.75" customHeight="1" x14ac:dyDescent="0.25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5.75" customHeight="1" x14ac:dyDescent="0.25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5.75" customHeight="1" x14ac:dyDescent="0.25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5.75" customHeight="1" x14ac:dyDescent="0.25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5.75" customHeight="1" x14ac:dyDescent="0.25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5.75" customHeight="1" x14ac:dyDescent="0.25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5.75" customHeight="1" x14ac:dyDescent="0.25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5.75" customHeight="1" x14ac:dyDescent="0.25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5.75" customHeight="1" x14ac:dyDescent="0.25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5.75" customHeight="1" x14ac:dyDescent="0.25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5.75" customHeight="1" x14ac:dyDescent="0.25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5.75" customHeight="1" x14ac:dyDescent="0.25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5.75" customHeight="1" x14ac:dyDescent="0.25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45.75" customHeight="1" x14ac:dyDescent="0.25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45.75" customHeight="1" x14ac:dyDescent="0.25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5.75" customHeight="1" x14ac:dyDescent="0.25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5.75" customHeight="1" x14ac:dyDescent="0.25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5.75" customHeight="1" x14ac:dyDescent="0.25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5.75" customHeight="1" x14ac:dyDescent="0.25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45.75" customHeight="1" x14ac:dyDescent="0.25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5.75" customHeight="1" x14ac:dyDescent="0.25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5.75" customHeight="1" x14ac:dyDescent="0.25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5.75" customHeight="1" x14ac:dyDescent="0.25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5.75" customHeight="1" x14ac:dyDescent="0.25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5.75" customHeight="1" x14ac:dyDescent="0.25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5.75" customHeight="1" x14ac:dyDescent="0.25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45.75" customHeight="1" x14ac:dyDescent="0.25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5.75" customHeight="1" x14ac:dyDescent="0.25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5.75" customHeight="1" x14ac:dyDescent="0.25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5.75" customHeight="1" x14ac:dyDescent="0.25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45.75" customHeight="1" x14ac:dyDescent="0.25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5.75" customHeight="1" x14ac:dyDescent="0.25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ht="45.75" customHeight="1" x14ac:dyDescent="0.25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5.75" customHeight="1" x14ac:dyDescent="0.25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45.75" customHeight="1" x14ac:dyDescent="0.25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45.75" customHeight="1" x14ac:dyDescent="0.25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5.75" customHeight="1" x14ac:dyDescent="0.25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5.75" customHeight="1" x14ac:dyDescent="0.25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5.75" customHeight="1" x14ac:dyDescent="0.25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5.75" customHeight="1" x14ac:dyDescent="0.25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5.75" customHeight="1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5.75" customHeight="1" x14ac:dyDescent="0.25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5.75" customHeight="1" x14ac:dyDescent="0.25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45.75" customHeight="1" x14ac:dyDescent="0.25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5.75" customHeight="1" x14ac:dyDescent="0.25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5.75" customHeight="1" x14ac:dyDescent="0.25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45.75" customHeight="1" x14ac:dyDescent="0.25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5.75" customHeight="1" x14ac:dyDescent="0.25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5.75" customHeight="1" x14ac:dyDescent="0.25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5.75" customHeight="1" x14ac:dyDescent="0.25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5.75" customHeight="1" x14ac:dyDescent="0.25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5.75" customHeight="1" x14ac:dyDescent="0.25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45.75" customHeight="1" x14ac:dyDescent="0.25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45.75" customHeight="1" x14ac:dyDescent="0.25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5.75" customHeight="1" x14ac:dyDescent="0.25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45.75" customHeight="1" x14ac:dyDescent="0.25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5.75" customHeight="1" x14ac:dyDescent="0.25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5.75" customHeight="1" x14ac:dyDescent="0.25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45.75" customHeight="1" x14ac:dyDescent="0.25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5.75" customHeight="1" x14ac:dyDescent="0.25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5.75" customHeight="1" x14ac:dyDescent="0.25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5.75" customHeight="1" x14ac:dyDescent="0.25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45.75" customHeight="1" x14ac:dyDescent="0.25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5.75" customHeight="1" x14ac:dyDescent="0.25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5.75" customHeight="1" x14ac:dyDescent="0.25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5.75" customHeight="1" x14ac:dyDescent="0.25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5.75" customHeight="1" x14ac:dyDescent="0.25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5.75" customHeight="1" x14ac:dyDescent="0.25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45.75" customHeight="1" x14ac:dyDescent="0.25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5.75" customHeight="1" x14ac:dyDescent="0.25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5.75" customHeight="1" x14ac:dyDescent="0.25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5.75" customHeight="1" x14ac:dyDescent="0.25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5.75" customHeight="1" x14ac:dyDescent="0.25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5.75" customHeight="1" x14ac:dyDescent="0.25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ht="45.75" customHeight="1" x14ac:dyDescent="0.25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45.75" customHeight="1" x14ac:dyDescent="0.25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45.75" customHeight="1" x14ac:dyDescent="0.25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5.75" customHeight="1" x14ac:dyDescent="0.25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5.75" customHeight="1" x14ac:dyDescent="0.25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5.75" customHeight="1" x14ac:dyDescent="0.25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45.75" customHeight="1" x14ac:dyDescent="0.25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5.75" customHeight="1" x14ac:dyDescent="0.25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5.75" customHeight="1" x14ac:dyDescent="0.25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5.75" customHeight="1" x14ac:dyDescent="0.25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5.75" customHeight="1" x14ac:dyDescent="0.25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5.75" customHeight="1" x14ac:dyDescent="0.25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5.75" customHeight="1" x14ac:dyDescent="0.25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5.75" customHeight="1" x14ac:dyDescent="0.25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45.75" customHeight="1" x14ac:dyDescent="0.25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45.75" customHeight="1" x14ac:dyDescent="0.25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5.75" customHeight="1" x14ac:dyDescent="0.25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5.75" customHeight="1" x14ac:dyDescent="0.25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5.75" customHeight="1" x14ac:dyDescent="0.25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5.75" customHeight="1" x14ac:dyDescent="0.25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5.75" customHeight="1" x14ac:dyDescent="0.25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5.75" customHeight="1" x14ac:dyDescent="0.25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5.75" customHeight="1" x14ac:dyDescent="0.25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5.75" customHeight="1" x14ac:dyDescent="0.25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5.75" customHeight="1" x14ac:dyDescent="0.25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5.75" customHeight="1" x14ac:dyDescent="0.25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5.75" customHeight="1" x14ac:dyDescent="0.25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5.75" customHeight="1" x14ac:dyDescent="0.25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ht="45.75" customHeight="1" x14ac:dyDescent="0.25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5.75" customHeight="1" x14ac:dyDescent="0.25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5.75" customHeight="1" x14ac:dyDescent="0.25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5.75" customHeight="1" x14ac:dyDescent="0.25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5.75" customHeight="1" x14ac:dyDescent="0.25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5.75" customHeight="1" x14ac:dyDescent="0.25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45.75" customHeight="1" x14ac:dyDescent="0.25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45.75" customHeight="1" x14ac:dyDescent="0.25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5.75" customHeight="1" x14ac:dyDescent="0.25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5.75" customHeight="1" x14ac:dyDescent="0.25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45.75" customHeight="1" x14ac:dyDescent="0.25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45.75" customHeight="1" x14ac:dyDescent="0.25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5.75" customHeight="1" x14ac:dyDescent="0.25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5.75" customHeight="1" x14ac:dyDescent="0.25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5.75" customHeight="1" x14ac:dyDescent="0.25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5.75" customHeight="1" x14ac:dyDescent="0.25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5.75" customHeight="1" x14ac:dyDescent="0.25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5.75" customHeight="1" x14ac:dyDescent="0.25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5.75" customHeight="1" x14ac:dyDescent="0.25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45.75" customHeight="1" x14ac:dyDescent="0.25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45.75" customHeight="1" x14ac:dyDescent="0.25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45.75" customHeight="1" x14ac:dyDescent="0.25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5.75" customHeight="1" x14ac:dyDescent="0.25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45.75" customHeight="1" x14ac:dyDescent="0.25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5.75" customHeight="1" x14ac:dyDescent="0.25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45.75" customHeight="1" x14ac:dyDescent="0.25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45.75" customHeight="1" x14ac:dyDescent="0.25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5.75" customHeight="1" x14ac:dyDescent="0.25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5.75" customHeight="1" x14ac:dyDescent="0.25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5.75" customHeight="1" x14ac:dyDescent="0.25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45.75" customHeight="1" x14ac:dyDescent="0.25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5.75" customHeight="1" x14ac:dyDescent="0.25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5.75" customHeight="1" x14ac:dyDescent="0.25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5.75" customHeight="1" x14ac:dyDescent="0.25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5.75" customHeight="1" x14ac:dyDescent="0.25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5.75" customHeight="1" x14ac:dyDescent="0.25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5.75" customHeight="1" x14ac:dyDescent="0.25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45.75" customHeight="1" x14ac:dyDescent="0.25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5.75" customHeight="1" x14ac:dyDescent="0.25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5.75" customHeight="1" x14ac:dyDescent="0.25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5.75" customHeight="1" x14ac:dyDescent="0.25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5.75" customHeight="1" x14ac:dyDescent="0.25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5.75" customHeight="1" x14ac:dyDescent="0.25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5.75" customHeight="1" x14ac:dyDescent="0.25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5.75" customHeight="1" x14ac:dyDescent="0.25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5.75" customHeight="1" x14ac:dyDescent="0.25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45.75" customHeight="1" x14ac:dyDescent="0.25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45.75" customHeight="1" x14ac:dyDescent="0.25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45.75" customHeight="1" x14ac:dyDescent="0.25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45.75" customHeight="1" x14ac:dyDescent="0.25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5.75" customHeight="1" x14ac:dyDescent="0.25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5.75" customHeight="1" x14ac:dyDescent="0.25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45.75" customHeight="1" x14ac:dyDescent="0.25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5.75" customHeight="1" x14ac:dyDescent="0.25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5.75" customHeight="1" x14ac:dyDescent="0.25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5.75" customHeight="1" x14ac:dyDescent="0.25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5.75" customHeight="1" x14ac:dyDescent="0.25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45.75" customHeight="1" x14ac:dyDescent="0.25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45.75" customHeight="1" x14ac:dyDescent="0.25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45.75" customHeight="1" x14ac:dyDescent="0.25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45.75" customHeight="1" x14ac:dyDescent="0.25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5.75" customHeight="1" x14ac:dyDescent="0.25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5.75" customHeight="1" x14ac:dyDescent="0.25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5.75" customHeight="1" x14ac:dyDescent="0.25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45.75" customHeight="1" x14ac:dyDescent="0.25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45.75" customHeight="1" x14ac:dyDescent="0.25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5.75" customHeight="1" x14ac:dyDescent="0.25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5.75" customHeight="1" x14ac:dyDescent="0.25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5.75" customHeight="1" x14ac:dyDescent="0.25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5.75" customHeight="1" x14ac:dyDescent="0.25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5.75" customHeight="1" x14ac:dyDescent="0.25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45.75" customHeight="1" x14ac:dyDescent="0.25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5.75" customHeight="1" x14ac:dyDescent="0.25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5.75" customHeight="1" x14ac:dyDescent="0.25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5.75" customHeight="1" x14ac:dyDescent="0.25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5.75" customHeight="1" x14ac:dyDescent="0.25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5.75" customHeight="1" x14ac:dyDescent="0.25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5.75" customHeight="1" x14ac:dyDescent="0.25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5.75" customHeight="1" x14ac:dyDescent="0.25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5.75" customHeight="1" x14ac:dyDescent="0.25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5.75" customHeight="1" x14ac:dyDescent="0.25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45.75" customHeight="1" x14ac:dyDescent="0.25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5.75" customHeight="1" x14ac:dyDescent="0.25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5.75" customHeight="1" x14ac:dyDescent="0.25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5.75" customHeight="1" x14ac:dyDescent="0.25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"failed"</formula>
    </cfRule>
    <cfRule type="cellIs" dxfId="2" priority="4" operator="equal">
      <formula>"successful"</formula>
    </cfRule>
    <cfRule type="cellIs" dxfId="1" priority="5" operator="equal">
      <formula>"live"</formula>
    </cfRule>
    <cfRule type="cellIs" dxfId="0" priority="6" operator="equal">
      <formula>"live"</formula>
    </cfRule>
  </conditionalFormatting>
  <conditionalFormatting sqref="O2:O413 O1:P1 R1:T1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EDF460-68AE-47DE-BC96-4406A37AE537}">
  <dimension ref="A1:E5"/>
  <sheetViews>
    <sheetView workbookViewId="0">
      <selection activeCell="E1" sqref="E1:E1048576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10.5703125" style="6" bestFit="1" customWidth="1"/>
    <col min="5" max="5" width="17" style="6" bestFit="1" customWidth="1"/>
  </cols>
  <sheetData>
    <row r="1" spans="1:5" x14ac:dyDescent="0.25">
      <c r="A1" t="s">
        <v>8380</v>
      </c>
      <c r="B1" t="s">
        <v>4110</v>
      </c>
      <c r="C1" s="6" t="s">
        <v>8216</v>
      </c>
      <c r="D1" s="6" t="s">
        <v>8217</v>
      </c>
      <c r="E1" s="6" t="s">
        <v>8307</v>
      </c>
    </row>
    <row r="2" spans="1:5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6">
        <f>VLOOKUP(A2, Kickstarter!B:E, 3, FALSE)</f>
        <v>2000</v>
      </c>
      <c r="D2" s="6">
        <f>VLOOKUP(A2, Kickstarter!B:E, 4, FALSE)</f>
        <v>2020</v>
      </c>
      <c r="E2" s="6">
        <f>VLOOKUP(A2, Kickstarter!B:P, 15, FALSE)</f>
        <v>51.79</v>
      </c>
    </row>
    <row r="3" spans="1:5" x14ac:dyDescent="0.25">
      <c r="A3" t="s">
        <v>3616</v>
      </c>
      <c r="B3" t="str">
        <f>VLOOKUP(A3, Kickstarter!B:E, 2, FALSE)</f>
        <v>The play yet to be described as "A surefire Edinburgh Fringe Festival Cult Hit". Coming to the Underbelly, Edinburgh, 5th-30th August.</v>
      </c>
      <c r="C3" s="6">
        <f>VLOOKUP(A3, Kickstarter!B:E, 3, FALSE)</f>
        <v>2000</v>
      </c>
      <c r="D3" s="6">
        <f>VLOOKUP(A3, Kickstarter!B:E, 4, FALSE)</f>
        <v>2020</v>
      </c>
      <c r="E3" s="6">
        <f>VLOOKUP(A3, Kickstarter!B:P, 15, FALSE)</f>
        <v>36.07</v>
      </c>
    </row>
    <row r="4" spans="1:5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6">
        <f>VLOOKUP(A4, Kickstarter!B:E, 3, FALSE)</f>
        <v>1500</v>
      </c>
      <c r="D4" s="6">
        <f>VLOOKUP(A4, Kickstarter!B:E, 4, FALSE)</f>
        <v>2576</v>
      </c>
      <c r="E4" s="6">
        <f>VLOOKUP(A4, Kickstarter!B:P, 15, FALSE)</f>
        <v>33.03</v>
      </c>
    </row>
    <row r="5" spans="1:5" x14ac:dyDescent="0.25">
      <c r="A5" t="s">
        <v>3221</v>
      </c>
      <c r="B5" t="str">
        <f>VLOOKUP(A5, Kickstarter!B:C, 2, FALSE)</f>
        <v>A one-man show about love, loss, and motorways, written &amp; performed by Ben Norris. Help us get to the 2015 Edinburgh Fringe and beyond!</v>
      </c>
      <c r="C5" s="6">
        <f>VLOOKUP(A5, Kickstarter!B:E, 3, FALSE)</f>
        <v>4000</v>
      </c>
      <c r="D5" s="6">
        <f>VLOOKUP(A5, Kickstarter!B:E, 4, FALSE)</f>
        <v>4137</v>
      </c>
      <c r="E5" s="6">
        <f>VLOOKUP(A5, Kickstarter!B:P, 15, FALSE)</f>
        <v>36.61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36485-309E-48CE-9244-2467246A1D0B}">
  <dimension ref="A1:F6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 x14ac:dyDescent="0.25">
      <c r="A1" s="11" t="s">
        <v>8222</v>
      </c>
      <c r="B1" t="s">
        <v>8223</v>
      </c>
    </row>
    <row r="3" spans="1:6" x14ac:dyDescent="0.25">
      <c r="A3" s="11" t="s">
        <v>8364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2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D5E19-DF55-432D-ADD6-7CD475DC0754}">
  <dimension ref="A1:E7"/>
  <sheetViews>
    <sheetView topLeftCell="A4" workbookViewId="0">
      <selection activeCell="A5" sqref="A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1" t="s">
        <v>8222</v>
      </c>
      <c r="B1" t="s">
        <v>8223</v>
      </c>
    </row>
    <row r="2" spans="1:5" x14ac:dyDescent="0.25">
      <c r="A2" s="11" t="s">
        <v>8358</v>
      </c>
      <c r="B2" t="s">
        <v>8363</v>
      </c>
    </row>
    <row r="4" spans="1:5" x14ac:dyDescent="0.25">
      <c r="A4" s="11" t="s">
        <v>8364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2" t="s">
        <v>8361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03D61A-6B16-4F1F-A7B0-5524450DD058}">
  <dimension ref="A2:F19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2" spans="1:6" x14ac:dyDescent="0.25">
      <c r="A2" s="11" t="s">
        <v>8358</v>
      </c>
      <c r="B2" t="s">
        <v>8315</v>
      </c>
    </row>
    <row r="3" spans="1:6" x14ac:dyDescent="0.25">
      <c r="A3" s="11" t="s">
        <v>8379</v>
      </c>
      <c r="B3" t="s">
        <v>8363</v>
      </c>
    </row>
    <row r="5" spans="1:6" x14ac:dyDescent="0.25">
      <c r="A5" s="11" t="s">
        <v>8364</v>
      </c>
      <c r="B5" s="11" t="s">
        <v>8360</v>
      </c>
    </row>
    <row r="6" spans="1:6" x14ac:dyDescent="0.25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5">
      <c r="A7" s="16" t="s">
        <v>8367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5">
      <c r="A8" s="16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5">
      <c r="A9" s="16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5">
      <c r="A10" s="16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5">
      <c r="A11" s="16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5">
      <c r="A12" s="16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5">
      <c r="A13" s="16" t="s">
        <v>8369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5">
      <c r="A14" s="16" t="s">
        <v>8370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5">
      <c r="A15" s="16" t="s">
        <v>8371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5">
      <c r="A16" s="16" t="s">
        <v>8372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5">
      <c r="A17" s="16" t="s">
        <v>8373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5">
      <c r="A18" s="16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5">
      <c r="A19" s="16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Kickstarters</vt:lpstr>
      <vt:lpstr>Descriptive Statistics</vt:lpstr>
      <vt:lpstr>Successful US Kickstarters</vt:lpstr>
      <vt:lpstr>Edinburgh Research</vt:lpstr>
      <vt:lpstr>Parent Category Outcomes</vt:lpstr>
      <vt:lpstr>Subcategory Statistics</vt:lpstr>
      <vt:lpstr>Outcomes Based on Launch Date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Harmon</cp:lastModifiedBy>
  <dcterms:created xsi:type="dcterms:W3CDTF">2017-04-20T15:17:24Z</dcterms:created>
  <dcterms:modified xsi:type="dcterms:W3CDTF">2020-12-21T02:31:03Z</dcterms:modified>
</cp:coreProperties>
</file>