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he\Documents\Data Science\Projetos\EMH\"/>
    </mc:Choice>
  </mc:AlternateContent>
  <xr:revisionPtr revIDLastSave="0" documentId="8_{6871B449-089E-4F07-A0EF-E9E8B50A380E}" xr6:coauthVersionLast="47" xr6:coauthVersionMax="47" xr10:uidLastSave="{00000000-0000-0000-0000-000000000000}"/>
  <bookViews>
    <workbookView xWindow="-110" yWindow="-110" windowWidth="19420" windowHeight="10420" xr2:uid="{04701C49-9F2B-40E8-B78F-9B738E69D00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0" i="1" l="1"/>
  <c r="C19" i="1"/>
  <c r="E19" i="1" s="1"/>
  <c r="C28" i="1"/>
  <c r="E28" i="1" s="1"/>
  <c r="C27" i="1"/>
  <c r="E27" i="1" s="1"/>
  <c r="C26" i="1"/>
  <c r="E26" i="1" s="1"/>
  <c r="C25" i="1"/>
  <c r="C24" i="1"/>
  <c r="C23" i="1"/>
  <c r="C22" i="1"/>
  <c r="C21" i="1"/>
  <c r="C15" i="1"/>
  <c r="C13" i="1"/>
  <c r="D13" i="1" s="1"/>
  <c r="E24" i="1"/>
  <c r="E22" i="1"/>
  <c r="E21" i="1"/>
  <c r="E20" i="1"/>
  <c r="C3" i="1"/>
  <c r="D3" i="1" s="1"/>
  <c r="D14" i="1"/>
  <c r="E25" i="1"/>
  <c r="E23" i="1"/>
  <c r="D11" i="1"/>
  <c r="D10" i="1"/>
  <c r="D9" i="1"/>
  <c r="D8" i="1"/>
  <c r="D7" i="1"/>
  <c r="D6" i="1"/>
  <c r="D5" i="1"/>
  <c r="D4" i="1"/>
  <c r="D2" i="1"/>
  <c r="D12" i="1"/>
  <c r="C16" i="1" l="1"/>
  <c r="F19" i="1"/>
  <c r="D16" i="1"/>
</calcChain>
</file>

<file path=xl/sharedStrings.xml><?xml version="1.0" encoding="utf-8"?>
<sst xmlns="http://schemas.openxmlformats.org/spreadsheetml/2006/main" count="52" uniqueCount="37">
  <si>
    <t>Bradesco</t>
  </si>
  <si>
    <t>Eletrobras</t>
  </si>
  <si>
    <t>Globo Cabo</t>
  </si>
  <si>
    <t>Petrobras PN</t>
  </si>
  <si>
    <t>Telemar</t>
  </si>
  <si>
    <t>Unipolo</t>
  </si>
  <si>
    <t>Weg</t>
  </si>
  <si>
    <t>WEGE4</t>
  </si>
  <si>
    <t>UNIP6</t>
  </si>
  <si>
    <t>VALE6</t>
  </si>
  <si>
    <t>VALE5</t>
  </si>
  <si>
    <t>VALE3</t>
  </si>
  <si>
    <t>Vale</t>
  </si>
  <si>
    <t>TNLP4</t>
  </si>
  <si>
    <t>PETR4</t>
  </si>
  <si>
    <t>PLIM4</t>
  </si>
  <si>
    <t>EBTP4</t>
  </si>
  <si>
    <t>Embratel</t>
  </si>
  <si>
    <t>ELET6</t>
  </si>
  <si>
    <t>BBDC4</t>
  </si>
  <si>
    <t>Exists</t>
  </si>
  <si>
    <t>Bought by Claro</t>
  </si>
  <si>
    <t>Unified with WEGE3</t>
  </si>
  <si>
    <t>Converted to 1.070435 VALE3</t>
  </si>
  <si>
    <t>Can't find information, assumes it converts 1:1 with VALE3</t>
  </si>
  <si>
    <t>Converted to 2.1428 BROI4</t>
  </si>
  <si>
    <t>1 para 0,0031 Claro</t>
  </si>
  <si>
    <t>1 para 0,0884 Claro</t>
  </si>
  <si>
    <t>Petrobras</t>
  </si>
  <si>
    <t>TEPR4</t>
  </si>
  <si>
    <t>Converted to Oi</t>
  </si>
  <si>
    <t>Brasil Telecom</t>
  </si>
  <si>
    <t>CEMIG</t>
  </si>
  <si>
    <t>CMIG3.SA</t>
  </si>
  <si>
    <t xml:space="preserve">CEMIG </t>
  </si>
  <si>
    <t>Embraer</t>
  </si>
  <si>
    <t>EMBR3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</si>
</sst>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9"/>
      <color rgb="FF282828"/>
      <name val="Merriweathe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5D3B1-AA8B-4897-BD26-0624706F99CA}">
  <dimension ref="A1:F28"/>
  <sheetViews>
    <sheetView tabSelected="1" topLeftCell="A8" workbookViewId="0">
      <selection activeCell="F19" sqref="F19"/>
    </sheetView>
  </sheetViews>
  <sheetFormatPr defaultRowHeight="14.5" x14ac:dyDescent="0.35"/>
  <cols>
    <col min="1" max="1" width="12.90625" bestFit="1" customWidth="1"/>
  </cols>
  <sheetData>
    <row r="1" spans="1:6" x14ac:dyDescent="0.35">
      <c r="A1" s="1"/>
    </row>
    <row r="2" spans="1:6" x14ac:dyDescent="0.35">
      <c r="A2" t="s">
        <v>0</v>
      </c>
      <c r="B2" t="s">
        <v>19</v>
      </c>
      <c r="C2">
        <v>4.7457000000000003</v>
      </c>
      <c r="D2">
        <f t="shared" ref="D2:D11" si="0">IF(C2&lt;4,0,C2)</f>
        <v>4.7457000000000003</v>
      </c>
      <c r="E2" t="s">
        <v>20</v>
      </c>
    </row>
    <row r="3" spans="1:6" x14ac:dyDescent="0.35">
      <c r="A3" t="s">
        <v>1</v>
      </c>
      <c r="B3" t="s">
        <v>18</v>
      </c>
      <c r="C3">
        <f>3.4609+1.4187</f>
        <v>4.8795999999999999</v>
      </c>
      <c r="D3">
        <f t="shared" si="0"/>
        <v>4.8795999999999999</v>
      </c>
      <c r="E3" t="s">
        <v>20</v>
      </c>
    </row>
    <row r="4" spans="1:6" x14ac:dyDescent="0.35">
      <c r="A4" t="s">
        <v>17</v>
      </c>
      <c r="B4" t="s">
        <v>16</v>
      </c>
      <c r="C4">
        <v>4.6158999999999999</v>
      </c>
      <c r="D4">
        <f t="shared" si="0"/>
        <v>4.6158999999999999</v>
      </c>
      <c r="E4" t="s">
        <v>21</v>
      </c>
      <c r="F4" t="s">
        <v>26</v>
      </c>
    </row>
    <row r="5" spans="1:6" x14ac:dyDescent="0.35">
      <c r="A5" t="s">
        <v>2</v>
      </c>
      <c r="B5" t="s">
        <v>15</v>
      </c>
      <c r="C5">
        <v>3.3357000000000001</v>
      </c>
      <c r="D5">
        <f t="shared" si="0"/>
        <v>0</v>
      </c>
      <c r="E5" t="s">
        <v>21</v>
      </c>
      <c r="F5" t="s">
        <v>27</v>
      </c>
    </row>
    <row r="6" spans="1:6" x14ac:dyDescent="0.35">
      <c r="A6" t="s">
        <v>3</v>
      </c>
      <c r="B6" t="s">
        <v>14</v>
      </c>
      <c r="C6">
        <v>9.1554000000000002</v>
      </c>
      <c r="D6">
        <f t="shared" si="0"/>
        <v>9.1554000000000002</v>
      </c>
      <c r="E6" t="s">
        <v>20</v>
      </c>
    </row>
    <row r="7" spans="1:6" x14ac:dyDescent="0.35">
      <c r="A7" t="s">
        <v>4</v>
      </c>
      <c r="B7" t="s">
        <v>13</v>
      </c>
      <c r="C7">
        <v>13.579700000000001</v>
      </c>
      <c r="D7">
        <f t="shared" si="0"/>
        <v>13.579700000000001</v>
      </c>
      <c r="E7" t="s">
        <v>25</v>
      </c>
    </row>
    <row r="8" spans="1:6" x14ac:dyDescent="0.35">
      <c r="A8" t="s">
        <v>5</v>
      </c>
      <c r="B8" t="s">
        <v>8</v>
      </c>
      <c r="C8">
        <v>3.0912000000000002</v>
      </c>
      <c r="D8">
        <f t="shared" si="0"/>
        <v>0</v>
      </c>
      <c r="E8" t="s">
        <v>20</v>
      </c>
    </row>
    <row r="9" spans="1:6" x14ac:dyDescent="0.35">
      <c r="A9" t="s">
        <v>12</v>
      </c>
      <c r="B9" t="s">
        <v>11</v>
      </c>
      <c r="C9">
        <v>5.1879</v>
      </c>
      <c r="D9">
        <f t="shared" si="0"/>
        <v>5.1879</v>
      </c>
      <c r="E9" t="s">
        <v>20</v>
      </c>
    </row>
    <row r="10" spans="1:6" x14ac:dyDescent="0.35">
      <c r="A10" t="s">
        <v>12</v>
      </c>
      <c r="B10" t="s">
        <v>10</v>
      </c>
      <c r="C10">
        <v>7.2355</v>
      </c>
      <c r="D10">
        <f t="shared" si="0"/>
        <v>7.2355</v>
      </c>
      <c r="E10" t="s">
        <v>23</v>
      </c>
    </row>
    <row r="11" spans="1:6" x14ac:dyDescent="0.35">
      <c r="A11" t="s">
        <v>12</v>
      </c>
      <c r="B11" t="s">
        <v>9</v>
      </c>
      <c r="C11">
        <v>22.813300000000002</v>
      </c>
      <c r="D11">
        <f t="shared" si="0"/>
        <v>22.813300000000002</v>
      </c>
      <c r="E11" t="s">
        <v>24</v>
      </c>
    </row>
    <row r="12" spans="1:6" x14ac:dyDescent="0.35">
      <c r="A12" t="s">
        <v>6</v>
      </c>
      <c r="B12" t="s">
        <v>7</v>
      </c>
      <c r="C12">
        <v>3.7881</v>
      </c>
      <c r="D12">
        <f>IF(C12&lt;4,0,C12)</f>
        <v>0</v>
      </c>
      <c r="E12" t="s">
        <v>22</v>
      </c>
    </row>
    <row r="13" spans="1:6" x14ac:dyDescent="0.35">
      <c r="A13" t="s">
        <v>31</v>
      </c>
      <c r="B13" t="s">
        <v>29</v>
      </c>
      <c r="C13">
        <f>2.7668+2.9287+0.6803</f>
        <v>6.3757999999999999</v>
      </c>
      <c r="D13">
        <f>IF(C13&lt;4,0,C13)</f>
        <v>6.3757999999999999</v>
      </c>
      <c r="E13" t="s">
        <v>30</v>
      </c>
    </row>
    <row r="14" spans="1:6" x14ac:dyDescent="0.35">
      <c r="A14" t="s">
        <v>32</v>
      </c>
      <c r="B14" t="s">
        <v>33</v>
      </c>
      <c r="C14">
        <v>2.7284000000000002</v>
      </c>
      <c r="D14">
        <f>IF(C14&lt;4,0,C14)</f>
        <v>0</v>
      </c>
    </row>
    <row r="15" spans="1:6" x14ac:dyDescent="0.35">
      <c r="A15" t="s">
        <v>35</v>
      </c>
      <c r="B15" t="s">
        <v>36</v>
      </c>
      <c r="C15">
        <f>2.434+1.0975</f>
        <v>3.5315000000000003</v>
      </c>
    </row>
    <row r="16" spans="1:6" x14ac:dyDescent="0.35">
      <c r="C16">
        <f>SUM(C2 + C3 ) + SUM(C6:C14)</f>
        <v>83.58059999999999</v>
      </c>
      <c r="D16">
        <f>SUM(D2:D14)</f>
        <v>78.588800000000006</v>
      </c>
    </row>
    <row r="19" spans="1:6" x14ac:dyDescent="0.35">
      <c r="A19" t="s">
        <v>0</v>
      </c>
      <c r="B19">
        <v>4.7500000000000001E-2</v>
      </c>
      <c r="C19">
        <f>B19/SUM(B$19:B$28)</f>
        <v>5.4516240100998502E-2</v>
      </c>
      <c r="D19">
        <v>14.85</v>
      </c>
      <c r="E19">
        <f>D19*C19</f>
        <v>0.80956616549982774</v>
      </c>
      <c r="F19">
        <f>SUM(E19:E27)</f>
        <v>19.384455411454152</v>
      </c>
    </row>
    <row r="20" spans="1:6" x14ac:dyDescent="0.35">
      <c r="A20" t="s">
        <v>1</v>
      </c>
      <c r="B20">
        <v>4.8800000000000003E-2</v>
      </c>
      <c r="C20">
        <f>B20/SUM(B$19:B$28)</f>
        <v>5.6008263514288989E-2</v>
      </c>
      <c r="D20">
        <v>10.87</v>
      </c>
      <c r="E20">
        <f t="shared" ref="E20:E28" si="1">D20*C20</f>
        <v>0.60880982440032128</v>
      </c>
    </row>
    <row r="21" spans="1:6" x14ac:dyDescent="0.35">
      <c r="A21" t="s">
        <v>28</v>
      </c>
      <c r="B21">
        <v>9.1600000000000001E-2</v>
      </c>
      <c r="C21">
        <f t="shared" ref="C20:C28" si="2">B21/SUM(B$19:B$28)</f>
        <v>0.10513026512108344</v>
      </c>
      <c r="D21">
        <v>12.35</v>
      </c>
      <c r="E21">
        <f t="shared" si="1"/>
        <v>1.2983587742453804</v>
      </c>
    </row>
    <row r="22" spans="1:6" x14ac:dyDescent="0.35">
      <c r="A22" t="s">
        <v>4</v>
      </c>
      <c r="B22">
        <v>0.1358</v>
      </c>
      <c r="C22">
        <f t="shared" si="2"/>
        <v>0.15585906117295995</v>
      </c>
      <c r="D22">
        <v>0</v>
      </c>
      <c r="E22">
        <f t="shared" si="1"/>
        <v>0</v>
      </c>
    </row>
    <row r="23" spans="1:6" x14ac:dyDescent="0.35">
      <c r="A23" t="s">
        <v>5</v>
      </c>
      <c r="B23">
        <v>3.0899999999999997E-2</v>
      </c>
      <c r="C23">
        <f t="shared" si="2"/>
        <v>3.5464248823596917E-2</v>
      </c>
      <c r="D23">
        <v>26.21</v>
      </c>
      <c r="E23">
        <f t="shared" si="1"/>
        <v>0.92951796166647527</v>
      </c>
    </row>
    <row r="24" spans="1:6" x14ac:dyDescent="0.35">
      <c r="A24" t="s">
        <v>12</v>
      </c>
      <c r="B24">
        <v>0.35240000000000005</v>
      </c>
      <c r="C24">
        <f t="shared" si="2"/>
        <v>0.40445311603351314</v>
      </c>
      <c r="D24">
        <v>20.78</v>
      </c>
      <c r="E24">
        <f t="shared" si="1"/>
        <v>8.4045357511764038</v>
      </c>
    </row>
    <row r="25" spans="1:6" x14ac:dyDescent="0.35">
      <c r="A25" t="s">
        <v>6</v>
      </c>
      <c r="B25">
        <v>3.7900000000000003E-2</v>
      </c>
      <c r="C25">
        <f t="shared" si="2"/>
        <v>4.3498221049007232E-2</v>
      </c>
      <c r="D25">
        <v>151.9</v>
      </c>
      <c r="E25">
        <f t="shared" si="1"/>
        <v>6.6073797773441987</v>
      </c>
    </row>
    <row r="26" spans="1:6" x14ac:dyDescent="0.35">
      <c r="A26" t="s">
        <v>31</v>
      </c>
      <c r="B26">
        <v>6.3799999999999996E-2</v>
      </c>
      <c r="C26">
        <f t="shared" si="2"/>
        <v>7.3223918283025352E-2</v>
      </c>
      <c r="D26">
        <v>0</v>
      </c>
      <c r="E26">
        <f t="shared" si="1"/>
        <v>0</v>
      </c>
    </row>
    <row r="27" spans="1:6" x14ac:dyDescent="0.35">
      <c r="A27" t="s">
        <v>34</v>
      </c>
      <c r="B27">
        <v>2.7300000000000001E-2</v>
      </c>
      <c r="C27">
        <f t="shared" si="2"/>
        <v>3.1332491679100197E-2</v>
      </c>
      <c r="D27">
        <v>23.18</v>
      </c>
      <c r="E27">
        <f t="shared" si="1"/>
        <v>0.72628715712154257</v>
      </c>
    </row>
    <row r="28" spans="1:6" x14ac:dyDescent="0.35">
      <c r="A28" t="s">
        <v>35</v>
      </c>
      <c r="B28">
        <v>3.5299999999999998E-2</v>
      </c>
      <c r="C28">
        <f t="shared" si="2"/>
        <v>4.0514174222426251E-2</v>
      </c>
      <c r="D28">
        <v>1.25</v>
      </c>
      <c r="E28">
        <f t="shared" si="1"/>
        <v>5.0642717778032816E-2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 Dias</dc:creator>
  <cp:lastModifiedBy>Matheus Dias</cp:lastModifiedBy>
  <dcterms:created xsi:type="dcterms:W3CDTF">2023-01-07T06:47:57Z</dcterms:created>
  <dcterms:modified xsi:type="dcterms:W3CDTF">2023-01-07T08:50:29Z</dcterms:modified>
</cp:coreProperties>
</file>