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wjg15_ic_ac_uk/Documents/"/>
    </mc:Choice>
  </mc:AlternateContent>
  <xr:revisionPtr revIDLastSave="6" documentId="10_ncr:100000_{28D78B27-2B1D-42FD-8C4C-94F5B6F8A17C}" xr6:coauthVersionLast="41" xr6:coauthVersionMax="41" xr10:uidLastSave="{152EC356-AA05-45EB-9D82-BAD9B9544858}"/>
  <bookViews>
    <workbookView xWindow="-120" yWindow="-120" windowWidth="29040" windowHeight="15840" activeTab="1" xr2:uid="{5E636EC3-07B0-4FD0-AD00-73B2BA308964}"/>
  </bookViews>
  <sheets>
    <sheet name="Basic" sheetId="1" r:id="rId1"/>
    <sheet name="Time domai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10" i="3"/>
  <c r="P3" i="3"/>
  <c r="M10" i="3" l="1"/>
  <c r="M9" i="3"/>
  <c r="M8" i="3"/>
  <c r="M7" i="3"/>
  <c r="M4" i="3"/>
  <c r="M5" i="3"/>
  <c r="M6" i="3"/>
  <c r="I4" i="3"/>
  <c r="I5" i="3"/>
  <c r="I6" i="3"/>
  <c r="I7" i="3"/>
  <c r="I8" i="3"/>
  <c r="I9" i="3"/>
  <c r="I10" i="3"/>
  <c r="G4" i="3"/>
  <c r="J4" i="3" s="1"/>
  <c r="G5" i="3"/>
  <c r="G6" i="3"/>
  <c r="G7" i="3"/>
  <c r="G8" i="3"/>
  <c r="G9" i="3"/>
  <c r="G10" i="3"/>
  <c r="E4" i="3"/>
  <c r="E5" i="3"/>
  <c r="E6" i="3"/>
  <c r="E7" i="3"/>
  <c r="E8" i="3"/>
  <c r="E9" i="3"/>
  <c r="E10" i="3"/>
  <c r="C4" i="3"/>
  <c r="C5" i="3"/>
  <c r="C6" i="3"/>
  <c r="C7" i="3"/>
  <c r="C8" i="3"/>
  <c r="C9" i="3"/>
  <c r="C10" i="3"/>
  <c r="I3" i="3"/>
  <c r="G3" i="3"/>
  <c r="E3" i="3"/>
  <c r="C3" i="3"/>
  <c r="M3" i="3"/>
  <c r="P9" i="1"/>
  <c r="P8" i="1"/>
  <c r="L4" i="1"/>
  <c r="L5" i="1"/>
  <c r="L6" i="1"/>
  <c r="L7" i="1"/>
  <c r="L8" i="1"/>
  <c r="L9" i="1"/>
  <c r="L10" i="1"/>
  <c r="P10" i="1" s="1"/>
  <c r="O10" i="1"/>
  <c r="O9" i="1"/>
  <c r="O8" i="1"/>
  <c r="O7" i="1"/>
  <c r="O6" i="1"/>
  <c r="P6" i="1" s="1"/>
  <c r="O5" i="1"/>
  <c r="O4" i="1"/>
  <c r="O3" i="1"/>
  <c r="L3" i="1"/>
  <c r="P3" i="1" s="1"/>
  <c r="J5" i="3" l="1"/>
  <c r="J10" i="3"/>
  <c r="J9" i="3"/>
  <c r="J8" i="3"/>
  <c r="J7" i="3"/>
  <c r="J6" i="3"/>
  <c r="J3" i="3"/>
  <c r="P4" i="1"/>
  <c r="P5" i="1"/>
  <c r="P7" i="1"/>
  <c r="H10" i="1"/>
  <c r="E10" i="1"/>
  <c r="B10" i="1"/>
  <c r="H9" i="1"/>
  <c r="E9" i="1"/>
  <c r="B9" i="1"/>
  <c r="H8" i="1"/>
  <c r="E8" i="1"/>
  <c r="B8" i="1"/>
  <c r="E3" i="1"/>
  <c r="H3" i="1"/>
  <c r="E5" i="1"/>
  <c r="E6" i="1"/>
  <c r="E7" i="1"/>
  <c r="H5" i="1"/>
  <c r="H6" i="1"/>
  <c r="H7" i="1"/>
  <c r="H4" i="1"/>
  <c r="E4" i="1"/>
  <c r="B4" i="1"/>
  <c r="B5" i="1"/>
  <c r="B6" i="1"/>
  <c r="B7" i="1"/>
  <c r="I8" i="1" l="1"/>
  <c r="I9" i="1"/>
  <c r="I3" i="1"/>
  <c r="I5" i="1"/>
  <c r="I10" i="1"/>
  <c r="I7" i="1"/>
  <c r="I6" i="1"/>
  <c r="I4" i="1"/>
</calcChain>
</file>

<file path=xl/sharedStrings.xml><?xml version="1.0" encoding="utf-8"?>
<sst xmlns="http://schemas.openxmlformats.org/spreadsheetml/2006/main" count="49" uniqueCount="36">
  <si>
    <t>Dec</t>
  </si>
  <si>
    <t>D3D2D1D0 Bin</t>
  </si>
  <si>
    <t>0000</t>
  </si>
  <si>
    <t>0001</t>
  </si>
  <si>
    <t>0010</t>
  </si>
  <si>
    <t>0100</t>
  </si>
  <si>
    <t>V0</t>
  </si>
  <si>
    <t>V1</t>
  </si>
  <si>
    <t>T0 /us</t>
  </si>
  <si>
    <t>T1 /us</t>
  </si>
  <si>
    <t>Vchange</t>
  </si>
  <si>
    <t>Tchange /us</t>
  </si>
  <si>
    <t>slew MV/s</t>
  </si>
  <si>
    <t>1111</t>
  </si>
  <si>
    <t>1011</t>
  </si>
  <si>
    <t>0110</t>
  </si>
  <si>
    <t xml:space="preserve">Basic design 1 </t>
  </si>
  <si>
    <t>Iref = 0.1u</t>
  </si>
  <si>
    <t>Iref = 10u</t>
  </si>
  <si>
    <t>Small cap</t>
  </si>
  <si>
    <t>cap = 999.82f x 100</t>
  </si>
  <si>
    <t>D3_t /us</t>
  </si>
  <si>
    <t>D2_t /us</t>
  </si>
  <si>
    <t>D1_t /us</t>
  </si>
  <si>
    <t>D0_t /us</t>
  </si>
  <si>
    <t>IREF /A</t>
  </si>
  <si>
    <t>Charge D3 /uC</t>
  </si>
  <si>
    <t>Total Charge</t>
  </si>
  <si>
    <t>V0 (beginning)</t>
  </si>
  <si>
    <t>V1 (end)</t>
  </si>
  <si>
    <t>Charge D1 /uC</t>
  </si>
  <si>
    <t>Charge D0 /uC</t>
  </si>
  <si>
    <t>T1 out /us</t>
  </si>
  <si>
    <t>T0 out /us</t>
  </si>
  <si>
    <t>Time output</t>
  </si>
  <si>
    <t>Tdiff /us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</si>
</sst>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1" xfId="0" applyFont="1" applyBorder="1"/>
    <xf numFmtId="49" fontId="1" fillId="0" borderId="0" xfId="0" applyNumberFormat="1" applyFon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0" xfId="0" applyFont="1"/>
    <xf numFmtId="0" fontId="1" fillId="0" borderId="0" xfId="0" applyFont="1" applyBorder="1"/>
    <xf numFmtId="11" fontId="0" fillId="0" borderId="0" xfId="0" applyNumberFormat="1"/>
    <xf numFmtId="0" fontId="1" fillId="0" borderId="6" xfId="0" applyFont="1" applyBorder="1"/>
    <xf numFmtId="0" fontId="0" fillId="0" borderId="6" xfId="0" applyBorder="1"/>
    <xf numFmtId="11" fontId="0" fillId="0" borderId="6" xfId="0" applyNumberFormat="1" applyBorder="1"/>
    <xf numFmtId="0" fontId="1" fillId="0" borderId="4" xfId="0" applyFont="1" applyBorder="1"/>
    <xf numFmtId="0" fontId="1" fillId="0" borderId="0" xfId="0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Basic!$I$2</c:f>
              <c:strCache>
                <c:ptCount val="1"/>
                <c:pt idx="0">
                  <c:v>slew MV/s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Basic!$B$3:$B$10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15</c:v>
                </c:pt>
                <c:pt idx="6">
                  <c:v>11</c:v>
                </c:pt>
                <c:pt idx="7">
                  <c:v>6</c:v>
                </c:pt>
              </c:numCache>
            </c:numRef>
          </c:xVal>
          <c:yVal>
            <c:numRef>
              <c:f>Basic!$I$3:$I$10</c:f>
              <c:numCache>
                <c:formatCode>General</c:formatCode>
                <c:ptCount val="8"/>
                <c:pt idx="0">
                  <c:v>0</c:v>
                </c:pt>
                <c:pt idx="1">
                  <c:v>-0.19599999999999995</c:v>
                </c:pt>
                <c:pt idx="2">
                  <c:v>-0.37000000000000011</c:v>
                </c:pt>
                <c:pt idx="3">
                  <c:v>-0.66600000000000015</c:v>
                </c:pt>
                <c:pt idx="4">
                  <c:v>-1.097</c:v>
                </c:pt>
                <c:pt idx="5">
                  <c:v>-1.448</c:v>
                </c:pt>
                <c:pt idx="6">
                  <c:v>-1.2770000000000001</c:v>
                </c:pt>
                <c:pt idx="7">
                  <c:v>-0.90200000000000002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6-475E-8EEF-473ED4EA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17232"/>
        <c:axId val="436513624"/>
      </c:scatterChart>
      <c:valAx>
        <c:axId val="43651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Digital</a:t>
                </a:r>
                <a:r>
                  <a:rPr lang="en-GB" baseline="0"/>
                  <a:t> input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13624"/>
        <c:crosses val="autoZero"/>
        <c:crossBetween val="midCat"/>
      </c:valAx>
      <c:valAx>
        <c:axId val="43651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Slew</a:t>
                </a:r>
                <a:r>
                  <a:rPr lang="en-GB" baseline="0"/>
                  <a:t> MV/s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1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Basic!$P$2</c:f>
              <c:strCache>
                <c:ptCount val="1"/>
                <c:pt idx="0">
                  <c:v>slew MV/s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Basic!$B$3:$B$10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15</c:v>
                </c:pt>
                <c:pt idx="6">
                  <c:v>11</c:v>
                </c:pt>
                <c:pt idx="7">
                  <c:v>6</c:v>
                </c:pt>
              </c:numCache>
            </c:numRef>
          </c:xVal>
          <c:yVal>
            <c:numRef>
              <c:f>Basic!$P$3:$P$10</c:f>
              <c:numCache>
                <c:formatCode>General</c:formatCode>
                <c:ptCount val="8"/>
                <c:pt idx="0">
                  <c:v>0</c:v>
                </c:pt>
                <c:pt idx="1">
                  <c:v>-0.15700000000000003</c:v>
                </c:pt>
                <c:pt idx="2">
                  <c:v>-0.30699999999999994</c:v>
                </c:pt>
                <c:pt idx="3">
                  <c:v>-0.58699999999999997</c:v>
                </c:pt>
                <c:pt idx="4">
                  <c:v>-1.0750000000000002</c:v>
                </c:pt>
                <c:pt idx="5">
                  <c:v>-1.7</c:v>
                </c:pt>
                <c:pt idx="6">
                  <c:v>-1.373</c:v>
                </c:pt>
                <c:pt idx="7">
                  <c:v>-0.83900000000000008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C-44F4-B491-25B71017B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17232"/>
        <c:axId val="436513624"/>
      </c:scatterChart>
      <c:valAx>
        <c:axId val="43651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Digital</a:t>
                </a:r>
                <a:r>
                  <a:rPr lang="en-GB" baseline="0"/>
                  <a:t> input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13624"/>
        <c:crosses val="autoZero"/>
        <c:crossBetween val="midCat"/>
      </c:valAx>
      <c:valAx>
        <c:axId val="43651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Slew</a:t>
                </a:r>
                <a:r>
                  <a:rPr lang="en-GB" baseline="0"/>
                  <a:t> MV/s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1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domain'!$K$1</c:f>
              <c:strCache>
                <c:ptCount val="1"/>
                <c:pt idx="0">
                  <c:v>Basic design 1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'Time domain'!$J$3:$J$12</c:f>
              <c:numCache>
                <c:formatCode>0.00E+00</c:formatCode>
                <c:ptCount val="10"/>
                <c:pt idx="0">
                  <c:v>1.5000000000000001E-4</c:v>
                </c:pt>
                <c:pt idx="1">
                  <c:v>8.0000000000000007E-5</c:v>
                </c:pt>
                <c:pt idx="2">
                  <c:v>2.5000000000000001E-5</c:v>
                </c:pt>
                <c:pt idx="3">
                  <c:v>3.9000000000000006E-5</c:v>
                </c:pt>
                <c:pt idx="4">
                  <c:v>0</c:v>
                </c:pt>
                <c:pt idx="5">
                  <c:v>1.2E-5</c:v>
                </c:pt>
                <c:pt idx="6">
                  <c:v>1.1000000000000002E-4</c:v>
                </c:pt>
                <c:pt idx="7">
                  <c:v>6.0000000000000008E-5</c:v>
                </c:pt>
              </c:numCache>
            </c:numRef>
          </c:xVal>
          <c:yVal>
            <c:numRef>
              <c:f>'Time domain'!$M$3:$M$12</c:f>
              <c:numCache>
                <c:formatCode>General</c:formatCode>
                <c:ptCount val="10"/>
                <c:pt idx="0">
                  <c:v>-1.7002000000000002</c:v>
                </c:pt>
                <c:pt idx="1">
                  <c:v>-1.0710000000000002</c:v>
                </c:pt>
                <c:pt idx="2">
                  <c:v>-0.379</c:v>
                </c:pt>
                <c:pt idx="3">
                  <c:v>-0.56299999999999994</c:v>
                </c:pt>
                <c:pt idx="4">
                  <c:v>0</c:v>
                </c:pt>
                <c:pt idx="5">
                  <c:v>-0.26</c:v>
                </c:pt>
                <c:pt idx="6">
                  <c:v>-1.341</c:v>
                </c:pt>
                <c:pt idx="7">
                  <c:v>-0.83600000000000008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DF-4B8F-980E-2FEDB1CB4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48200"/>
        <c:axId val="548745904"/>
      </c:scatterChart>
      <c:valAx>
        <c:axId val="54874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Charge</a:t>
                </a:r>
                <a:r>
                  <a:rPr lang="en-GB" baseline="0"/>
                  <a:t> delivered /uC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45904"/>
        <c:crosses val="autoZero"/>
        <c:crossBetween val="midCat"/>
      </c:valAx>
      <c:valAx>
        <c:axId val="548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</a:t>
                </a:r>
                <a:r>
                  <a:rPr lang="en-GB" baseline="0"/>
                  <a:t> change /V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4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domain'!$K$1</c:f>
              <c:strCache>
                <c:ptCount val="1"/>
                <c:pt idx="0">
                  <c:v>Basic design 1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 domain'!$J$3:$J$10</c:f>
              <c:numCache>
                <c:formatCode>0.00E+00</c:formatCode>
                <c:ptCount val="8"/>
                <c:pt idx="0">
                  <c:v>1.5000000000000001E-4</c:v>
                </c:pt>
                <c:pt idx="1">
                  <c:v>8.0000000000000007E-5</c:v>
                </c:pt>
                <c:pt idx="2">
                  <c:v>2.5000000000000001E-5</c:v>
                </c:pt>
                <c:pt idx="3">
                  <c:v>3.9000000000000006E-5</c:v>
                </c:pt>
                <c:pt idx="4">
                  <c:v>0</c:v>
                </c:pt>
                <c:pt idx="5">
                  <c:v>1.2E-5</c:v>
                </c:pt>
                <c:pt idx="6">
                  <c:v>1.1000000000000002E-4</c:v>
                </c:pt>
                <c:pt idx="7">
                  <c:v>6.0000000000000008E-5</c:v>
                </c:pt>
              </c:numCache>
            </c:numRef>
          </c:xVal>
          <c:yVal>
            <c:numRef>
              <c:f>'Time domain'!$P$3:$P$10</c:f>
              <c:numCache>
                <c:formatCode>General</c:formatCode>
                <c:ptCount val="8"/>
                <c:pt idx="0">
                  <c:v>1.0700000000000003</c:v>
                </c:pt>
                <c:pt idx="1">
                  <c:v>0.73</c:v>
                </c:pt>
                <c:pt idx="2">
                  <c:v>0.2799999999999998</c:v>
                </c:pt>
                <c:pt idx="3">
                  <c:v>0.41400000000000015</c:v>
                </c:pt>
                <c:pt idx="4">
                  <c:v>0</c:v>
                </c:pt>
                <c:pt idx="5">
                  <c:v>0.129</c:v>
                </c:pt>
                <c:pt idx="6">
                  <c:v>0.89599999999999991</c:v>
                </c:pt>
                <c:pt idx="7">
                  <c:v>0.58899999999999997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8-455A-92BF-575C2D0C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48200"/>
        <c:axId val="548745904"/>
      </c:scatterChart>
      <c:valAx>
        <c:axId val="54874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Charge</a:t>
                </a:r>
                <a:r>
                  <a:rPr lang="en-GB" baseline="0"/>
                  <a:t> delivered /uC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45904"/>
        <c:crosses val="autoZero"/>
        <c:crossBetween val="midCat"/>
      </c:valAx>
      <c:valAx>
        <c:axId val="548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pulse length /us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4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13</xdr:row>
      <xdr:rowOff>142875</xdr:rowOff>
    </xdr:from>
    <xdr:to>
      <xdr:col>8</xdr:col>
      <xdr:colOff>590550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00B253-C87C-469D-A3DC-A02DB2C5B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13</xdr:row>
      <xdr:rowOff>142875</xdr:rowOff>
    </xdr:from>
    <xdr:to>
      <xdr:col>15</xdr:col>
      <xdr:colOff>590550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103DF4-D6A2-4CF2-BFA1-0FD02236D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247649</xdr:colOff>
      <xdr:row>14</xdr:row>
      <xdr:rowOff>14287</xdr:rowOff>
    </xdr:from>
    <xdr:to>
      <xdr:col>24</xdr:col>
      <xdr:colOff>11205</xdr:colOff>
      <xdr:row>38</xdr:row>
      <xdr:rowOff>112059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DCE571-95F8-4A7D-B3F7-30B719FA4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437029</xdr:colOff>
      <xdr:row>0</xdr:row>
      <xdr:rowOff>168089</xdr:rowOff>
    </xdr:from>
    <xdr:to>
      <xdr:col>30</xdr:col>
      <xdr:colOff>541804</xdr:colOff>
      <xdr:row>15</xdr:row>
      <xdr:rowOff>53789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AE88A-0DD7-4CA0-BDC3-2C86BF4FB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06643-52EA-4891-AE91-DF90AC894B22}">
  <dimension ref="A1:P10"/>
  <sheetViews>
    <sheetView topLeftCell="A3" workbookViewId="0">
      <pane xSplit="1" topLeftCell="B1" activePane="topRight" state="frozen"/>
      <selection pane="topRight" activeCell="Z38" sqref="Z38"/>
    </sheetView>
  </sheetViews>
  <sheetFormatPr defaultRowHeight="15" x14ac:dyDescent="0.25"/>
  <cols>
    <col min="1" max="1" width="10.140625" style="1" bestFit="1" customWidth="1"/>
    <col min="3" max="3" width="9.140625" style="2"/>
    <col min="4" max="7" width="9.140625" style="3"/>
    <col min="8" max="8" width="10.42578125" style="3" customWidth="1"/>
    <col min="9" max="9" width="10.28515625" style="4" bestFit="1" customWidth="1"/>
    <col min="10" max="10" width="9.140625" style="2"/>
    <col min="11" max="14" width="9.140625" style="3"/>
    <col min="15" max="15" width="10.42578125" style="3" customWidth="1"/>
    <col min="16" max="16" width="10.28515625" style="4" bestFit="1" customWidth="1"/>
  </cols>
  <sheetData>
    <row r="1" spans="1:16" s="8" customFormat="1" x14ac:dyDescent="0.25">
      <c r="A1" s="7"/>
      <c r="C1" s="6" t="s">
        <v>16</v>
      </c>
      <c r="D1" s="9"/>
      <c r="E1" s="9"/>
      <c r="F1" s="9" t="s">
        <v>17</v>
      </c>
      <c r="G1" s="9" t="s">
        <v>19</v>
      </c>
      <c r="H1" s="9"/>
      <c r="I1" s="10"/>
      <c r="J1" s="6" t="s">
        <v>16</v>
      </c>
      <c r="K1" s="9"/>
      <c r="L1" s="9"/>
      <c r="M1" s="9" t="s">
        <v>18</v>
      </c>
      <c r="N1" s="9" t="s">
        <v>20</v>
      </c>
      <c r="O1" s="9"/>
      <c r="P1" s="10"/>
    </row>
    <row r="2" spans="1:16" x14ac:dyDescent="0.25">
      <c r="A2" s="1" t="s">
        <v>1</v>
      </c>
      <c r="B2" t="s">
        <v>0</v>
      </c>
      <c r="C2" s="2" t="s">
        <v>6</v>
      </c>
      <c r="D2" s="3" t="s">
        <v>7</v>
      </c>
      <c r="E2" s="3" t="s">
        <v>10</v>
      </c>
      <c r="F2" s="3" t="s">
        <v>8</v>
      </c>
      <c r="G2" s="3" t="s">
        <v>9</v>
      </c>
      <c r="H2" s="3" t="s">
        <v>11</v>
      </c>
      <c r="I2" s="4" t="s">
        <v>12</v>
      </c>
      <c r="J2" s="2" t="s">
        <v>6</v>
      </c>
      <c r="K2" s="3" t="s">
        <v>7</v>
      </c>
      <c r="L2" s="3" t="s">
        <v>10</v>
      </c>
      <c r="M2" s="3" t="s">
        <v>8</v>
      </c>
      <c r="N2" s="3" t="s">
        <v>9</v>
      </c>
      <c r="O2" s="3" t="s">
        <v>11</v>
      </c>
      <c r="P2" s="4" t="s">
        <v>12</v>
      </c>
    </row>
    <row r="3" spans="1:16" x14ac:dyDescent="0.25">
      <c r="A3" s="1" t="s">
        <v>2</v>
      </c>
      <c r="B3">
        <v>0</v>
      </c>
      <c r="C3" s="2">
        <v>1.802</v>
      </c>
      <c r="D3" s="3">
        <v>1.802</v>
      </c>
      <c r="E3" s="3">
        <f>D3-C3</f>
        <v>0</v>
      </c>
      <c r="F3" s="5">
        <v>0</v>
      </c>
      <c r="G3" s="5">
        <v>1</v>
      </c>
      <c r="H3" s="3">
        <f>G3-F3</f>
        <v>1</v>
      </c>
      <c r="I3" s="4">
        <f>E3/H3</f>
        <v>0</v>
      </c>
      <c r="J3" s="2">
        <v>1.8</v>
      </c>
      <c r="K3" s="3">
        <v>1.8</v>
      </c>
      <c r="L3" s="3">
        <f>K3-J3</f>
        <v>0</v>
      </c>
      <c r="M3" s="5">
        <v>0</v>
      </c>
      <c r="N3" s="5">
        <v>1</v>
      </c>
      <c r="O3" s="3">
        <f>N3-M3</f>
        <v>1</v>
      </c>
      <c r="P3" s="4">
        <f>L3/O3</f>
        <v>0</v>
      </c>
    </row>
    <row r="4" spans="1:16" x14ac:dyDescent="0.25">
      <c r="A4" s="1" t="s">
        <v>3</v>
      </c>
      <c r="B4">
        <f t="shared" ref="B4:B10" si="0">BIN2DEC(A4)</f>
        <v>1</v>
      </c>
      <c r="C4" s="2">
        <v>1.802</v>
      </c>
      <c r="D4" s="3">
        <v>1.6060000000000001</v>
      </c>
      <c r="E4" s="3">
        <f>D4-C4</f>
        <v>-0.19599999999999995</v>
      </c>
      <c r="F4" s="3">
        <v>1</v>
      </c>
      <c r="G4" s="3">
        <v>2</v>
      </c>
      <c r="H4" s="3">
        <f>G4-F4</f>
        <v>1</v>
      </c>
      <c r="I4" s="4">
        <f>E4/H4</f>
        <v>-0.19599999999999995</v>
      </c>
      <c r="J4" s="2">
        <v>1.8</v>
      </c>
      <c r="K4" s="5">
        <v>1.643</v>
      </c>
      <c r="L4" s="3">
        <f>K4-J4</f>
        <v>-0.15700000000000003</v>
      </c>
      <c r="M4" s="3">
        <v>3</v>
      </c>
      <c r="N4" s="5">
        <v>4</v>
      </c>
      <c r="O4" s="3">
        <f>N4-M4</f>
        <v>1</v>
      </c>
      <c r="P4" s="4">
        <f>L4/O4</f>
        <v>-0.15700000000000003</v>
      </c>
    </row>
    <row r="5" spans="1:16" x14ac:dyDescent="0.25">
      <c r="A5" s="1" t="s">
        <v>4</v>
      </c>
      <c r="B5">
        <f t="shared" si="0"/>
        <v>2</v>
      </c>
      <c r="C5" s="2">
        <v>1.802</v>
      </c>
      <c r="D5" s="3">
        <v>1.4319999999999999</v>
      </c>
      <c r="E5" s="3">
        <f>D5-C5</f>
        <v>-0.37000000000000011</v>
      </c>
      <c r="F5" s="3">
        <v>6</v>
      </c>
      <c r="G5" s="3">
        <v>7</v>
      </c>
      <c r="H5" s="3">
        <f>G5-F5</f>
        <v>1</v>
      </c>
      <c r="I5" s="4">
        <f t="shared" ref="I5:I7" si="1">E5/H5</f>
        <v>-0.37000000000000011</v>
      </c>
      <c r="J5" s="2">
        <v>1.8</v>
      </c>
      <c r="K5" s="5">
        <v>1.4930000000000001</v>
      </c>
      <c r="L5" s="3">
        <f>K5-J5</f>
        <v>-0.30699999999999994</v>
      </c>
      <c r="M5" s="3">
        <v>3</v>
      </c>
      <c r="N5" s="5">
        <v>4</v>
      </c>
      <c r="O5" s="3">
        <f>N5-M5</f>
        <v>1</v>
      </c>
      <c r="P5" s="4">
        <f t="shared" ref="P5:P10" si="2">L5/O5</f>
        <v>-0.30699999999999994</v>
      </c>
    </row>
    <row r="6" spans="1:16" x14ac:dyDescent="0.25">
      <c r="A6" s="1" t="s">
        <v>5</v>
      </c>
      <c r="B6">
        <f t="shared" si="0"/>
        <v>4</v>
      </c>
      <c r="C6" s="2">
        <v>1.802</v>
      </c>
      <c r="D6" s="3">
        <v>1.1359999999999999</v>
      </c>
      <c r="E6" s="3">
        <f t="shared" ref="E6:E10" si="3">D6-C6</f>
        <v>-0.66600000000000015</v>
      </c>
      <c r="F6" s="3">
        <v>11</v>
      </c>
      <c r="G6" s="3">
        <v>12</v>
      </c>
      <c r="H6" s="3">
        <f t="shared" ref="H6:H7" si="4">G6-F6</f>
        <v>1</v>
      </c>
      <c r="I6" s="4">
        <f t="shared" si="1"/>
        <v>-0.66600000000000015</v>
      </c>
      <c r="J6" s="2">
        <v>1.8</v>
      </c>
      <c r="K6" s="5">
        <v>1.2130000000000001</v>
      </c>
      <c r="L6" s="3">
        <f t="shared" ref="L6:L10" si="5">K6-J6</f>
        <v>-0.58699999999999997</v>
      </c>
      <c r="M6" s="3">
        <v>3</v>
      </c>
      <c r="N6" s="5">
        <v>4</v>
      </c>
      <c r="O6" s="3">
        <f t="shared" ref="O6:O10" si="6">N6-M6</f>
        <v>1</v>
      </c>
      <c r="P6" s="4">
        <f t="shared" si="2"/>
        <v>-0.58699999999999997</v>
      </c>
    </row>
    <row r="7" spans="1:16" x14ac:dyDescent="0.25">
      <c r="A7" s="1">
        <v>1000</v>
      </c>
      <c r="B7">
        <f t="shared" si="0"/>
        <v>8</v>
      </c>
      <c r="C7" s="2">
        <v>1.802</v>
      </c>
      <c r="D7" s="3">
        <v>0.70499999999999996</v>
      </c>
      <c r="E7" s="3">
        <f t="shared" si="3"/>
        <v>-1.097</v>
      </c>
      <c r="F7" s="3">
        <v>16</v>
      </c>
      <c r="G7" s="3">
        <v>17</v>
      </c>
      <c r="H7" s="3">
        <f t="shared" si="4"/>
        <v>1</v>
      </c>
      <c r="I7" s="4">
        <f t="shared" si="1"/>
        <v>-1.097</v>
      </c>
      <c r="J7" s="2">
        <v>1.8</v>
      </c>
      <c r="K7" s="5">
        <v>0.72499999999999998</v>
      </c>
      <c r="L7" s="3">
        <f t="shared" si="5"/>
        <v>-1.0750000000000002</v>
      </c>
      <c r="M7" s="3">
        <v>3</v>
      </c>
      <c r="N7" s="5">
        <v>4</v>
      </c>
      <c r="O7" s="3">
        <f t="shared" si="6"/>
        <v>1</v>
      </c>
      <c r="P7" s="4">
        <f t="shared" si="2"/>
        <v>-1.0750000000000002</v>
      </c>
    </row>
    <row r="8" spans="1:16" x14ac:dyDescent="0.25">
      <c r="A8" s="1" t="s">
        <v>13</v>
      </c>
      <c r="B8">
        <f t="shared" si="0"/>
        <v>15</v>
      </c>
      <c r="C8" s="2">
        <v>1.802</v>
      </c>
      <c r="D8" s="5">
        <v>0.35399999999999998</v>
      </c>
      <c r="E8" s="5">
        <f t="shared" si="3"/>
        <v>-1.448</v>
      </c>
      <c r="F8" s="3">
        <v>16</v>
      </c>
      <c r="G8" s="3">
        <v>17</v>
      </c>
      <c r="H8" s="3">
        <f t="shared" ref="H8:H10" si="7">G8-F8</f>
        <v>1</v>
      </c>
      <c r="I8" s="4">
        <f t="shared" ref="I8:I10" si="8">E8/H8</f>
        <v>-1.448</v>
      </c>
      <c r="J8" s="2">
        <v>1.8</v>
      </c>
      <c r="K8" s="5">
        <v>0.1</v>
      </c>
      <c r="L8" s="5">
        <f t="shared" si="5"/>
        <v>-1.7</v>
      </c>
      <c r="M8" s="3">
        <v>3</v>
      </c>
      <c r="N8" s="5">
        <v>4</v>
      </c>
      <c r="O8" s="3">
        <f t="shared" si="6"/>
        <v>1</v>
      </c>
      <c r="P8" s="4">
        <f t="shared" si="2"/>
        <v>-1.7</v>
      </c>
    </row>
    <row r="9" spans="1:16" x14ac:dyDescent="0.25">
      <c r="A9" s="1" t="s">
        <v>14</v>
      </c>
      <c r="B9">
        <f t="shared" si="0"/>
        <v>11</v>
      </c>
      <c r="C9" s="2">
        <v>1.802</v>
      </c>
      <c r="D9" s="5">
        <v>0.52500000000000002</v>
      </c>
      <c r="E9" s="5">
        <f t="shared" si="3"/>
        <v>-1.2770000000000001</v>
      </c>
      <c r="F9" s="5">
        <v>16</v>
      </c>
      <c r="G9" s="5">
        <v>17</v>
      </c>
      <c r="H9" s="5">
        <f t="shared" si="7"/>
        <v>1</v>
      </c>
      <c r="I9" s="4">
        <f t="shared" si="8"/>
        <v>-1.2770000000000001</v>
      </c>
      <c r="J9" s="2">
        <v>1.8</v>
      </c>
      <c r="K9" s="5">
        <v>0.42699999999999999</v>
      </c>
      <c r="L9" s="5">
        <f t="shared" si="5"/>
        <v>-1.373</v>
      </c>
      <c r="M9" s="3">
        <v>3</v>
      </c>
      <c r="N9" s="5">
        <v>4</v>
      </c>
      <c r="O9" s="5">
        <f t="shared" si="6"/>
        <v>1</v>
      </c>
      <c r="P9" s="4">
        <f t="shared" si="2"/>
        <v>-1.373</v>
      </c>
    </row>
    <row r="10" spans="1:16" x14ac:dyDescent="0.25">
      <c r="A10" s="1" t="s">
        <v>15</v>
      </c>
      <c r="B10">
        <f t="shared" si="0"/>
        <v>6</v>
      </c>
      <c r="C10" s="2">
        <v>1.802</v>
      </c>
      <c r="D10" s="5">
        <v>0.9</v>
      </c>
      <c r="E10" s="5">
        <f t="shared" si="3"/>
        <v>-0.90200000000000002</v>
      </c>
      <c r="F10" s="5">
        <v>6</v>
      </c>
      <c r="G10" s="5">
        <v>7</v>
      </c>
      <c r="H10" s="5">
        <f t="shared" si="7"/>
        <v>1</v>
      </c>
      <c r="I10" s="4">
        <f t="shared" si="8"/>
        <v>-0.90200000000000002</v>
      </c>
      <c r="J10" s="2">
        <v>1.8</v>
      </c>
      <c r="K10" s="5">
        <v>0.96099999999999997</v>
      </c>
      <c r="L10" s="5">
        <f t="shared" si="5"/>
        <v>-0.83900000000000008</v>
      </c>
      <c r="M10" s="3">
        <v>3</v>
      </c>
      <c r="N10" s="5">
        <v>4</v>
      </c>
      <c r="O10" s="5">
        <f t="shared" si="6"/>
        <v>1</v>
      </c>
      <c r="P10" s="4">
        <f t="shared" si="2"/>
        <v>-0.83900000000000008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A1A8-36F8-4D41-B8F6-AD198F166488}">
  <dimension ref="A1:P12"/>
  <sheetViews>
    <sheetView tabSelected="1" zoomScale="70" zoomScaleNormal="70" workbookViewId="0">
      <selection activeCell="T14" sqref="T14"/>
    </sheetView>
  </sheetViews>
  <sheetFormatPr defaultColWidth="9.5703125" defaultRowHeight="15" x14ac:dyDescent="0.25"/>
  <cols>
    <col min="3" max="3" width="9.5703125" style="15"/>
    <col min="5" max="5" width="9.5703125" style="15"/>
    <col min="6" max="6" width="9.5703125" style="3"/>
    <col min="7" max="7" width="9.5703125" style="15"/>
    <col min="9" max="9" width="9.5703125" style="15"/>
    <col min="11" max="11" width="14.140625" style="2" bestFit="1" customWidth="1"/>
    <col min="12" max="13" width="9.5703125" style="3"/>
  </cols>
  <sheetData>
    <row r="1" spans="1:16" s="8" customFormat="1" x14ac:dyDescent="0.25">
      <c r="B1" s="8">
        <v>8</v>
      </c>
      <c r="C1" s="14"/>
      <c r="D1" s="8">
        <v>4</v>
      </c>
      <c r="E1" s="14"/>
      <c r="F1" s="12">
        <v>2</v>
      </c>
      <c r="G1" s="14"/>
      <c r="H1" s="8">
        <v>1</v>
      </c>
      <c r="I1" s="14"/>
      <c r="K1" s="6" t="s">
        <v>16</v>
      </c>
      <c r="L1" s="9" t="s">
        <v>18</v>
      </c>
      <c r="M1" s="9" t="s">
        <v>20</v>
      </c>
      <c r="N1" s="19" t="s">
        <v>34</v>
      </c>
      <c r="O1" s="19"/>
    </row>
    <row r="2" spans="1:16" s="11" customFormat="1" x14ac:dyDescent="0.25">
      <c r="A2" s="8" t="s">
        <v>25</v>
      </c>
      <c r="B2" s="8" t="s">
        <v>21</v>
      </c>
      <c r="C2" s="14" t="s">
        <v>26</v>
      </c>
      <c r="D2" s="8" t="s">
        <v>22</v>
      </c>
      <c r="E2" s="14" t="s">
        <v>26</v>
      </c>
      <c r="F2" s="12" t="s">
        <v>23</v>
      </c>
      <c r="G2" s="14" t="s">
        <v>30</v>
      </c>
      <c r="H2" s="8" t="s">
        <v>24</v>
      </c>
      <c r="I2" s="14" t="s">
        <v>31</v>
      </c>
      <c r="J2" s="8" t="s">
        <v>27</v>
      </c>
      <c r="K2" s="17" t="s">
        <v>28</v>
      </c>
      <c r="L2" s="12" t="s">
        <v>29</v>
      </c>
      <c r="M2" s="12" t="s">
        <v>10</v>
      </c>
      <c r="N2" s="8" t="s">
        <v>33</v>
      </c>
      <c r="O2" s="8" t="s">
        <v>32</v>
      </c>
      <c r="P2" s="18" t="s">
        <v>35</v>
      </c>
    </row>
    <row r="3" spans="1:16" x14ac:dyDescent="0.25">
      <c r="A3" s="13">
        <v>1.0000000000000001E-5</v>
      </c>
      <c r="B3">
        <v>1</v>
      </c>
      <c r="C3" s="16">
        <f>$A$3*$B$1*B3</f>
        <v>8.0000000000000007E-5</v>
      </c>
      <c r="D3">
        <v>1</v>
      </c>
      <c r="E3" s="16">
        <f>$A$3*$D$1*D3</f>
        <v>4.0000000000000003E-5</v>
      </c>
      <c r="F3" s="5">
        <v>1</v>
      </c>
      <c r="G3" s="16">
        <f>$A$3*$F$1*F3</f>
        <v>2.0000000000000002E-5</v>
      </c>
      <c r="H3">
        <v>1</v>
      </c>
      <c r="I3" s="16">
        <f>$A$3*$H$1*H3</f>
        <v>1.0000000000000001E-5</v>
      </c>
      <c r="J3" s="13">
        <f>C3+E3+G3+I3</f>
        <v>1.5000000000000001E-4</v>
      </c>
      <c r="K3" s="2">
        <v>1.8</v>
      </c>
      <c r="L3" s="3">
        <v>9.98E-2</v>
      </c>
      <c r="M3" s="3">
        <f>L3-K3</f>
        <v>-1.7002000000000002</v>
      </c>
      <c r="N3">
        <v>3</v>
      </c>
      <c r="O3">
        <v>4.07</v>
      </c>
      <c r="P3">
        <f>O3-N3</f>
        <v>1.0700000000000003</v>
      </c>
    </row>
    <row r="4" spans="1:16" x14ac:dyDescent="0.25">
      <c r="A4" s="13">
        <v>1.0000000000000001E-5</v>
      </c>
      <c r="B4">
        <v>1</v>
      </c>
      <c r="C4" s="16">
        <f t="shared" ref="C4:C10" si="0">$A$3*$B$1*B4</f>
        <v>8.0000000000000007E-5</v>
      </c>
      <c r="D4">
        <v>0</v>
      </c>
      <c r="E4" s="16">
        <f t="shared" ref="E4:E10" si="1">$A$3*$D$1*D4</f>
        <v>0</v>
      </c>
      <c r="F4" s="3">
        <v>0</v>
      </c>
      <c r="G4" s="16">
        <f t="shared" ref="G4:G10" si="2">$A$3*$F$1*F4</f>
        <v>0</v>
      </c>
      <c r="H4">
        <v>0</v>
      </c>
      <c r="I4" s="16">
        <f t="shared" ref="I4:I10" si="3">$A$3*$H$1*H4</f>
        <v>0</v>
      </c>
      <c r="J4" s="13">
        <f t="shared" ref="J4:J10" si="4">C4+E4+G4+I4</f>
        <v>8.0000000000000007E-5</v>
      </c>
      <c r="K4" s="2">
        <v>1.8</v>
      </c>
      <c r="L4" s="5">
        <v>0.72899999999999998</v>
      </c>
      <c r="M4" s="3">
        <f t="shared" ref="M4:M10" si="5">L4-K4</f>
        <v>-1.0710000000000002</v>
      </c>
      <c r="N4">
        <v>3</v>
      </c>
      <c r="O4">
        <v>3.73</v>
      </c>
      <c r="P4">
        <f t="shared" ref="P4:P10" si="6">O4-N4</f>
        <v>0.73</v>
      </c>
    </row>
    <row r="5" spans="1:16" x14ac:dyDescent="0.25">
      <c r="A5" s="13">
        <v>1.0000000000000001E-5</v>
      </c>
      <c r="B5">
        <v>0</v>
      </c>
      <c r="C5" s="16">
        <f t="shared" si="0"/>
        <v>0</v>
      </c>
      <c r="D5">
        <v>0.5</v>
      </c>
      <c r="E5" s="16">
        <f t="shared" si="1"/>
        <v>2.0000000000000002E-5</v>
      </c>
      <c r="F5" s="3">
        <v>0</v>
      </c>
      <c r="G5" s="16">
        <f t="shared" si="2"/>
        <v>0</v>
      </c>
      <c r="H5">
        <v>0.5</v>
      </c>
      <c r="I5" s="16">
        <f t="shared" si="3"/>
        <v>5.0000000000000004E-6</v>
      </c>
      <c r="J5" s="13">
        <f t="shared" si="4"/>
        <v>2.5000000000000001E-5</v>
      </c>
      <c r="K5" s="2">
        <v>1.8</v>
      </c>
      <c r="L5" s="5">
        <v>1.421</v>
      </c>
      <c r="M5" s="3">
        <f t="shared" si="5"/>
        <v>-0.379</v>
      </c>
      <c r="N5">
        <v>3</v>
      </c>
      <c r="O5">
        <v>3.28</v>
      </c>
      <c r="P5">
        <f t="shared" si="6"/>
        <v>0.2799999999999998</v>
      </c>
    </row>
    <row r="6" spans="1:16" x14ac:dyDescent="0.25">
      <c r="A6" s="13">
        <v>1.0000000000000001E-5</v>
      </c>
      <c r="B6">
        <v>0.3</v>
      </c>
      <c r="C6" s="16">
        <f t="shared" si="0"/>
        <v>2.4000000000000001E-5</v>
      </c>
      <c r="D6">
        <v>0.1</v>
      </c>
      <c r="E6" s="16">
        <f t="shared" si="1"/>
        <v>4.0000000000000007E-6</v>
      </c>
      <c r="F6" s="5">
        <v>0.2</v>
      </c>
      <c r="G6" s="16">
        <f t="shared" si="2"/>
        <v>4.0000000000000007E-6</v>
      </c>
      <c r="H6">
        <v>0.7</v>
      </c>
      <c r="I6" s="16">
        <f t="shared" si="3"/>
        <v>6.9999999999999999E-6</v>
      </c>
      <c r="J6" s="13">
        <f t="shared" si="4"/>
        <v>3.9000000000000006E-5</v>
      </c>
      <c r="K6" s="2">
        <v>1.8</v>
      </c>
      <c r="L6" s="5">
        <v>1.2370000000000001</v>
      </c>
      <c r="M6" s="3">
        <f t="shared" si="5"/>
        <v>-0.56299999999999994</v>
      </c>
      <c r="N6">
        <v>3</v>
      </c>
      <c r="O6">
        <v>3.4140000000000001</v>
      </c>
      <c r="P6">
        <f t="shared" si="6"/>
        <v>0.41400000000000015</v>
      </c>
    </row>
    <row r="7" spans="1:16" x14ac:dyDescent="0.25">
      <c r="A7" s="13">
        <v>1.0000000000000001E-5</v>
      </c>
      <c r="B7">
        <v>0</v>
      </c>
      <c r="C7" s="16">
        <f t="shared" si="0"/>
        <v>0</v>
      </c>
      <c r="D7">
        <v>0</v>
      </c>
      <c r="E7" s="16">
        <f t="shared" si="1"/>
        <v>0</v>
      </c>
      <c r="F7" s="5">
        <v>0</v>
      </c>
      <c r="G7" s="16">
        <f t="shared" si="2"/>
        <v>0</v>
      </c>
      <c r="H7">
        <v>0</v>
      </c>
      <c r="I7" s="16">
        <f t="shared" si="3"/>
        <v>0</v>
      </c>
      <c r="J7" s="13">
        <f t="shared" si="4"/>
        <v>0</v>
      </c>
      <c r="K7" s="2">
        <v>1.8</v>
      </c>
      <c r="L7" s="5">
        <v>1.8</v>
      </c>
      <c r="M7" s="5">
        <f t="shared" si="5"/>
        <v>0</v>
      </c>
      <c r="N7">
        <v>3</v>
      </c>
      <c r="O7">
        <v>3</v>
      </c>
      <c r="P7">
        <f t="shared" si="6"/>
        <v>0</v>
      </c>
    </row>
    <row r="8" spans="1:16" x14ac:dyDescent="0.25">
      <c r="A8" s="13">
        <v>1.0000000000000001E-5</v>
      </c>
      <c r="B8">
        <v>0</v>
      </c>
      <c r="C8" s="16">
        <f t="shared" si="0"/>
        <v>0</v>
      </c>
      <c r="D8">
        <v>0.1</v>
      </c>
      <c r="E8" s="16">
        <f t="shared" si="1"/>
        <v>4.0000000000000007E-6</v>
      </c>
      <c r="F8" s="5">
        <v>0.3</v>
      </c>
      <c r="G8" s="16">
        <f t="shared" si="2"/>
        <v>6.0000000000000002E-6</v>
      </c>
      <c r="H8">
        <v>0.2</v>
      </c>
      <c r="I8" s="16">
        <f t="shared" si="3"/>
        <v>2.0000000000000003E-6</v>
      </c>
      <c r="J8" s="13">
        <f t="shared" si="4"/>
        <v>1.2E-5</v>
      </c>
      <c r="K8" s="2">
        <v>1.8</v>
      </c>
      <c r="L8" s="5">
        <v>1.54</v>
      </c>
      <c r="M8" s="5">
        <f t="shared" si="5"/>
        <v>-0.26</v>
      </c>
      <c r="N8">
        <v>3</v>
      </c>
      <c r="O8">
        <v>3.129</v>
      </c>
      <c r="P8">
        <f t="shared" si="6"/>
        <v>0.129</v>
      </c>
    </row>
    <row r="9" spans="1:16" x14ac:dyDescent="0.25">
      <c r="A9" s="13">
        <v>1.0000000000000001E-5</v>
      </c>
      <c r="B9">
        <v>0.6</v>
      </c>
      <c r="C9" s="16">
        <f t="shared" si="0"/>
        <v>4.8000000000000001E-5</v>
      </c>
      <c r="D9">
        <v>0.9</v>
      </c>
      <c r="E9" s="16">
        <f t="shared" si="1"/>
        <v>3.6000000000000001E-5</v>
      </c>
      <c r="F9" s="5">
        <v>0.8</v>
      </c>
      <c r="G9" s="16">
        <f t="shared" si="2"/>
        <v>1.6000000000000003E-5</v>
      </c>
      <c r="H9">
        <v>1</v>
      </c>
      <c r="I9" s="16">
        <f t="shared" si="3"/>
        <v>1.0000000000000001E-5</v>
      </c>
      <c r="J9" s="13">
        <f t="shared" si="4"/>
        <v>1.1000000000000002E-4</v>
      </c>
      <c r="K9" s="2">
        <v>1.8</v>
      </c>
      <c r="L9" s="5">
        <v>0.45900000000000002</v>
      </c>
      <c r="M9" s="5">
        <f t="shared" si="5"/>
        <v>-1.341</v>
      </c>
      <c r="N9">
        <v>3</v>
      </c>
      <c r="O9">
        <v>3.8959999999999999</v>
      </c>
      <c r="P9">
        <f t="shared" si="6"/>
        <v>0.89599999999999991</v>
      </c>
    </row>
    <row r="10" spans="1:16" x14ac:dyDescent="0.25">
      <c r="A10" s="13">
        <v>1.0000000000000001E-5</v>
      </c>
      <c r="B10">
        <v>0.4</v>
      </c>
      <c r="C10" s="16">
        <f t="shared" si="0"/>
        <v>3.2000000000000005E-5</v>
      </c>
      <c r="D10">
        <v>0.7</v>
      </c>
      <c r="E10" s="16">
        <f t="shared" si="1"/>
        <v>2.8E-5</v>
      </c>
      <c r="F10" s="5">
        <v>0</v>
      </c>
      <c r="G10" s="16">
        <f t="shared" si="2"/>
        <v>0</v>
      </c>
      <c r="H10">
        <v>0</v>
      </c>
      <c r="I10" s="16">
        <f t="shared" si="3"/>
        <v>0</v>
      </c>
      <c r="J10" s="13">
        <f t="shared" si="4"/>
        <v>6.0000000000000008E-5</v>
      </c>
      <c r="K10" s="2">
        <v>1.8</v>
      </c>
      <c r="L10" s="5">
        <v>0.96399999999999997</v>
      </c>
      <c r="M10" s="5">
        <f t="shared" si="5"/>
        <v>-0.83600000000000008</v>
      </c>
      <c r="N10">
        <v>3</v>
      </c>
      <c r="O10">
        <v>3.589</v>
      </c>
      <c r="P10">
        <f t="shared" si="6"/>
        <v>0.58899999999999997</v>
      </c>
    </row>
    <row r="11" spans="1:16" x14ac:dyDescent="0.25">
      <c r="A11" s="13"/>
      <c r="C11" s="16"/>
      <c r="E11" s="16"/>
      <c r="G11" s="16"/>
      <c r="I11" s="16"/>
      <c r="J11" s="13"/>
    </row>
    <row r="12" spans="1:16" x14ac:dyDescent="0.25">
      <c r="A12" s="13"/>
      <c r="C12" s="16"/>
      <c r="E12" s="16"/>
      <c r="G12" s="16"/>
      <c r="I12" s="16"/>
      <c r="J12" s="13"/>
    </row>
  </sheetData>
  <mergeCells count="1">
    <mergeCell ref="N1:O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8AA16D818BCA4C9F3B7CD479C589EA" ma:contentTypeVersion="10" ma:contentTypeDescription="Create a new document." ma:contentTypeScope="" ma:versionID="8a53b6ded2fa8759d9ec8692b9aa0d78">
  <xsd:schema xmlns:xsd="http://www.w3.org/2001/XMLSchema" xmlns:xs="http://www.w3.org/2001/XMLSchema" xmlns:p="http://schemas.microsoft.com/office/2006/metadata/properties" xmlns:ns3="51c2a674-89ee-4e3b-bf22-df335e608542" xmlns:ns4="6401843a-8865-425e-86ca-22ed9e456d58" targetNamespace="http://schemas.microsoft.com/office/2006/metadata/properties" ma:root="true" ma:fieldsID="247face30ab4fbc7176a5caad845759c" ns3:_="" ns4:_="">
    <xsd:import namespace="51c2a674-89ee-4e3b-bf22-df335e608542"/>
    <xsd:import namespace="6401843a-8865-425e-86ca-22ed9e456d5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c2a674-89ee-4e3b-bf22-df335e60854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01843a-8865-425e-86ca-22ed9e456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C47BF3-24B7-4DF9-B95A-02B3651937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DEB83B-3769-44D8-91DC-D82A1406770D}">
  <ds:schemaRefs>
    <ds:schemaRef ds:uri="51c2a674-89ee-4e3b-bf22-df335e608542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401843a-8865-425e-86ca-22ed9e456d5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D6AEAE-8945-468A-A736-2039D30D7E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c2a674-89ee-4e3b-bf22-df335e608542"/>
    <ds:schemaRef ds:uri="6401843a-8865-425e-86ca-22ed9e456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Time 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Gaunt, Wesley</dc:creator>
  <cp:lastModifiedBy>Test</cp:lastModifiedBy>
  <dcterms:created xsi:type="dcterms:W3CDTF">2019-11-19T17:46:45Z</dcterms:created>
  <dcterms:modified xsi:type="dcterms:W3CDTF">2019-11-21T15:41:47Z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0x0101007B8AA16D818BCA4C9F3B7CD479C589EA</vt:lpwstr>
  </property>
</Properties>
</file>