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EE77BA9-48C6-4991-B474-CD478F7869B2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8" l="1"/>
  <c r="D82" i="18"/>
  <c r="E82" i="18"/>
  <c r="G82" i="18" s="1"/>
  <c r="I82" i="18" s="1"/>
  <c r="F82" i="18"/>
  <c r="H82" i="18"/>
  <c r="J82" i="18"/>
  <c r="C83" i="18"/>
  <c r="D83" i="18"/>
  <c r="E83" i="18"/>
  <c r="G83" i="18" s="1"/>
  <c r="I83" i="18" s="1"/>
  <c r="F83" i="18"/>
  <c r="H83" i="18"/>
  <c r="J83" i="18"/>
  <c r="B83" i="17"/>
  <c r="C83" i="17" s="1"/>
  <c r="B84" i="17"/>
  <c r="C84" i="17" s="1"/>
  <c r="C83" i="16"/>
  <c r="D83" i="16" s="1"/>
  <c r="J83" i="16" s="1"/>
  <c r="F83" i="16"/>
  <c r="G83" i="16" s="1"/>
  <c r="H83" i="16"/>
  <c r="C84" i="16"/>
  <c r="E84" i="16" s="1"/>
  <c r="D84" i="16"/>
  <c r="H84" i="16"/>
  <c r="F84" i="16" s="1"/>
  <c r="G84" i="16" s="1"/>
  <c r="C83" i="15"/>
  <c r="D83" i="15" s="1"/>
  <c r="I83" i="15" s="1"/>
  <c r="G83" i="15"/>
  <c r="E83" i="15" s="1"/>
  <c r="C84" i="15"/>
  <c r="D84" i="15"/>
  <c r="I84" i="15" s="1"/>
  <c r="G84" i="15"/>
  <c r="C83" i="9"/>
  <c r="D83" i="9" s="1"/>
  <c r="H83" i="9"/>
  <c r="J83" i="9" s="1"/>
  <c r="I83" i="9"/>
  <c r="K83" i="9" s="1"/>
  <c r="C84" i="9"/>
  <c r="D84" i="9" s="1"/>
  <c r="H84" i="9"/>
  <c r="J84" i="9" s="1"/>
  <c r="I84" i="9"/>
  <c r="K84" i="9" s="1"/>
  <c r="B83" i="7"/>
  <c r="C83" i="7" s="1"/>
  <c r="D83" i="7" s="1"/>
  <c r="E83" i="7" s="1"/>
  <c r="B84" i="7"/>
  <c r="C84" i="7" s="1"/>
  <c r="D84" i="7" s="1"/>
  <c r="E84" i="7" s="1"/>
  <c r="R83" i="13"/>
  <c r="T83" i="13" s="1"/>
  <c r="V83" i="13"/>
  <c r="W83" i="13"/>
  <c r="Z83" i="13"/>
  <c r="AA83" i="13"/>
  <c r="R84" i="13"/>
  <c r="V84" i="13" s="1"/>
  <c r="T84" i="13"/>
  <c r="U84" i="13"/>
  <c r="W84" i="13"/>
  <c r="X84" i="13"/>
  <c r="Y84" i="13"/>
  <c r="AA84" i="13"/>
  <c r="AB84" i="13"/>
  <c r="C83" i="13"/>
  <c r="D83" i="13" s="1"/>
  <c r="E83" i="13" s="1"/>
  <c r="C84" i="13"/>
  <c r="D84" i="13" s="1"/>
  <c r="E84" i="13" s="1"/>
  <c r="B83" i="8"/>
  <c r="C83" i="8" s="1"/>
  <c r="D83" i="8" s="1"/>
  <c r="E83" i="8" s="1"/>
  <c r="B84" i="8"/>
  <c r="C84" i="8"/>
  <c r="B83" i="6"/>
  <c r="C83" i="6" s="1"/>
  <c r="D83" i="6" s="1"/>
  <c r="E83" i="6" s="1"/>
  <c r="B84" i="6"/>
  <c r="C84" i="6" s="1"/>
  <c r="D84" i="6" s="1"/>
  <c r="E84" i="6" s="1"/>
  <c r="R84" i="5"/>
  <c r="W84" i="5" s="1"/>
  <c r="W98" i="5" s="1"/>
  <c r="R83" i="5"/>
  <c r="T83" i="5" s="1"/>
  <c r="U83" i="5"/>
  <c r="V83" i="5"/>
  <c r="W83" i="5"/>
  <c r="Y83" i="5"/>
  <c r="Z83" i="5"/>
  <c r="AA83" i="5"/>
  <c r="U84" i="5"/>
  <c r="T84" i="5"/>
  <c r="AA84" i="5"/>
  <c r="AB84" i="5"/>
  <c r="AA98" i="5"/>
  <c r="B83" i="5"/>
  <c r="C83" i="5" s="1"/>
  <c r="D83" i="5" s="1"/>
  <c r="E83" i="5" s="1"/>
  <c r="B84" i="5"/>
  <c r="C84" i="5" s="1"/>
  <c r="D84" i="5" s="1"/>
  <c r="E84" i="5" s="1"/>
  <c r="R83" i="4"/>
  <c r="T83" i="4" s="1"/>
  <c r="T95" i="4" s="1"/>
  <c r="V83" i="4"/>
  <c r="W83" i="4"/>
  <c r="Z83" i="4"/>
  <c r="AA83" i="4"/>
  <c r="R84" i="4"/>
  <c r="V84" i="4" s="1"/>
  <c r="T84" i="4"/>
  <c r="U84" i="4"/>
  <c r="W84" i="4"/>
  <c r="X84" i="4"/>
  <c r="Y84" i="4"/>
  <c r="AA84" i="4"/>
  <c r="AB84" i="4"/>
  <c r="W95" i="4"/>
  <c r="AA95" i="4"/>
  <c r="B83" i="4"/>
  <c r="C83" i="4" s="1"/>
  <c r="D83" i="4" s="1"/>
  <c r="E83" i="4" s="1"/>
  <c r="B84" i="4"/>
  <c r="C84" i="4" s="1"/>
  <c r="D84" i="4" s="1"/>
  <c r="E84" i="4" s="1"/>
  <c r="B83" i="3"/>
  <c r="C83" i="3" s="1"/>
  <c r="D83" i="3" s="1"/>
  <c r="E83" i="3" s="1"/>
  <c r="B84" i="3"/>
  <c r="C84" i="3" s="1"/>
  <c r="D84" i="3" s="1"/>
  <c r="E84" i="3" s="1"/>
  <c r="B83" i="2"/>
  <c r="C83" i="2" s="1"/>
  <c r="D83" i="2" s="1"/>
  <c r="E83" i="2" s="1"/>
  <c r="B84" i="2"/>
  <c r="C84" i="2" s="1"/>
  <c r="D84" i="2" s="1"/>
  <c r="E84" i="2" s="1"/>
  <c r="E84" i="17" l="1"/>
  <c r="D83" i="17"/>
  <c r="D84" i="17"/>
  <c r="E83" i="17"/>
  <c r="J84" i="16"/>
  <c r="I84" i="16"/>
  <c r="I83" i="16"/>
  <c r="E83" i="16"/>
  <c r="E84" i="15"/>
  <c r="F83" i="15"/>
  <c r="H83" i="15"/>
  <c r="L84" i="9"/>
  <c r="E84" i="9"/>
  <c r="L83" i="9"/>
  <c r="E83" i="9"/>
  <c r="Y83" i="13"/>
  <c r="U83" i="13"/>
  <c r="Z84" i="13"/>
  <c r="AB83" i="13"/>
  <c r="X83" i="13"/>
  <c r="D84" i="8"/>
  <c r="E84" i="8" s="1"/>
  <c r="X84" i="5"/>
  <c r="T98" i="5"/>
  <c r="U98" i="5"/>
  <c r="Z84" i="5"/>
  <c r="Z98" i="5" s="1"/>
  <c r="V84" i="5"/>
  <c r="V98" i="5" s="1"/>
  <c r="AB83" i="5"/>
  <c r="AB98" i="5" s="1"/>
  <c r="X83" i="5"/>
  <c r="X98" i="5" s="1"/>
  <c r="Y84" i="5"/>
  <c r="Y98" i="5" s="1"/>
  <c r="V95" i="4"/>
  <c r="Y83" i="4"/>
  <c r="Y95" i="4" s="1"/>
  <c r="U83" i="4"/>
  <c r="U95" i="4" s="1"/>
  <c r="Z84" i="4"/>
  <c r="Z95" i="4" s="1"/>
  <c r="AB83" i="4"/>
  <c r="AB95" i="4" s="1"/>
  <c r="X83" i="4"/>
  <c r="X95" i="4" s="1"/>
  <c r="H84" i="15" l="1"/>
  <c r="F84" i="15"/>
  <c r="C81" i="18"/>
  <c r="D81" i="18"/>
  <c r="E81" i="18"/>
  <c r="F81" i="18"/>
  <c r="G81" i="18" s="1"/>
  <c r="I81" i="18" s="1"/>
  <c r="H81" i="18"/>
  <c r="J81" i="18"/>
  <c r="B82" i="17"/>
  <c r="C82" i="17" s="1"/>
  <c r="C82" i="16"/>
  <c r="D82" i="16" s="1"/>
  <c r="J82" i="16" s="1"/>
  <c r="H82" i="16"/>
  <c r="F82" i="16" s="1"/>
  <c r="G82" i="16" s="1"/>
  <c r="C82" i="15"/>
  <c r="D82" i="15"/>
  <c r="I82" i="15" s="1"/>
  <c r="G82" i="15"/>
  <c r="E82" i="15" s="1"/>
  <c r="C82" i="9"/>
  <c r="D82" i="9"/>
  <c r="E82" i="9"/>
  <c r="H82" i="9"/>
  <c r="J82" i="9" s="1"/>
  <c r="I82" i="9"/>
  <c r="K82" i="9"/>
  <c r="L82" i="9"/>
  <c r="B82" i="7"/>
  <c r="C82" i="7" s="1"/>
  <c r="D82" i="7" s="1"/>
  <c r="E82" i="7" s="1"/>
  <c r="R82" i="13"/>
  <c r="T82" i="13" s="1"/>
  <c r="T92" i="13" s="1"/>
  <c r="U82" i="13"/>
  <c r="V82" i="13"/>
  <c r="W82" i="13"/>
  <c r="Y82" i="13"/>
  <c r="Z82" i="13"/>
  <c r="AA82" i="13"/>
  <c r="U92" i="13"/>
  <c r="V92" i="13"/>
  <c r="W92" i="13"/>
  <c r="Y92" i="13"/>
  <c r="Z92" i="13"/>
  <c r="AA92" i="13"/>
  <c r="C82" i="13"/>
  <c r="D82" i="13"/>
  <c r="E82" i="13" s="1"/>
  <c r="B82" i="8"/>
  <c r="C82" i="8" s="1"/>
  <c r="D82" i="8" s="1"/>
  <c r="E82" i="8" s="1"/>
  <c r="B82" i="6"/>
  <c r="C82" i="6" s="1"/>
  <c r="D82" i="6" s="1"/>
  <c r="E82" i="6" s="1"/>
  <c r="R82" i="5"/>
  <c r="T82" i="5" s="1"/>
  <c r="W82" i="5"/>
  <c r="Z82" i="5"/>
  <c r="B82" i="5"/>
  <c r="C82" i="5" s="1"/>
  <c r="D82" i="5" s="1"/>
  <c r="E82" i="5" s="1"/>
  <c r="R82" i="4"/>
  <c r="T82" i="4" s="1"/>
  <c r="B82" i="4"/>
  <c r="C82" i="4" s="1"/>
  <c r="D82" i="4" s="1"/>
  <c r="E82" i="4" s="1"/>
  <c r="B82" i="3"/>
  <c r="C82" i="3" s="1"/>
  <c r="D82" i="3" s="1"/>
  <c r="E82" i="3" s="1"/>
  <c r="B82" i="2"/>
  <c r="C82" i="2" s="1"/>
  <c r="D82" i="2" s="1"/>
  <c r="E82" i="2" s="1"/>
  <c r="E82" i="17" l="1"/>
  <c r="D82" i="17"/>
  <c r="I82" i="16"/>
  <c r="E82" i="16"/>
  <c r="H82" i="15"/>
  <c r="F82" i="15"/>
  <c r="AB82" i="13"/>
  <c r="AB92" i="13" s="1"/>
  <c r="X82" i="13"/>
  <c r="X92" i="13" s="1"/>
  <c r="V82" i="5"/>
  <c r="AA82" i="5"/>
  <c r="Y82" i="5"/>
  <c r="U82" i="5"/>
  <c r="AB82" i="5"/>
  <c r="X82" i="5"/>
  <c r="AA82" i="4"/>
  <c r="W82" i="4"/>
  <c r="Z82" i="4"/>
  <c r="Y82" i="4"/>
  <c r="U82" i="4"/>
  <c r="V82" i="4"/>
  <c r="AB82" i="4"/>
  <c r="X82" i="4"/>
  <c r="C80" i="18"/>
  <c r="D80" i="18"/>
  <c r="E80" i="18"/>
  <c r="F80" i="18"/>
  <c r="G80" i="18" s="1"/>
  <c r="I80" i="18" s="1"/>
  <c r="H80" i="18"/>
  <c r="J80" i="18"/>
  <c r="L80" i="18" s="1"/>
  <c r="K80" i="18"/>
  <c r="B81" i="17"/>
  <c r="C81" i="17" s="1"/>
  <c r="C81" i="16"/>
  <c r="D81" i="16" s="1"/>
  <c r="J81" i="16" s="1"/>
  <c r="E81" i="16"/>
  <c r="H81" i="16"/>
  <c r="F81" i="16" s="1"/>
  <c r="C81" i="15"/>
  <c r="G81" i="15"/>
  <c r="E81" i="15" s="1"/>
  <c r="C81" i="9"/>
  <c r="D81" i="9" s="1"/>
  <c r="H81" i="9"/>
  <c r="J81" i="9" s="1"/>
  <c r="I81" i="9"/>
  <c r="K81" i="9" s="1"/>
  <c r="B81" i="7"/>
  <c r="C81" i="7" s="1"/>
  <c r="D81" i="7" s="1"/>
  <c r="E81" i="7" s="1"/>
  <c r="R81" i="13"/>
  <c r="T81" i="13" s="1"/>
  <c r="C81" i="13"/>
  <c r="D81" i="13"/>
  <c r="E81" i="13" s="1"/>
  <c r="B81" i="8"/>
  <c r="C81" i="8" s="1"/>
  <c r="D81" i="8" s="1"/>
  <c r="E81" i="8" s="1"/>
  <c r="B81" i="6"/>
  <c r="C81" i="6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/>
  <c r="D81" i="2" s="1"/>
  <c r="E81" i="2" s="1"/>
  <c r="D81" i="17" l="1"/>
  <c r="E81" i="17"/>
  <c r="G81" i="16"/>
  <c r="I81" i="16"/>
  <c r="F81" i="15"/>
  <c r="H81" i="15"/>
  <c r="E81" i="9"/>
  <c r="L81" i="9"/>
  <c r="W81" i="13"/>
  <c r="V81" i="13"/>
  <c r="Y81" i="13"/>
  <c r="U81" i="13"/>
  <c r="AA81" i="13"/>
  <c r="Z81" i="13"/>
  <c r="AB81" i="13"/>
  <c r="X81" i="13"/>
  <c r="AA81" i="5"/>
  <c r="V81" i="5"/>
  <c r="Y81" i="5"/>
  <c r="U81" i="5"/>
  <c r="W81" i="5"/>
  <c r="Z81" i="5"/>
  <c r="AB81" i="5"/>
  <c r="X81" i="5"/>
  <c r="AA81" i="4"/>
  <c r="U81" i="4"/>
  <c r="W81" i="4"/>
  <c r="Z81" i="4"/>
  <c r="V81" i="4"/>
  <c r="Y81" i="4"/>
  <c r="AB81" i="4"/>
  <c r="X81" i="4"/>
  <c r="C79" i="18" l="1"/>
  <c r="D79" i="18"/>
  <c r="E79" i="18"/>
  <c r="F79" i="18"/>
  <c r="G79" i="18" s="1"/>
  <c r="I79" i="18" s="1"/>
  <c r="H79" i="18"/>
  <c r="J79" i="18"/>
  <c r="B80" i="17"/>
  <c r="C80" i="17" s="1"/>
  <c r="C80" i="16"/>
  <c r="E80" i="16" s="1"/>
  <c r="D80" i="16"/>
  <c r="J80" i="16" s="1"/>
  <c r="H80" i="16"/>
  <c r="F80" i="16" s="1"/>
  <c r="K7" i="12"/>
  <c r="L5" i="15"/>
  <c r="G80" i="15"/>
  <c r="C80" i="15"/>
  <c r="C80" i="9"/>
  <c r="D80" i="9" s="1"/>
  <c r="H80" i="9"/>
  <c r="J80" i="9" s="1"/>
  <c r="I80" i="9"/>
  <c r="K80" i="9" s="1"/>
  <c r="B80" i="7"/>
  <c r="C80" i="7"/>
  <c r="D80" i="7" s="1"/>
  <c r="E80" i="7" s="1"/>
  <c r="R80" i="13"/>
  <c r="T80" i="13" s="1"/>
  <c r="V80" i="13"/>
  <c r="W80" i="13"/>
  <c r="Z80" i="13"/>
  <c r="AA80" i="13"/>
  <c r="C80" i="13"/>
  <c r="D80" i="13" s="1"/>
  <c r="E80" i="13" s="1"/>
  <c r="B80" i="8"/>
  <c r="C80" i="8" s="1"/>
  <c r="D80" i="8" s="1"/>
  <c r="E80" i="8" s="1"/>
  <c r="B80" i="6"/>
  <c r="C80" i="6" s="1"/>
  <c r="D80" i="6" s="1"/>
  <c r="E80" i="6" s="1"/>
  <c r="R75" i="4"/>
  <c r="R76" i="4"/>
  <c r="Z76" i="4" s="1"/>
  <c r="R77" i="4"/>
  <c r="R78" i="4"/>
  <c r="R79" i="4"/>
  <c r="R74" i="4"/>
  <c r="V74" i="4" s="1"/>
  <c r="R68" i="4"/>
  <c r="R69" i="4"/>
  <c r="R70" i="4"/>
  <c r="R67" i="4"/>
  <c r="U67" i="4" s="1"/>
  <c r="R62" i="4"/>
  <c r="R63" i="4"/>
  <c r="R64" i="4"/>
  <c r="R65" i="4"/>
  <c r="Y65" i="4" s="1"/>
  <c r="R61" i="4"/>
  <c r="AA61" i="4" s="1"/>
  <c r="R58" i="4"/>
  <c r="R59" i="4"/>
  <c r="T59" i="4" s="1"/>
  <c r="R57" i="4"/>
  <c r="X57" i="4" s="1"/>
  <c r="R55" i="4"/>
  <c r="R54" i="4"/>
  <c r="AA54" i="4" s="1"/>
  <c r="R51" i="4"/>
  <c r="T51" i="4" s="1"/>
  <c r="R50" i="4"/>
  <c r="Z50" i="4" s="1"/>
  <c r="R23" i="4"/>
  <c r="Y23" i="4" s="1"/>
  <c r="R20" i="4"/>
  <c r="AA20" i="4" s="1"/>
  <c r="W80" i="4"/>
  <c r="V80" i="4"/>
  <c r="R80" i="4"/>
  <c r="Z80" i="4" s="1"/>
  <c r="AB79" i="4"/>
  <c r="Y79" i="4"/>
  <c r="X79" i="4"/>
  <c r="U79" i="4"/>
  <c r="T79" i="4"/>
  <c r="AA79" i="4"/>
  <c r="AA78" i="4"/>
  <c r="AB77" i="4"/>
  <c r="Y77" i="4"/>
  <c r="X77" i="4"/>
  <c r="U77" i="4"/>
  <c r="T77" i="4"/>
  <c r="AA77" i="4"/>
  <c r="AB75" i="4"/>
  <c r="Y75" i="4"/>
  <c r="X75" i="4"/>
  <c r="U75" i="4"/>
  <c r="T75" i="4"/>
  <c r="AA75" i="4"/>
  <c r="W74" i="4"/>
  <c r="AB73" i="4"/>
  <c r="Y73" i="4"/>
  <c r="X73" i="4"/>
  <c r="U73" i="4"/>
  <c r="T73" i="4"/>
  <c r="R73" i="4"/>
  <c r="AA73" i="4" s="1"/>
  <c r="W72" i="4"/>
  <c r="V72" i="4"/>
  <c r="R72" i="4"/>
  <c r="Z72" i="4" s="1"/>
  <c r="AB71" i="4"/>
  <c r="Y71" i="4"/>
  <c r="X71" i="4"/>
  <c r="U71" i="4"/>
  <c r="T71" i="4"/>
  <c r="R71" i="4"/>
  <c r="AA71" i="4" s="1"/>
  <c r="AB69" i="4"/>
  <c r="Y69" i="4"/>
  <c r="X69" i="4"/>
  <c r="U69" i="4"/>
  <c r="T69" i="4"/>
  <c r="AA69" i="4"/>
  <c r="X67" i="4"/>
  <c r="Z66" i="4"/>
  <c r="W66" i="4"/>
  <c r="V66" i="4"/>
  <c r="R66" i="4"/>
  <c r="AB65" i="4"/>
  <c r="T65" i="4"/>
  <c r="W64" i="4"/>
  <c r="V64" i="4"/>
  <c r="Z64" i="4"/>
  <c r="AB63" i="4"/>
  <c r="Y63" i="4"/>
  <c r="X63" i="4"/>
  <c r="U63" i="4"/>
  <c r="T63" i="4"/>
  <c r="AA63" i="4"/>
  <c r="AA62" i="4"/>
  <c r="Z62" i="4"/>
  <c r="W62" i="4"/>
  <c r="V62" i="4"/>
  <c r="U62" i="4"/>
  <c r="AA60" i="4"/>
  <c r="Z60" i="4"/>
  <c r="V60" i="4"/>
  <c r="U60" i="4"/>
  <c r="R60" i="4"/>
  <c r="W60" i="4" s="1"/>
  <c r="AA59" i="4"/>
  <c r="Y59" i="4"/>
  <c r="U59" i="4"/>
  <c r="AB59" i="4"/>
  <c r="R56" i="4"/>
  <c r="W56" i="4" s="1"/>
  <c r="AB55" i="4"/>
  <c r="AB53" i="4"/>
  <c r="AA53" i="4"/>
  <c r="Y53" i="4"/>
  <c r="W53" i="4"/>
  <c r="U53" i="4"/>
  <c r="T53" i="4"/>
  <c r="R53" i="4"/>
  <c r="AA52" i="4"/>
  <c r="Z52" i="4"/>
  <c r="V52" i="4"/>
  <c r="U52" i="4"/>
  <c r="R52" i="4"/>
  <c r="W52" i="4" s="1"/>
  <c r="Y51" i="4"/>
  <c r="U51" i="4"/>
  <c r="Y49" i="4"/>
  <c r="X49" i="4"/>
  <c r="R49" i="4"/>
  <c r="Y48" i="4"/>
  <c r="W48" i="4"/>
  <c r="R48" i="4"/>
  <c r="AB47" i="4"/>
  <c r="Y47" i="4"/>
  <c r="X47" i="4"/>
  <c r="U47" i="4"/>
  <c r="T47" i="4"/>
  <c r="R47" i="4"/>
  <c r="AA47" i="4" s="1"/>
  <c r="R46" i="4"/>
  <c r="W46" i="4" s="1"/>
  <c r="AB45" i="4"/>
  <c r="Y45" i="4"/>
  <c r="X45" i="4"/>
  <c r="U45" i="4"/>
  <c r="T45" i="4"/>
  <c r="R45" i="4"/>
  <c r="AA45" i="4" s="1"/>
  <c r="Z44" i="4"/>
  <c r="R44" i="4"/>
  <c r="V44" i="4" s="1"/>
  <c r="AB43" i="4"/>
  <c r="Y43" i="4"/>
  <c r="X43" i="4"/>
  <c r="U43" i="4"/>
  <c r="T43" i="4"/>
  <c r="R43" i="4"/>
  <c r="AA43" i="4" s="1"/>
  <c r="Z42" i="4"/>
  <c r="W42" i="4"/>
  <c r="R42" i="4"/>
  <c r="AB41" i="4"/>
  <c r="Y41" i="4"/>
  <c r="X41" i="4"/>
  <c r="U41" i="4"/>
  <c r="T41" i="4"/>
  <c r="R41" i="4"/>
  <c r="AA41" i="4" s="1"/>
  <c r="Z40" i="4"/>
  <c r="W40" i="4"/>
  <c r="V40" i="4"/>
  <c r="R40" i="4"/>
  <c r="AB39" i="4"/>
  <c r="Y39" i="4"/>
  <c r="X39" i="4"/>
  <c r="U39" i="4"/>
  <c r="T39" i="4"/>
  <c r="R39" i="4"/>
  <c r="AA39" i="4" s="1"/>
  <c r="R38" i="4"/>
  <c r="W38" i="4" s="1"/>
  <c r="AB37" i="4"/>
  <c r="Y37" i="4"/>
  <c r="X37" i="4"/>
  <c r="U37" i="4"/>
  <c r="T37" i="4"/>
  <c r="R37" i="4"/>
  <c r="AA37" i="4" s="1"/>
  <c r="Z36" i="4"/>
  <c r="R36" i="4"/>
  <c r="AB35" i="4"/>
  <c r="Y35" i="4"/>
  <c r="X35" i="4"/>
  <c r="U35" i="4"/>
  <c r="T35" i="4"/>
  <c r="R35" i="4"/>
  <c r="AA35" i="4" s="1"/>
  <c r="Z34" i="4"/>
  <c r="W34" i="4"/>
  <c r="R34" i="4"/>
  <c r="AB33" i="4"/>
  <c r="Y33" i="4"/>
  <c r="X33" i="4"/>
  <c r="U33" i="4"/>
  <c r="T33" i="4"/>
  <c r="R33" i="4"/>
  <c r="AA33" i="4" s="1"/>
  <c r="Z32" i="4"/>
  <c r="W32" i="4"/>
  <c r="V32" i="4"/>
  <c r="R32" i="4"/>
  <c r="AB31" i="4"/>
  <c r="Y31" i="4"/>
  <c r="X31" i="4"/>
  <c r="U31" i="4"/>
  <c r="T31" i="4"/>
  <c r="R31" i="4"/>
  <c r="AA31" i="4" s="1"/>
  <c r="R30" i="4"/>
  <c r="W30" i="4" s="1"/>
  <c r="AB29" i="4"/>
  <c r="Y29" i="4"/>
  <c r="X29" i="4"/>
  <c r="U29" i="4"/>
  <c r="T29" i="4"/>
  <c r="R29" i="4"/>
  <c r="AA29" i="4" s="1"/>
  <c r="Z28" i="4"/>
  <c r="R28" i="4"/>
  <c r="AB27" i="4"/>
  <c r="Y27" i="4"/>
  <c r="X27" i="4"/>
  <c r="U27" i="4"/>
  <c r="T27" i="4"/>
  <c r="R27" i="4"/>
  <c r="AA27" i="4" s="1"/>
  <c r="Z26" i="4"/>
  <c r="W26" i="4"/>
  <c r="R26" i="4"/>
  <c r="AB25" i="4"/>
  <c r="Y25" i="4"/>
  <c r="X25" i="4"/>
  <c r="U25" i="4"/>
  <c r="T25" i="4"/>
  <c r="R25" i="4"/>
  <c r="AA25" i="4" s="1"/>
  <c r="Z24" i="4"/>
  <c r="W24" i="4"/>
  <c r="V24" i="4"/>
  <c r="R24" i="4"/>
  <c r="AB23" i="4"/>
  <c r="T23" i="4"/>
  <c r="R22" i="4"/>
  <c r="W22" i="4" s="1"/>
  <c r="AB21" i="4"/>
  <c r="Y21" i="4"/>
  <c r="X21" i="4"/>
  <c r="U21" i="4"/>
  <c r="T21" i="4"/>
  <c r="R21" i="4"/>
  <c r="AA21" i="4" s="1"/>
  <c r="Z20" i="4"/>
  <c r="AB19" i="4"/>
  <c r="Y19" i="4"/>
  <c r="X19" i="4"/>
  <c r="U19" i="4"/>
  <c r="T19" i="4"/>
  <c r="R19" i="4"/>
  <c r="AA19" i="4" s="1"/>
  <c r="W18" i="4"/>
  <c r="R18" i="4"/>
  <c r="AB17" i="4"/>
  <c r="W17" i="4"/>
  <c r="R17" i="4"/>
  <c r="T17" i="4" s="1"/>
  <c r="AA16" i="4"/>
  <c r="W16" i="4"/>
  <c r="V16" i="4"/>
  <c r="R16" i="4"/>
  <c r="AB15" i="4"/>
  <c r="AA15" i="4"/>
  <c r="W15" i="4"/>
  <c r="U15" i="4"/>
  <c r="R15" i="4"/>
  <c r="AA14" i="4"/>
  <c r="Z14" i="4"/>
  <c r="W14" i="4"/>
  <c r="V14" i="4"/>
  <c r="U14" i="4"/>
  <c r="R14" i="4"/>
  <c r="AB13" i="4"/>
  <c r="AA13" i="4"/>
  <c r="Y13" i="4"/>
  <c r="W13" i="4"/>
  <c r="U13" i="4"/>
  <c r="T13" i="4"/>
  <c r="R13" i="4"/>
  <c r="R12" i="4"/>
  <c r="Z12" i="4" s="1"/>
  <c r="R11" i="4"/>
  <c r="AA11" i="4" s="1"/>
  <c r="W10" i="4"/>
  <c r="R10" i="4"/>
  <c r="U10" i="4" s="1"/>
  <c r="AB9" i="4"/>
  <c r="W9" i="4"/>
  <c r="R9" i="4"/>
  <c r="AA8" i="4"/>
  <c r="W8" i="4"/>
  <c r="V8" i="4"/>
  <c r="R8" i="4"/>
  <c r="AB7" i="4"/>
  <c r="AA7" i="4"/>
  <c r="W7" i="4"/>
  <c r="U7" i="4"/>
  <c r="R7" i="4"/>
  <c r="AA6" i="4"/>
  <c r="Z6" i="4"/>
  <c r="W6" i="4"/>
  <c r="V6" i="4"/>
  <c r="U6" i="4"/>
  <c r="R6" i="4"/>
  <c r="AB5" i="4"/>
  <c r="AA5" i="4"/>
  <c r="Y5" i="4"/>
  <c r="W5" i="4"/>
  <c r="U5" i="4"/>
  <c r="T5" i="4"/>
  <c r="R5" i="4"/>
  <c r="R4" i="4"/>
  <c r="Z4" i="4" s="1"/>
  <c r="AB1" i="4"/>
  <c r="AA1" i="4"/>
  <c r="Z1" i="4"/>
  <c r="Y1" i="4"/>
  <c r="X1" i="4"/>
  <c r="W1" i="4"/>
  <c r="V1" i="4"/>
  <c r="U1" i="4"/>
  <c r="T1" i="4"/>
  <c r="R80" i="5"/>
  <c r="T80" i="5" s="1"/>
  <c r="B80" i="5"/>
  <c r="C80" i="5" s="1"/>
  <c r="D80" i="5" s="1"/>
  <c r="E80" i="5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D81" i="15" l="1"/>
  <c r="I81" i="15" s="1"/>
  <c r="D80" i="17"/>
  <c r="E80" i="17"/>
  <c r="G80" i="16"/>
  <c r="I80" i="16"/>
  <c r="L80" i="9"/>
  <c r="E80" i="9"/>
  <c r="Y80" i="13"/>
  <c r="U80" i="13"/>
  <c r="AB80" i="13"/>
  <c r="X80" i="13"/>
  <c r="Z74" i="4"/>
  <c r="AA67" i="4"/>
  <c r="Y67" i="4"/>
  <c r="T67" i="4"/>
  <c r="AB67" i="4"/>
  <c r="U65" i="4"/>
  <c r="X65" i="4"/>
  <c r="AA65" i="4"/>
  <c r="W61" i="4"/>
  <c r="U61" i="4"/>
  <c r="AB61" i="4"/>
  <c r="Y61" i="4"/>
  <c r="T61" i="4"/>
  <c r="W54" i="4"/>
  <c r="V54" i="4"/>
  <c r="Z54" i="4"/>
  <c r="U54" i="4"/>
  <c r="AB51" i="4"/>
  <c r="AA51" i="4"/>
  <c r="Y50" i="4"/>
  <c r="U23" i="4"/>
  <c r="X23" i="4"/>
  <c r="AA23" i="4"/>
  <c r="X11" i="4"/>
  <c r="AB58" i="4"/>
  <c r="X58" i="4"/>
  <c r="T58" i="4"/>
  <c r="W58" i="4"/>
  <c r="AA58" i="4"/>
  <c r="V58" i="4"/>
  <c r="Y68" i="4"/>
  <c r="U68" i="4"/>
  <c r="AB68" i="4"/>
  <c r="X68" i="4"/>
  <c r="T68" i="4"/>
  <c r="W68" i="4"/>
  <c r="V68" i="4"/>
  <c r="Z9" i="4"/>
  <c r="V9" i="4"/>
  <c r="X9" i="4"/>
  <c r="Y10" i="4"/>
  <c r="Y11" i="4"/>
  <c r="Y18" i="4"/>
  <c r="AB18" i="4"/>
  <c r="X18" i="4"/>
  <c r="T18" i="4"/>
  <c r="Y28" i="4"/>
  <c r="U28" i="4"/>
  <c r="AB28" i="4"/>
  <c r="X28" i="4"/>
  <c r="T28" i="4"/>
  <c r="AA28" i="4"/>
  <c r="V30" i="4"/>
  <c r="Y36" i="4"/>
  <c r="U36" i="4"/>
  <c r="AB36" i="4"/>
  <c r="X36" i="4"/>
  <c r="T36" i="4"/>
  <c r="AA36" i="4"/>
  <c r="V38" i="4"/>
  <c r="V46" i="4"/>
  <c r="Z55" i="4"/>
  <c r="V55" i="4"/>
  <c r="AA55" i="4"/>
  <c r="U55" i="4"/>
  <c r="Y55" i="4"/>
  <c r="T55" i="4"/>
  <c r="T57" i="4"/>
  <c r="Y70" i="4"/>
  <c r="U70" i="4"/>
  <c r="AB70" i="4"/>
  <c r="X70" i="4"/>
  <c r="T70" i="4"/>
  <c r="Z70" i="4"/>
  <c r="W70" i="4"/>
  <c r="AB8" i="4"/>
  <c r="X8" i="4"/>
  <c r="T8" i="4"/>
  <c r="T9" i="4"/>
  <c r="AB16" i="4"/>
  <c r="X16" i="4"/>
  <c r="T16" i="4"/>
  <c r="U18" i="4"/>
  <c r="Y26" i="4"/>
  <c r="U26" i="4"/>
  <c r="AB26" i="4"/>
  <c r="X26" i="4"/>
  <c r="T26" i="4"/>
  <c r="AA26" i="4"/>
  <c r="V28" i="4"/>
  <c r="Y34" i="4"/>
  <c r="U34" i="4"/>
  <c r="AB34" i="4"/>
  <c r="X34" i="4"/>
  <c r="T34" i="4"/>
  <c r="AA34" i="4"/>
  <c r="V36" i="4"/>
  <c r="Y42" i="4"/>
  <c r="U42" i="4"/>
  <c r="AB42" i="4"/>
  <c r="X42" i="4"/>
  <c r="T42" i="4"/>
  <c r="AA42" i="4"/>
  <c r="Z49" i="4"/>
  <c r="V49" i="4"/>
  <c r="AB49" i="4"/>
  <c r="W49" i="4"/>
  <c r="AA49" i="4"/>
  <c r="U49" i="4"/>
  <c r="AB50" i="4"/>
  <c r="X50" i="4"/>
  <c r="T50" i="4"/>
  <c r="W50" i="4"/>
  <c r="AA50" i="4"/>
  <c r="V50" i="4"/>
  <c r="W55" i="4"/>
  <c r="Y58" i="4"/>
  <c r="AA68" i="4"/>
  <c r="V70" i="4"/>
  <c r="Y78" i="4"/>
  <c r="U78" i="4"/>
  <c r="AB78" i="4"/>
  <c r="X78" i="4"/>
  <c r="T78" i="4"/>
  <c r="Z78" i="4"/>
  <c r="W78" i="4"/>
  <c r="AB4" i="4"/>
  <c r="X4" i="4"/>
  <c r="T4" i="4"/>
  <c r="Y4" i="4"/>
  <c r="Z11" i="4"/>
  <c r="V11" i="4"/>
  <c r="AB12" i="4"/>
  <c r="X12" i="4"/>
  <c r="T12" i="4"/>
  <c r="Y12" i="4"/>
  <c r="Y22" i="4"/>
  <c r="U22" i="4"/>
  <c r="AB22" i="4"/>
  <c r="X22" i="4"/>
  <c r="T22" i="4"/>
  <c r="AA22" i="4"/>
  <c r="Y30" i="4"/>
  <c r="U30" i="4"/>
  <c r="AB30" i="4"/>
  <c r="X30" i="4"/>
  <c r="T30" i="4"/>
  <c r="AA30" i="4"/>
  <c r="Y38" i="4"/>
  <c r="U38" i="4"/>
  <c r="AB38" i="4"/>
  <c r="X38" i="4"/>
  <c r="T38" i="4"/>
  <c r="AA38" i="4"/>
  <c r="Y46" i="4"/>
  <c r="U46" i="4"/>
  <c r="AB46" i="4"/>
  <c r="X46" i="4"/>
  <c r="T46" i="4"/>
  <c r="AA46" i="4"/>
  <c r="Z57" i="4"/>
  <c r="V57" i="4"/>
  <c r="AB57" i="4"/>
  <c r="W57" i="4"/>
  <c r="AA57" i="4"/>
  <c r="U57" i="4"/>
  <c r="U4" i="4"/>
  <c r="AB10" i="4"/>
  <c r="X10" i="4"/>
  <c r="T10" i="4"/>
  <c r="T11" i="4"/>
  <c r="U12" i="4"/>
  <c r="Z17" i="4"/>
  <c r="V17" i="4"/>
  <c r="X17" i="4"/>
  <c r="Z18" i="4"/>
  <c r="Y20" i="4"/>
  <c r="U20" i="4"/>
  <c r="AB20" i="4"/>
  <c r="X20" i="4"/>
  <c r="T20" i="4"/>
  <c r="V22" i="4"/>
  <c r="Y44" i="4"/>
  <c r="U44" i="4"/>
  <c r="AB44" i="4"/>
  <c r="X44" i="4"/>
  <c r="T44" i="4"/>
  <c r="AA44" i="4"/>
  <c r="AB56" i="4"/>
  <c r="X56" i="4"/>
  <c r="T56" i="4"/>
  <c r="AA56" i="4"/>
  <c r="V56" i="4"/>
  <c r="Z56" i="4"/>
  <c r="U56" i="4"/>
  <c r="U58" i="4"/>
  <c r="Z68" i="4"/>
  <c r="Y76" i="4"/>
  <c r="U76" i="4"/>
  <c r="AB76" i="4"/>
  <c r="X76" i="4"/>
  <c r="T76" i="4"/>
  <c r="W76" i="4"/>
  <c r="V76" i="4"/>
  <c r="V4" i="4"/>
  <c r="AA4" i="4"/>
  <c r="Z7" i="4"/>
  <c r="V7" i="4"/>
  <c r="X7" i="4"/>
  <c r="Y8" i="4"/>
  <c r="Y9" i="4"/>
  <c r="Z10" i="4"/>
  <c r="U11" i="4"/>
  <c r="V12" i="4"/>
  <c r="AA12" i="4"/>
  <c r="Z15" i="4"/>
  <c r="V15" i="4"/>
  <c r="X15" i="4"/>
  <c r="Y16" i="4"/>
  <c r="Y17" i="4"/>
  <c r="AA18" i="4"/>
  <c r="V20" i="4"/>
  <c r="W4" i="4"/>
  <c r="Z5" i="4"/>
  <c r="V5" i="4"/>
  <c r="X5" i="4"/>
  <c r="AB6" i="4"/>
  <c r="X6" i="4"/>
  <c r="T6" i="4"/>
  <c r="Y6" i="4"/>
  <c r="T7" i="4"/>
  <c r="Y7" i="4"/>
  <c r="U8" i="4"/>
  <c r="Z8" i="4"/>
  <c r="U9" i="4"/>
  <c r="AA9" i="4"/>
  <c r="V10" i="4"/>
  <c r="AA10" i="4"/>
  <c r="W11" i="4"/>
  <c r="AB11" i="4"/>
  <c r="W12" i="4"/>
  <c r="Z13" i="4"/>
  <c r="V13" i="4"/>
  <c r="X13" i="4"/>
  <c r="AB14" i="4"/>
  <c r="X14" i="4"/>
  <c r="T14" i="4"/>
  <c r="Y14" i="4"/>
  <c r="T15" i="4"/>
  <c r="Y15" i="4"/>
  <c r="U16" i="4"/>
  <c r="Z16" i="4"/>
  <c r="U17" i="4"/>
  <c r="AA17" i="4"/>
  <c r="V18" i="4"/>
  <c r="W20" i="4"/>
  <c r="Z22" i="4"/>
  <c r="Y24" i="4"/>
  <c r="U24" i="4"/>
  <c r="AB24" i="4"/>
  <c r="X24" i="4"/>
  <c r="T24" i="4"/>
  <c r="AA24" i="4"/>
  <c r="V26" i="4"/>
  <c r="W28" i="4"/>
  <c r="Z30" i="4"/>
  <c r="Y32" i="4"/>
  <c r="U32" i="4"/>
  <c r="AB32" i="4"/>
  <c r="X32" i="4"/>
  <c r="T32" i="4"/>
  <c r="AA32" i="4"/>
  <c r="V34" i="4"/>
  <c r="W36" i="4"/>
  <c r="Z38" i="4"/>
  <c r="Y40" i="4"/>
  <c r="U40" i="4"/>
  <c r="AB40" i="4"/>
  <c r="X40" i="4"/>
  <c r="T40" i="4"/>
  <c r="AA40" i="4"/>
  <c r="V42" i="4"/>
  <c r="W44" i="4"/>
  <c r="Z46" i="4"/>
  <c r="AB48" i="4"/>
  <c r="X48" i="4"/>
  <c r="T48" i="4"/>
  <c r="AA48" i="4"/>
  <c r="V48" i="4"/>
  <c r="Z48" i="4"/>
  <c r="U48" i="4"/>
  <c r="T49" i="4"/>
  <c r="U50" i="4"/>
  <c r="X55" i="4"/>
  <c r="Y56" i="4"/>
  <c r="Y57" i="4"/>
  <c r="Z58" i="4"/>
  <c r="AA70" i="4"/>
  <c r="AA76" i="4"/>
  <c r="V78" i="4"/>
  <c r="V19" i="4"/>
  <c r="Z19" i="4"/>
  <c r="V21" i="4"/>
  <c r="Z21" i="4"/>
  <c r="V23" i="4"/>
  <c r="Z23" i="4"/>
  <c r="V25" i="4"/>
  <c r="Z25" i="4"/>
  <c r="V27" i="4"/>
  <c r="Z27" i="4"/>
  <c r="V29" i="4"/>
  <c r="Z29" i="4"/>
  <c r="V31" i="4"/>
  <c r="Z31" i="4"/>
  <c r="V33" i="4"/>
  <c r="Z33" i="4"/>
  <c r="V35" i="4"/>
  <c r="Z35" i="4"/>
  <c r="V37" i="4"/>
  <c r="Z37" i="4"/>
  <c r="V39" i="4"/>
  <c r="Z39" i="4"/>
  <c r="V41" i="4"/>
  <c r="Z41" i="4"/>
  <c r="V43" i="4"/>
  <c r="Z43" i="4"/>
  <c r="V45" i="4"/>
  <c r="Z45" i="4"/>
  <c r="V47" i="4"/>
  <c r="Z47" i="4"/>
  <c r="W51" i="4"/>
  <c r="Z53" i="4"/>
  <c r="V53" i="4"/>
  <c r="X53" i="4"/>
  <c r="AB54" i="4"/>
  <c r="X54" i="4"/>
  <c r="T54" i="4"/>
  <c r="Y54" i="4"/>
  <c r="W59" i="4"/>
  <c r="Z61" i="4"/>
  <c r="V61" i="4"/>
  <c r="X61" i="4"/>
  <c r="AB62" i="4"/>
  <c r="X62" i="4"/>
  <c r="T62" i="4"/>
  <c r="Y62" i="4"/>
  <c r="Y66" i="4"/>
  <c r="U66" i="4"/>
  <c r="AB66" i="4"/>
  <c r="X66" i="4"/>
  <c r="T66" i="4"/>
  <c r="AA66" i="4"/>
  <c r="Y74" i="4"/>
  <c r="U74" i="4"/>
  <c r="AB74" i="4"/>
  <c r="X74" i="4"/>
  <c r="T74" i="4"/>
  <c r="AA74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Z51" i="4"/>
  <c r="V51" i="4"/>
  <c r="X51" i="4"/>
  <c r="AB52" i="4"/>
  <c r="X52" i="4"/>
  <c r="T52" i="4"/>
  <c r="Y52" i="4"/>
  <c r="Z59" i="4"/>
  <c r="V59" i="4"/>
  <c r="X59" i="4"/>
  <c r="AB60" i="4"/>
  <c r="X60" i="4"/>
  <c r="T60" i="4"/>
  <c r="Y60" i="4"/>
  <c r="Y64" i="4"/>
  <c r="U64" i="4"/>
  <c r="AB64" i="4"/>
  <c r="X64" i="4"/>
  <c r="T64" i="4"/>
  <c r="AA64" i="4"/>
  <c r="Y72" i="4"/>
  <c r="U72" i="4"/>
  <c r="AB72" i="4"/>
  <c r="X72" i="4"/>
  <c r="T72" i="4"/>
  <c r="AA72" i="4"/>
  <c r="Y80" i="4"/>
  <c r="U80" i="4"/>
  <c r="AB80" i="4"/>
  <c r="X80" i="4"/>
  <c r="T80" i="4"/>
  <c r="AA80" i="4"/>
  <c r="V63" i="4"/>
  <c r="Z63" i="4"/>
  <c r="V65" i="4"/>
  <c r="Z65" i="4"/>
  <c r="V67" i="4"/>
  <c r="Z67" i="4"/>
  <c r="V69" i="4"/>
  <c r="Z69" i="4"/>
  <c r="V71" i="4"/>
  <c r="Z71" i="4"/>
  <c r="V73" i="4"/>
  <c r="Z73" i="4"/>
  <c r="V75" i="4"/>
  <c r="Z75" i="4"/>
  <c r="V77" i="4"/>
  <c r="Z77" i="4"/>
  <c r="V79" i="4"/>
  <c r="Z79" i="4"/>
  <c r="W63" i="4"/>
  <c r="W65" i="4"/>
  <c r="W67" i="4"/>
  <c r="W69" i="4"/>
  <c r="W71" i="4"/>
  <c r="W73" i="4"/>
  <c r="W75" i="4"/>
  <c r="W77" i="4"/>
  <c r="W79" i="4"/>
  <c r="W80" i="5"/>
  <c r="Z80" i="5"/>
  <c r="Y80" i="5"/>
  <c r="U80" i="5"/>
  <c r="AA80" i="5"/>
  <c r="V80" i="5"/>
  <c r="AB80" i="5"/>
  <c r="X80" i="5"/>
  <c r="B79" i="17"/>
  <c r="C79" i="17" s="1"/>
  <c r="C79" i="16"/>
  <c r="D79" i="16" s="1"/>
  <c r="J79" i="16" s="1"/>
  <c r="H79" i="16"/>
  <c r="F79" i="16" s="1"/>
  <c r="G79" i="16" s="1"/>
  <c r="C79" i="15"/>
  <c r="D80" i="15" s="1"/>
  <c r="I80" i="15" s="1"/>
  <c r="G79" i="15"/>
  <c r="C79" i="9"/>
  <c r="D79" i="9" s="1"/>
  <c r="H79" i="9"/>
  <c r="J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E79" i="17" l="1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G77" i="15"/>
  <c r="C78" i="15"/>
  <c r="D79" i="15" s="1"/>
  <c r="I79" i="15" s="1"/>
  <c r="G78" i="15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D78" i="15" l="1"/>
  <c r="I78" i="15" s="1"/>
  <c r="J78" i="18"/>
  <c r="L78" i="18" s="1"/>
  <c r="E78" i="17"/>
  <c r="D77" i="17"/>
  <c r="D78" i="17"/>
  <c r="E77" i="17"/>
  <c r="G77" i="16"/>
  <c r="F78" i="16"/>
  <c r="G78" i="16" s="1"/>
  <c r="I78" i="16"/>
  <c r="I77" i="16"/>
  <c r="E77" i="16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G75" i="15"/>
  <c r="C76" i="15"/>
  <c r="D77" i="15" s="1"/>
  <c r="I77" i="15" s="1"/>
  <c r="G76" i="15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D76" i="15" l="1"/>
  <c r="I76" i="15" s="1"/>
  <c r="E76" i="17"/>
  <c r="E75" i="17"/>
  <c r="D75" i="17"/>
  <c r="G75" i="16"/>
  <c r="F76" i="16"/>
  <c r="G76" i="16" s="1"/>
  <c r="I76" i="16"/>
  <c r="I75" i="16"/>
  <c r="E75" i="16"/>
  <c r="L76" i="9"/>
  <c r="L75" i="9"/>
  <c r="Y75" i="13"/>
  <c r="U75" i="13"/>
  <c r="Z76" i="13"/>
  <c r="AB75" i="13"/>
  <c r="X75" i="13"/>
  <c r="Y75" i="5"/>
  <c r="U75" i="5"/>
  <c r="Z76" i="5"/>
  <c r="AB75" i="5"/>
  <c r="X75" i="5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D75" i="15" s="1"/>
  <c r="I75" i="15" s="1"/>
  <c r="G74" i="15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G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D53" i="15" s="1"/>
  <c r="I53" i="15" s="1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19" i="15" l="1"/>
  <c r="E20" i="15"/>
  <c r="H19" i="15"/>
  <c r="E21" i="15" l="1"/>
  <c r="F20" i="15"/>
  <c r="H20" i="15"/>
  <c r="F21" i="15" l="1"/>
  <c r="E22" i="15"/>
  <c r="H21" i="15"/>
  <c r="F22" i="15" l="1"/>
  <c r="E23" i="15"/>
  <c r="H22" i="15"/>
  <c r="F23" i="15" l="1"/>
  <c r="E24" i="15"/>
  <c r="H23" i="15"/>
  <c r="F85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E68" i="15" s="1"/>
  <c r="H66" i="15"/>
  <c r="F66" i="15"/>
  <c r="E69" i="15" l="1"/>
  <c r="F68" i="15"/>
  <c r="H68" i="15"/>
  <c r="F67" i="15"/>
  <c r="H67" i="15"/>
  <c r="E70" i="15" l="1"/>
  <c r="H69" i="15"/>
  <c r="F69" i="15"/>
  <c r="E71" i="15" l="1"/>
  <c r="F70" i="15"/>
  <c r="H70" i="15"/>
  <c r="E72" i="15" l="1"/>
  <c r="F71" i="15"/>
  <c r="H71" i="15"/>
  <c r="F72" i="15" l="1"/>
  <c r="E73" i="15"/>
  <c r="H72" i="15"/>
  <c r="F73" i="15" l="1"/>
  <c r="E74" i="15"/>
  <c r="H73" i="15"/>
  <c r="F74" i="15" l="1"/>
  <c r="E75" i="15"/>
  <c r="H74" i="15"/>
  <c r="E76" i="15" l="1"/>
  <c r="F75" i="15"/>
  <c r="H75" i="15"/>
  <c r="E77" i="15" l="1"/>
  <c r="F76" i="15"/>
  <c r="H76" i="15"/>
  <c r="F77" i="15" l="1"/>
  <c r="H77" i="15"/>
  <c r="E78" i="15"/>
  <c r="E79" i="15" l="1"/>
  <c r="F78" i="15"/>
  <c r="H78" i="15"/>
  <c r="H79" i="15" l="1"/>
  <c r="E80" i="15"/>
  <c r="F79" i="15"/>
  <c r="F80" i="15" l="1"/>
  <c r="H80" i="15"/>
  <c r="E85" i="15" l="1"/>
  <c r="E86" i="15" l="1"/>
  <c r="F85" i="15"/>
  <c r="F86" i="15" l="1"/>
  <c r="E87" i="15"/>
  <c r="E88" i="15" l="1"/>
  <c r="F87" i="15"/>
  <c r="E89" i="15" l="1"/>
  <c r="F88" i="15"/>
  <c r="E90" i="15" l="1"/>
  <c r="F89" i="15"/>
  <c r="F90" i="15" l="1"/>
  <c r="E91" i="15"/>
  <c r="F91" i="15" l="1"/>
  <c r="E92" i="15"/>
  <c r="E93" i="15" l="1"/>
  <c r="F92" i="15"/>
  <c r="E94" i="15" l="1"/>
  <c r="F93" i="15"/>
  <c r="F94" i="15" l="1"/>
  <c r="E95" i="15"/>
  <c r="F95" i="15" l="1"/>
  <c r="E96" i="15"/>
  <c r="E97" i="15" l="1"/>
  <c r="F96" i="15"/>
  <c r="E98" i="15" l="1"/>
  <c r="F97" i="15"/>
  <c r="F98" i="15" l="1"/>
  <c r="E99" i="15"/>
  <c r="F99" i="15" l="1"/>
  <c r="E100" i="15"/>
  <c r="F100" i="15" l="1"/>
  <c r="E101" i="15"/>
  <c r="F101" i="15" l="1"/>
  <c r="E102" i="15"/>
  <c r="E103" i="15" l="1"/>
  <c r="F102" i="15"/>
  <c r="F103" i="15" l="1"/>
  <c r="L23" i="15"/>
</calcChain>
</file>

<file path=xl/sharedStrings.xml><?xml version="1.0" encoding="utf-8"?>
<sst xmlns="http://schemas.openxmlformats.org/spreadsheetml/2006/main" count="259" uniqueCount="59">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</sst>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Casi_totali!$C$3:$C$94</c:f>
              <c:numCache>
                <c:formatCode>General</c:formatCode>
                <c:ptCount val="9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33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Ospedalizzati!$B$3:$B$91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Ospedalizzati!$C$3:$C$91</c:f>
              <c:numCache>
                <c:formatCode>General</c:formatCode>
                <c:ptCount val="8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positivi'!$T$92:$AB$92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Casi_totali!$C$3:$C$91</c:f>
              <c:numCache>
                <c:formatCode>General</c:formatCode>
                <c:ptCount val="8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</c:numCache>
            </c:numRef>
          </c:cat>
          <c:val>
            <c:numRef>
              <c:f>Tamponi!$J$12:$J$91</c:f>
              <c:numCache>
                <c:formatCode>0.0</c:formatCode>
                <c:ptCount val="80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</c:numCache>
            </c:numRef>
          </c:cat>
          <c:val>
            <c:numRef>
              <c:f>Tamponi!$K$12:$K$91</c:f>
              <c:numCache>
                <c:formatCode>0.0</c:formatCode>
                <c:ptCount val="80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  <c:pt idx="77">
                  <c:v>5.9480469447930142</c:v>
                </c:pt>
                <c:pt idx="78">
                  <c:v>2.4151214082727721</c:v>
                </c:pt>
                <c:pt idx="79">
                  <c:v>7.8519261035380659</c:v>
                </c:pt>
                <c:pt idx="80">
                  <c:v>10.259755301175336</c:v>
                </c:pt>
                <c:pt idx="81">
                  <c:v>2.639931007000988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Terapia_inten!$B$3:$B$90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Guariti!$T$95:$AB$95</c:f>
              <c:numCache>
                <c:formatCode>General</c:formatCode>
                <c:ptCount val="9"/>
                <c:pt idx="0">
                  <c:v>34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62" activePane="bottomLeft" state="frozen"/>
      <selection pane="bottomLeft" activeCell="C85" sqref="C8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</row>
    <row r="86" spans="1:15">
      <c r="A86" s="18">
        <v>43968</v>
      </c>
      <c r="B86" s="17" t="s">
        <v>35</v>
      </c>
    </row>
    <row r="87" spans="1:15">
      <c r="A87" s="18">
        <v>43969</v>
      </c>
      <c r="B87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4"/>
  <sheetViews>
    <sheetView workbookViewId="0">
      <pane ySplit="1" topLeftCell="A2" activePane="bottomLeft" state="frozen"/>
      <selection pane="bottomLeft" activeCell="K91" sqref="K9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71" activePane="bottomLeft" state="frozen"/>
      <selection pane="bottomLeft" activeCell="C84" sqref="C8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E85" s="11">
        <f t="shared" ref="E83:E96" si="114">E84+G85</f>
        <v>9886.5335295527948</v>
      </c>
      <c r="F85" s="11">
        <f t="shared" ref="F83:F96" si="115">(E85-E84)*10</f>
        <v>231.67648695594835</v>
      </c>
      <c r="G85" s="11">
        <f t="shared" ref="G83:G96" si="116">$L$5*B85^$L$6*EXP(-B85/$L$7)</f>
        <v>23.167648695594298</v>
      </c>
      <c r="I85" s="11"/>
    </row>
    <row r="86" spans="1:9">
      <c r="A86" s="2">
        <v>43968</v>
      </c>
      <c r="B86" s="10">
        <v>84</v>
      </c>
      <c r="E86" s="11">
        <f t="shared" si="114"/>
        <v>9907.6732042769872</v>
      </c>
      <c r="F86" s="11">
        <f t="shared" si="115"/>
        <v>211.39674724192446</v>
      </c>
      <c r="G86" s="11">
        <f t="shared" si="116"/>
        <v>21.139674724193117</v>
      </c>
      <c r="I86" s="11"/>
    </row>
    <row r="87" spans="1:9">
      <c r="A87" s="2">
        <v>43969</v>
      </c>
      <c r="B87" s="10">
        <v>85</v>
      </c>
      <c r="E87" s="11">
        <f t="shared" si="114"/>
        <v>9926.9432951967119</v>
      </c>
      <c r="F87" s="11">
        <f t="shared" si="115"/>
        <v>192.7009091972468</v>
      </c>
      <c r="G87" s="11">
        <f t="shared" si="116"/>
        <v>19.270090919724222</v>
      </c>
      <c r="I87" s="11"/>
    </row>
    <row r="88" spans="1:9">
      <c r="A88" s="2">
        <v>43970</v>
      </c>
      <c r="B88" s="10">
        <v>86</v>
      </c>
      <c r="E88" s="11">
        <f t="shared" si="114"/>
        <v>9944.4921357513522</v>
      </c>
      <c r="F88" s="11">
        <f t="shared" si="115"/>
        <v>175.48840554640265</v>
      </c>
      <c r="G88" s="11">
        <f t="shared" si="116"/>
        <v>17.548840554639913</v>
      </c>
      <c r="I88" s="11"/>
    </row>
    <row r="89" spans="1:9">
      <c r="A89" s="2">
        <v>43971</v>
      </c>
      <c r="B89" s="10">
        <v>87</v>
      </c>
      <c r="E89" s="11">
        <f t="shared" si="114"/>
        <v>9960.4583525960043</v>
      </c>
      <c r="F89" s="11">
        <f t="shared" si="115"/>
        <v>159.66216844652081</v>
      </c>
      <c r="G89" s="11">
        <f t="shared" si="116"/>
        <v>15.966216844651219</v>
      </c>
      <c r="I89" s="11"/>
    </row>
    <row r="90" spans="1:9">
      <c r="A90" s="2">
        <v>43972</v>
      </c>
      <c r="B90" s="10">
        <v>88</v>
      </c>
      <c r="E90" s="11">
        <f t="shared" si="114"/>
        <v>9974.9712440038893</v>
      </c>
      <c r="F90" s="11">
        <f t="shared" si="115"/>
        <v>145.12891407885036</v>
      </c>
      <c r="G90" s="11">
        <f t="shared" si="116"/>
        <v>14.51289140788508</v>
      </c>
      <c r="I90" s="11"/>
    </row>
    <row r="91" spans="1:9">
      <c r="A91" s="2">
        <v>43973</v>
      </c>
      <c r="B91" s="10">
        <v>89</v>
      </c>
      <c r="E91" s="11">
        <f t="shared" si="114"/>
        <v>9988.151179135637</v>
      </c>
      <c r="F91" s="11">
        <f t="shared" si="115"/>
        <v>131.79935131747698</v>
      </c>
      <c r="G91" s="11">
        <f t="shared" si="116"/>
        <v>13.179935131747223</v>
      </c>
      <c r="I91" s="11"/>
    </row>
    <row r="92" spans="1:9">
      <c r="A92" s="2">
        <v>43974</v>
      </c>
      <c r="B92" s="10">
        <v>90</v>
      </c>
      <c r="E92" s="11">
        <f t="shared" si="114"/>
        <v>10000.110011496177</v>
      </c>
      <c r="F92" s="11">
        <f t="shared" si="115"/>
        <v>119.58832360540327</v>
      </c>
      <c r="G92" s="11">
        <f t="shared" si="116"/>
        <v>11.958832360540882</v>
      </c>
      <c r="I92" s="11"/>
    </row>
    <row r="93" spans="1:9">
      <c r="A93" s="2">
        <v>43975</v>
      </c>
      <c r="B93" s="10">
        <v>91</v>
      </c>
      <c r="E93" s="11">
        <f t="shared" si="114"/>
        <v>10010.951500752602</v>
      </c>
      <c r="F93" s="11">
        <f t="shared" si="115"/>
        <v>108.4148925642512</v>
      </c>
      <c r="G93" s="11">
        <f t="shared" si="116"/>
        <v>10.841489256424737</v>
      </c>
      <c r="I93" s="11"/>
    </row>
    <row r="94" spans="1:9">
      <c r="A94" s="2">
        <v>43976</v>
      </c>
      <c r="B94" s="10">
        <v>92</v>
      </c>
      <c r="E94" s="11">
        <f t="shared" si="114"/>
        <v>10020.771737876274</v>
      </c>
      <c r="F94" s="11">
        <f t="shared" si="115"/>
        <v>98.20237123671177</v>
      </c>
      <c r="G94" s="11">
        <f t="shared" si="116"/>
        <v>9.8202371236706458</v>
      </c>
      <c r="I94" s="11"/>
    </row>
    <row r="95" spans="1:9">
      <c r="A95" s="2">
        <v>43977</v>
      </c>
      <c r="B95" s="10">
        <v>93</v>
      </c>
      <c r="E95" s="11">
        <f t="shared" si="114"/>
        <v>10029.65956929908</v>
      </c>
      <c r="F95" s="11">
        <f t="shared" si="115"/>
        <v>88.878314228059025</v>
      </c>
      <c r="G95" s="11">
        <f t="shared" si="116"/>
        <v>8.8878314228058173</v>
      </c>
      <c r="I95" s="11"/>
    </row>
    <row r="96" spans="1:9">
      <c r="A96" s="2">
        <v>43978</v>
      </c>
      <c r="B96" s="10">
        <v>94</v>
      </c>
      <c r="E96" s="11">
        <f t="shared" si="114"/>
        <v>10037.697016437329</v>
      </c>
      <c r="F96" s="11">
        <f t="shared" si="115"/>
        <v>80.374471382492629</v>
      </c>
      <c r="G96" s="11">
        <f t="shared" si="116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17">E96+G97</f>
        <v>10044.959687538738</v>
      </c>
      <c r="F97" s="11">
        <f t="shared" ref="F97:F103" si="118">(E97-E96)*10</f>
        <v>72.626711014090688</v>
      </c>
      <c r="G97" s="11">
        <f t="shared" ref="G97:G103" si="119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17"/>
        <v>10051.517179350365</v>
      </c>
      <c r="F98" s="11">
        <f t="shared" si="118"/>
        <v>65.574918116271874</v>
      </c>
      <c r="G98" s="11">
        <f t="shared" si="119"/>
        <v>6.5574918116280632</v>
      </c>
    </row>
    <row r="99" spans="1:7">
      <c r="A99" s="2">
        <v>43981</v>
      </c>
      <c r="B99" s="10">
        <v>97</v>
      </c>
      <c r="E99" s="11">
        <f t="shared" si="117"/>
        <v>10057.433466590755</v>
      </c>
      <c r="F99" s="11">
        <f t="shared" si="118"/>
        <v>59.162872403903748</v>
      </c>
      <c r="G99" s="11">
        <f t="shared" si="119"/>
        <v>5.9162872403911093</v>
      </c>
    </row>
    <row r="100" spans="1:7">
      <c r="A100" s="2">
        <v>43982</v>
      </c>
      <c r="B100" s="10">
        <v>98</v>
      </c>
      <c r="E100" s="11">
        <f t="shared" si="117"/>
        <v>10062.767277641055</v>
      </c>
      <c r="F100" s="11">
        <f t="shared" si="118"/>
        <v>53.338110502991185</v>
      </c>
      <c r="G100" s="11">
        <f t="shared" si="119"/>
        <v>5.3338110502994853</v>
      </c>
    </row>
    <row r="101" spans="1:7">
      <c r="A101" s="2">
        <v>43983</v>
      </c>
      <c r="B101" s="10">
        <v>99</v>
      </c>
      <c r="E101" s="11">
        <f t="shared" si="117"/>
        <v>10067.572455250716</v>
      </c>
      <c r="F101" s="11">
        <f t="shared" si="118"/>
        <v>48.051776096617687</v>
      </c>
      <c r="G101" s="11">
        <f t="shared" si="119"/>
        <v>4.8051776096620591</v>
      </c>
    </row>
    <row r="102" spans="1:7">
      <c r="A102" s="2">
        <v>43984</v>
      </c>
      <c r="B102" s="10">
        <v>100</v>
      </c>
      <c r="E102" s="11">
        <f t="shared" si="117"/>
        <v>10071.898301387153</v>
      </c>
      <c r="F102" s="11">
        <f t="shared" si="118"/>
        <v>43.258461364366667</v>
      </c>
      <c r="G102" s="11">
        <f t="shared" si="119"/>
        <v>4.3258461364370264</v>
      </c>
    </row>
    <row r="103" spans="1:7">
      <c r="A103" s="2">
        <v>43985</v>
      </c>
      <c r="B103" s="10">
        <v>101</v>
      </c>
      <c r="E103" s="11">
        <f t="shared" si="117"/>
        <v>10075.78990564882</v>
      </c>
      <c r="F103" s="11">
        <f t="shared" si="118"/>
        <v>38.916042616674531</v>
      </c>
      <c r="G103" s="11">
        <f t="shared" si="119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71" activePane="bottomLeft" state="frozen"/>
      <selection pane="bottomLeft" activeCell="C84" sqref="C8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1341.3547537114371</v>
      </c>
      <c r="G80" s="11">
        <f t="shared" ref="G80" si="114">(F80-F79)*10</f>
        <v>60.519530552069227</v>
      </c>
      <c r="H80" s="11">
        <f t="shared" ref="H80" si="115">$M$4*B80^$M$5*EXP(-B80/$M$6)</f>
        <v>6.0519530552069858</v>
      </c>
      <c r="I80" s="11">
        <f t="shared" ref="I80" si="116">C80-F80</f>
        <v>-48.35475371143707</v>
      </c>
      <c r="J80" s="11">
        <f t="shared" ref="J80" si="117">D80-H80</f>
        <v>5.9480469447930142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1346.9396323031642</v>
      </c>
      <c r="G81" s="11">
        <f t="shared" ref="G81" si="121">(F81-F80)*10</f>
        <v>55.848785917271471</v>
      </c>
      <c r="H81" s="11">
        <f t="shared" ref="H81" si="122">$M$4*B81^$M$5*EXP(-B81/$M$6)</f>
        <v>5.5848785917272279</v>
      </c>
      <c r="I81" s="11">
        <f t="shared" ref="I81" si="123">C81-F81</f>
        <v>-45.939632303164217</v>
      </c>
      <c r="J81" s="11">
        <f t="shared" ref="J81" si="124">D81-H81</f>
        <v>2.4151214082727721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1352.0877061996262</v>
      </c>
      <c r="G82" s="11">
        <f t="shared" ref="G82" si="128">(F82-F81)*10</f>
        <v>51.480738964619377</v>
      </c>
      <c r="H82" s="11">
        <f t="shared" ref="H82" si="129">$M$4*B82^$M$5*EXP(-B82/$M$6)</f>
        <v>5.1480738964619341</v>
      </c>
      <c r="I82" s="11">
        <f t="shared" ref="I82" si="130">C82-F82</f>
        <v>-38.087706199626155</v>
      </c>
      <c r="J82" s="11">
        <f t="shared" ref="J82" si="131">D82-H82</f>
        <v>7.8519261035380659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1356.8279508984508</v>
      </c>
      <c r="G83" s="11">
        <f t="shared" ref="G83:G84" si="135">(F83-F82)*10</f>
        <v>47.402446988246538</v>
      </c>
      <c r="H83" s="11">
        <f t="shared" ref="H83:H84" si="136">$M$4*B83^$M$5*EXP(-B83/$M$6)</f>
        <v>4.7402446988246645</v>
      </c>
      <c r="I83" s="11">
        <f t="shared" ref="I83:I84" si="137">C83-F83</f>
        <v>-27.827950898450808</v>
      </c>
      <c r="J83" s="11">
        <f t="shared" ref="J83:J84" si="138">D83-H83</f>
        <v>10.259755301175336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1361.1880198914498</v>
      </c>
      <c r="G84" s="11">
        <f t="shared" si="135"/>
        <v>43.60068992999004</v>
      </c>
      <c r="H84" s="11">
        <f t="shared" si="136"/>
        <v>4.360068992999012</v>
      </c>
      <c r="I84" s="11">
        <f t="shared" si="137"/>
        <v>-25.188019891449812</v>
      </c>
      <c r="J84" s="11">
        <f t="shared" si="138"/>
        <v>2.639931007000988</v>
      </c>
    </row>
    <row r="85" spans="1:10">
      <c r="A85" s="2">
        <v>43967</v>
      </c>
      <c r="B85" s="10">
        <v>83</v>
      </c>
      <c r="C85" s="3"/>
      <c r="F85" s="11">
        <f t="shared" ref="F85:F99" si="139">F84+H85</f>
        <v>1365.1942307823635</v>
      </c>
      <c r="G85" s="11">
        <f t="shared" ref="G85:G99" si="140">(F85-F84)*10</f>
        <v>40.062108909137351</v>
      </c>
      <c r="H85" s="11">
        <f t="shared" ref="H83:H99" si="141">$M$4*B85^$M$5*EXP(-B85/$M$6)</f>
        <v>4.0062108909136835</v>
      </c>
    </row>
    <row r="86" spans="1:10">
      <c r="A86" s="2">
        <v>43968</v>
      </c>
      <c r="B86" s="10">
        <v>84</v>
      </c>
      <c r="C86" s="3"/>
      <c r="F86" s="11">
        <f t="shared" si="139"/>
        <v>1368.8715635262247</v>
      </c>
      <c r="G86" s="11">
        <f t="shared" si="140"/>
        <v>36.773327438611432</v>
      </c>
      <c r="H86" s="11">
        <f t="shared" si="141"/>
        <v>3.6773327438611112</v>
      </c>
    </row>
    <row r="87" spans="1:10">
      <c r="A87" s="2">
        <v>43969</v>
      </c>
      <c r="B87" s="10">
        <v>85</v>
      </c>
      <c r="C87" s="3"/>
      <c r="F87" s="11">
        <f t="shared" si="139"/>
        <v>1372.243669170919</v>
      </c>
      <c r="G87" s="11">
        <f t="shared" si="140"/>
        <v>33.721056446943294</v>
      </c>
      <c r="H87" s="11">
        <f t="shared" si="141"/>
        <v>3.3721056446942685</v>
      </c>
    </row>
    <row r="88" spans="1:10">
      <c r="A88" s="2">
        <v>43970</v>
      </c>
      <c r="B88" s="10">
        <v>86</v>
      </c>
      <c r="C88" s="3"/>
      <c r="F88" s="11">
        <f t="shared" si="139"/>
        <v>1375.3328875975421</v>
      </c>
      <c r="G88" s="11">
        <f t="shared" si="140"/>
        <v>30.892184266231197</v>
      </c>
      <c r="H88" s="11">
        <f t="shared" si="141"/>
        <v>3.0892184266231792</v>
      </c>
    </row>
    <row r="89" spans="1:10">
      <c r="A89" s="2">
        <v>43971</v>
      </c>
      <c r="B89" s="10">
        <v>87</v>
      </c>
      <c r="C89" s="3"/>
      <c r="F89" s="11">
        <f t="shared" si="139"/>
        <v>1378.1602728738412</v>
      </c>
      <c r="G89" s="11">
        <f t="shared" si="140"/>
        <v>28.273852762990828</v>
      </c>
      <c r="H89" s="11">
        <f t="shared" si="141"/>
        <v>2.8273852762990015</v>
      </c>
    </row>
    <row r="90" spans="1:10">
      <c r="A90" s="2">
        <v>43972</v>
      </c>
      <c r="B90" s="10">
        <v>88</v>
      </c>
      <c r="C90" s="3"/>
      <c r="F90" s="11">
        <f t="shared" si="139"/>
        <v>1380.7456249523598</v>
      </c>
      <c r="G90" s="11">
        <f t="shared" si="140"/>
        <v>25.853520785185538</v>
      </c>
      <c r="H90" s="11">
        <f t="shared" si="141"/>
        <v>2.5853520785185604</v>
      </c>
    </row>
    <row r="91" spans="1:10">
      <c r="A91" s="2">
        <v>43973</v>
      </c>
      <c r="B91" s="10">
        <v>89</v>
      </c>
      <c r="C91" s="3"/>
      <c r="F91" s="11">
        <f t="shared" si="139"/>
        <v>1383.1075265602256</v>
      </c>
      <c r="G91" s="11">
        <f t="shared" si="140"/>
        <v>23.619016078657751</v>
      </c>
      <c r="H91" s="11">
        <f t="shared" si="141"/>
        <v>2.3619016078658532</v>
      </c>
    </row>
    <row r="92" spans="1:10">
      <c r="A92" s="2">
        <v>43974</v>
      </c>
      <c r="B92" s="10">
        <v>90</v>
      </c>
      <c r="C92" s="3"/>
      <c r="F92" s="11">
        <f t="shared" si="139"/>
        <v>1385.26338423948</v>
      </c>
      <c r="G92" s="11">
        <f t="shared" si="140"/>
        <v>21.558576792544955</v>
      </c>
      <c r="H92" s="11">
        <f t="shared" si="141"/>
        <v>2.155857679254384</v>
      </c>
    </row>
    <row r="93" spans="1:10">
      <c r="A93" s="2">
        <v>43975</v>
      </c>
      <c r="B93" s="10">
        <v>91</v>
      </c>
      <c r="C93" s="3"/>
      <c r="F93" s="11">
        <f t="shared" si="139"/>
        <v>1387.2294726044126</v>
      </c>
      <c r="G93" s="11">
        <f t="shared" si="140"/>
        <v>19.660883649326024</v>
      </c>
      <c r="H93" s="11">
        <f t="shared" si="141"/>
        <v>1.9660883649326248</v>
      </c>
    </row>
    <row r="94" spans="1:10">
      <c r="A94" s="2">
        <v>43976</v>
      </c>
      <c r="B94" s="10">
        <v>92</v>
      </c>
      <c r="C94" s="3"/>
      <c r="F94" s="11">
        <f t="shared" si="139"/>
        <v>1389.0209809847315</v>
      </c>
      <c r="G94" s="11">
        <f t="shared" si="140"/>
        <v>17.915083803188736</v>
      </c>
      <c r="H94" s="11">
        <f t="shared" si="141"/>
        <v>1.7915083803187877</v>
      </c>
    </row>
    <row r="95" spans="1:10">
      <c r="A95" s="2">
        <v>43977</v>
      </c>
      <c r="B95" s="10">
        <v>93</v>
      </c>
      <c r="C95" s="3"/>
      <c r="F95" s="11">
        <f t="shared" si="139"/>
        <v>1390.6520617199922</v>
      </c>
      <c r="G95" s="11">
        <f t="shared" si="140"/>
        <v>16.310807352606389</v>
      </c>
      <c r="H95" s="11">
        <f t="shared" si="141"/>
        <v>1.6310807352605661</v>
      </c>
    </row>
    <row r="96" spans="1:10">
      <c r="A96" s="2">
        <v>43978</v>
      </c>
      <c r="B96" s="10">
        <v>94</v>
      </c>
      <c r="C96" s="3"/>
      <c r="F96" s="11">
        <f t="shared" si="139"/>
        <v>1392.1358794611533</v>
      </c>
      <c r="G96" s="11">
        <f t="shared" si="140"/>
        <v>14.838177411611468</v>
      </c>
      <c r="H96" s="11">
        <f t="shared" si="141"/>
        <v>1.4838177411612163</v>
      </c>
    </row>
    <row r="97" spans="1:8">
      <c r="A97" s="2">
        <v>43979</v>
      </c>
      <c r="B97" s="10">
        <v>95</v>
      </c>
      <c r="C97" s="3"/>
      <c r="F97" s="11">
        <f t="shared" si="139"/>
        <v>1393.4846609191898</v>
      </c>
      <c r="G97" s="11">
        <f t="shared" si="140"/>
        <v>13.487814580364557</v>
      </c>
      <c r="H97" s="11">
        <f t="shared" si="141"/>
        <v>1.3487814580365034</v>
      </c>
    </row>
    <row r="98" spans="1:8">
      <c r="A98" s="2">
        <v>43980</v>
      </c>
      <c r="B98" s="10">
        <v>96</v>
      </c>
      <c r="C98" s="3"/>
      <c r="F98" s="11">
        <f t="shared" si="139"/>
        <v>1394.7097445782938</v>
      </c>
      <c r="G98" s="11">
        <f t="shared" si="140"/>
        <v>12.250836591040297</v>
      </c>
      <c r="H98" s="11">
        <f t="shared" si="141"/>
        <v>1.2250836591040259</v>
      </c>
    </row>
    <row r="99" spans="1:8">
      <c r="A99" s="2">
        <v>43981</v>
      </c>
      <c r="B99" s="10">
        <v>97</v>
      </c>
      <c r="C99" s="3"/>
      <c r="F99" s="11">
        <f t="shared" si="139"/>
        <v>1395.8216299623632</v>
      </c>
      <c r="G99" s="11">
        <f t="shared" si="140"/>
        <v>11.118853840694101</v>
      </c>
      <c r="H99" s="11">
        <f t="shared" si="141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42">F99+H100</f>
        <v>1396.8300261083173</v>
      </c>
      <c r="G100" s="11">
        <f t="shared" ref="G100:G101" si="143">(F100-F99)*10</f>
        <v>10.08396145954066</v>
      </c>
      <c r="H100" s="11">
        <f t="shared" ref="H100:H101" si="144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42"/>
        <v>1397.743898958498</v>
      </c>
      <c r="G101" s="11">
        <f t="shared" si="143"/>
        <v>9.1387285018072362</v>
      </c>
      <c r="H101" s="11">
        <f t="shared" si="144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84"/>
  <sheetViews>
    <sheetView workbookViewId="0">
      <pane ySplit="1" topLeftCell="A65" activePane="bottomLeft" state="frozen"/>
      <selection pane="bottomLeft" activeCell="A84" sqref="A8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8" activePane="bottomLeft" state="frozen"/>
      <selection pane="bottomLeft" activeCell="C83" sqref="C83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H84" s="22">
        <f t="shared" ref="H82:H94" si="90">$N$3*EXP($N$4*B84)</f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90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90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90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90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90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90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90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90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90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90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91">$N$3*EXP($N$4*B95)</f>
        <v>0.63745515106701833</v>
      </c>
      <c r="I95" s="21"/>
      <c r="J95" s="31"/>
      <c r="K95" s="22">
        <f t="shared" ref="K95:K108" si="92">$O$3*EXP($O$4*B95)</f>
        <v>0.19027757427394462</v>
      </c>
      <c r="L95" s="22">
        <f t="shared" ref="L95:L108" si="93">J95-K95</f>
        <v>-0.19027757427394462</v>
      </c>
    </row>
    <row r="96" spans="1:12">
      <c r="A96" s="2">
        <v>43978</v>
      </c>
      <c r="B96" s="3">
        <v>94</v>
      </c>
      <c r="H96" s="22">
        <f t="shared" si="91"/>
        <v>0.61737950958869647</v>
      </c>
      <c r="I96" s="21"/>
      <c r="J96" s="31"/>
      <c r="K96" s="22">
        <f t="shared" si="92"/>
        <v>0.18190488185520171</v>
      </c>
      <c r="L96" s="22">
        <f t="shared" si="93"/>
        <v>-0.18190488185520171</v>
      </c>
    </row>
    <row r="97" spans="1:12">
      <c r="A97" s="2">
        <v>43979</v>
      </c>
      <c r="B97" s="3">
        <v>95</v>
      </c>
      <c r="H97" s="22">
        <f t="shared" si="91"/>
        <v>0.59793611867747964</v>
      </c>
      <c r="I97" s="21"/>
      <c r="J97" s="31"/>
      <c r="K97" s="22">
        <f t="shared" si="92"/>
        <v>0.17390060898672038</v>
      </c>
      <c r="L97" s="22">
        <f t="shared" si="93"/>
        <v>-0.17390060898672038</v>
      </c>
    </row>
    <row r="98" spans="1:12">
      <c r="A98" s="2">
        <v>43980</v>
      </c>
      <c r="B98" s="3">
        <v>96</v>
      </c>
      <c r="H98" s="22">
        <f t="shared" si="91"/>
        <v>0.57910506660202721</v>
      </c>
      <c r="I98" s="21"/>
      <c r="J98" s="31"/>
      <c r="K98" s="22">
        <f t="shared" si="92"/>
        <v>0.16624854428054708</v>
      </c>
      <c r="L98" s="22">
        <f t="shared" si="93"/>
        <v>-0.16624854428054708</v>
      </c>
    </row>
    <row r="99" spans="1:12">
      <c r="A99" s="2">
        <v>43981</v>
      </c>
      <c r="B99" s="3">
        <v>97</v>
      </c>
      <c r="H99" s="22">
        <f t="shared" si="91"/>
        <v>0.56086706871947534</v>
      </c>
      <c r="I99" s="21"/>
      <c r="J99" s="31"/>
      <c r="K99" s="22">
        <f t="shared" si="92"/>
        <v>0.15893318969062165</v>
      </c>
      <c r="L99" s="22">
        <f t="shared" si="93"/>
        <v>-0.15893318969062165</v>
      </c>
    </row>
    <row r="100" spans="1:12">
      <c r="A100" s="2">
        <v>43982</v>
      </c>
      <c r="B100" s="3">
        <v>98</v>
      </c>
      <c r="H100" s="22">
        <f t="shared" si="91"/>
        <v>0.5432034477262776</v>
      </c>
      <c r="I100" s="21"/>
      <c r="J100" s="31"/>
      <c r="K100" s="22">
        <f t="shared" si="92"/>
        <v>0.15193972912393669</v>
      </c>
      <c r="L100" s="22">
        <f t="shared" si="93"/>
        <v>-0.15193972912393669</v>
      </c>
    </row>
    <row r="101" spans="1:12">
      <c r="A101" s="2">
        <v>43983</v>
      </c>
      <c r="B101" s="3">
        <v>99</v>
      </c>
      <c r="H101" s="22">
        <f t="shared" si="91"/>
        <v>0.52609611453101313</v>
      </c>
      <c r="I101" s="21"/>
      <c r="J101" s="31"/>
      <c r="K101" s="22">
        <f t="shared" si="92"/>
        <v>0.14525399843288681</v>
      </c>
      <c r="L101" s="22">
        <f t="shared" si="93"/>
        <v>-0.14525399843288681</v>
      </c>
    </row>
    <row r="102" spans="1:12">
      <c r="A102" s="2">
        <v>43984</v>
      </c>
      <c r="B102" s="3">
        <v>100</v>
      </c>
      <c r="H102" s="22">
        <f t="shared" si="91"/>
        <v>0.50952754972957759</v>
      </c>
      <c r="I102" s="21"/>
      <c r="J102" s="31"/>
      <c r="K102" s="22">
        <f t="shared" si="92"/>
        <v>0.13886245672802883</v>
      </c>
      <c r="L102" s="22">
        <f t="shared" si="93"/>
        <v>-0.13886245672802883</v>
      </c>
    </row>
    <row r="103" spans="1:12">
      <c r="A103" s="2">
        <v>43985</v>
      </c>
      <c r="B103" s="3">
        <v>101</v>
      </c>
      <c r="H103" s="22">
        <f t="shared" si="91"/>
        <v>0.49348078566378156</v>
      </c>
      <c r="I103" s="21"/>
      <c r="J103" s="31"/>
      <c r="K103" s="22">
        <f t="shared" si="92"/>
        <v>0.13275215895315337</v>
      </c>
      <c r="L103" s="22">
        <f t="shared" si="93"/>
        <v>-0.13275215895315337</v>
      </c>
    </row>
    <row r="104" spans="1:12">
      <c r="A104" s="2">
        <v>43986</v>
      </c>
      <c r="B104" s="3">
        <v>102</v>
      </c>
      <c r="H104" s="22">
        <f t="shared" si="91"/>
        <v>0.47793938904498612</v>
      </c>
      <c r="I104" s="21"/>
      <c r="J104" s="31"/>
      <c r="K104" s="22">
        <f t="shared" si="92"/>
        <v>0.12691072966712202</v>
      </c>
      <c r="L104" s="22">
        <f t="shared" si="93"/>
        <v>-0.12691072966712202</v>
      </c>
    </row>
    <row r="105" spans="1:12">
      <c r="A105" s="2">
        <v>43987</v>
      </c>
      <c r="B105" s="3">
        <v>103</v>
      </c>
      <c r="H105" s="22">
        <f t="shared" si="91"/>
        <v>0.46288744412497945</v>
      </c>
      <c r="I105" s="21"/>
      <c r="J105" s="31"/>
      <c r="K105" s="22">
        <f t="shared" si="92"/>
        <v>0.12132633797936998</v>
      </c>
      <c r="L105" s="22">
        <f t="shared" si="93"/>
        <v>-0.12132633797936998</v>
      </c>
    </row>
    <row r="106" spans="1:12">
      <c r="A106" s="2">
        <v>43988</v>
      </c>
      <c r="B106" s="3">
        <v>104</v>
      </c>
      <c r="H106" s="22">
        <f t="shared" si="91"/>
        <v>0.44830953639685933</v>
      </c>
      <c r="I106" s="21"/>
      <c r="J106" s="31"/>
      <c r="K106" s="22">
        <f t="shared" si="92"/>
        <v>0.1159876735883093</v>
      </c>
      <c r="L106" s="22">
        <f t="shared" si="93"/>
        <v>-0.1159876735883093</v>
      </c>
    </row>
    <row r="107" spans="1:12">
      <c r="A107" s="2">
        <v>43989</v>
      </c>
      <c r="B107" s="3">
        <v>105</v>
      </c>
      <c r="H107" s="22">
        <f t="shared" si="91"/>
        <v>0.43419073680923204</v>
      </c>
      <c r="I107" s="21"/>
      <c r="J107" s="31"/>
      <c r="K107" s="22">
        <f t="shared" si="92"/>
        <v>0.11088392387410323</v>
      </c>
      <c r="L107" s="22">
        <f t="shared" si="93"/>
        <v>-0.11088392387410323</v>
      </c>
    </row>
    <row r="108" spans="1:12">
      <c r="A108" s="2">
        <v>43990</v>
      </c>
      <c r="B108" s="3">
        <v>106</v>
      </c>
      <c r="H108" s="22">
        <f t="shared" si="91"/>
        <v>0.4205165864775578</v>
      </c>
      <c r="I108" s="21"/>
      <c r="J108" s="31"/>
      <c r="K108" s="22">
        <f t="shared" si="92"/>
        <v>0.10600475199941586</v>
      </c>
      <c r="L108" s="22">
        <f t="shared" si="93"/>
        <v>-0.10600475199941586</v>
      </c>
    </row>
    <row r="109" spans="1:12">
      <c r="A109" s="2">
        <v>43991</v>
      </c>
      <c r="B109" s="3">
        <v>107</v>
      </c>
      <c r="H109" s="22">
        <f t="shared" ref="H109:H124" si="94">$N$3*EXP($N$4*B109)</f>
        <v>0.40727308187699079</v>
      </c>
      <c r="I109" s="21"/>
      <c r="J109" s="31"/>
      <c r="K109" s="22">
        <f t="shared" ref="K109:K124" si="95">$O$3*EXP($O$4*B109)</f>
        <v>0.10134027597378382</v>
      </c>
      <c r="L109" s="22">
        <f t="shared" ref="L109:L124" si="96">J109-K109</f>
        <v>-0.10134027597378382</v>
      </c>
    </row>
    <row r="110" spans="1:12">
      <c r="A110" s="2">
        <v>43992</v>
      </c>
      <c r="B110" s="3">
        <v>108</v>
      </c>
      <c r="H110" s="22">
        <f t="shared" si="94"/>
        <v>0.39444666050154553</v>
      </c>
      <c r="I110" s="21"/>
      <c r="J110" s="31"/>
      <c r="K110" s="22">
        <f t="shared" si="95"/>
        <v>9.6881048639208739E-2</v>
      </c>
      <c r="L110" s="22">
        <f t="shared" si="96"/>
        <v>-9.6881048639208739E-2</v>
      </c>
    </row>
    <row r="111" spans="1:12">
      <c r="A111" s="2">
        <v>43993</v>
      </c>
      <c r="B111" s="3">
        <v>109</v>
      </c>
      <c r="H111" s="22">
        <f t="shared" si="94"/>
        <v>0.38202418697490548</v>
      </c>
      <c r="I111" s="21"/>
      <c r="J111" s="31"/>
      <c r="K111" s="22">
        <f t="shared" si="95"/>
        <v>9.261803853643355E-2</v>
      </c>
      <c r="L111" s="22">
        <f t="shared" si="96"/>
        <v>-9.261803853643355E-2</v>
      </c>
    </row>
    <row r="112" spans="1:12">
      <c r="A112" s="2">
        <v>43994</v>
      </c>
      <c r="B112" s="3">
        <v>110</v>
      </c>
      <c r="H112" s="22">
        <f t="shared" si="94"/>
        <v>0.36999293959864998</v>
      </c>
      <c r="I112" s="21"/>
      <c r="J112" s="31"/>
      <c r="K112" s="22">
        <f t="shared" si="95"/>
        <v>8.8542611613151481E-2</v>
      </c>
      <c r="L112" s="22">
        <f t="shared" si="96"/>
        <v>-8.8542611613151481E-2</v>
      </c>
    </row>
    <row r="113" spans="1:12">
      <c r="A113" s="2">
        <v>43995</v>
      </c>
      <c r="B113" s="3">
        <v>111</v>
      </c>
      <c r="H113" s="22">
        <f t="shared" si="94"/>
        <v>0.35834059732412349</v>
      </c>
      <c r="I113" s="21"/>
      <c r="J113" s="31"/>
      <c r="K113" s="22">
        <f t="shared" si="95"/>
        <v>8.4646513737099013E-2</v>
      </c>
      <c r="L113" s="22">
        <f t="shared" si="96"/>
        <v>-8.4646513737099013E-2</v>
      </c>
    </row>
    <row r="114" spans="1:12">
      <c r="A114" s="2">
        <v>43996</v>
      </c>
      <c r="B114" s="3">
        <v>112</v>
      </c>
      <c r="H114" s="22">
        <f t="shared" si="94"/>
        <v>0.3470552271346049</v>
      </c>
      <c r="I114" s="21"/>
      <c r="J114" s="31"/>
      <c r="K114" s="22">
        <f t="shared" si="95"/>
        <v>8.0921853978617564E-2</v>
      </c>
      <c r="L114" s="22">
        <f t="shared" si="96"/>
        <v>-8.0921853978617564E-2</v>
      </c>
    </row>
    <row r="115" spans="1:12">
      <c r="A115" s="2">
        <v>43997</v>
      </c>
      <c r="B115" s="3">
        <v>113</v>
      </c>
      <c r="H115" s="22">
        <f t="shared" si="94"/>
        <v>0.3361252718248558</v>
      </c>
      <c r="I115" s="21"/>
      <c r="J115" s="31"/>
      <c r="K115" s="22">
        <f t="shared" si="95"/>
        <v>7.7361088628824209E-2</v>
      </c>
      <c r="L115" s="22">
        <f t="shared" si="96"/>
        <v>-7.7361088628824209E-2</v>
      </c>
    </row>
    <row r="116" spans="1:12">
      <c r="A116" s="2">
        <v>43998</v>
      </c>
      <c r="B116" s="3">
        <v>114</v>
      </c>
      <c r="H116" s="22">
        <f t="shared" si="94"/>
        <v>0.32553953816553227</v>
      </c>
      <c r="I116" s="21"/>
      <c r="J116" s="31"/>
      <c r="K116" s="22">
        <f t="shared" si="95"/>
        <v>7.3957005921023208E-2</v>
      </c>
      <c r="L116" s="22">
        <f t="shared" si="96"/>
        <v>-7.3957005921023208E-2</v>
      </c>
    </row>
    <row r="117" spans="1:12">
      <c r="A117" s="2">
        <v>43999</v>
      </c>
      <c r="B117" s="3">
        <v>115</v>
      </c>
      <c r="H117" s="22">
        <f t="shared" si="94"/>
        <v>0.31528718544034018</v>
      </c>
      <c r="I117" s="21"/>
      <c r="J117" s="31"/>
      <c r="K117" s="22">
        <f t="shared" si="95"/>
        <v>7.0702711424413853E-2</v>
      </c>
      <c r="L117" s="22">
        <f t="shared" si="96"/>
        <v>-7.0702711424413853E-2</v>
      </c>
    </row>
    <row r="118" spans="1:12">
      <c r="A118" s="2">
        <v>44000</v>
      </c>
      <c r="B118" s="3">
        <v>116</v>
      </c>
      <c r="H118" s="22">
        <f t="shared" si="94"/>
        <v>0.30535771434419395</v>
      </c>
      <c r="I118" s="21"/>
      <c r="J118" s="31"/>
      <c r="K118" s="22">
        <f t="shared" si="95"/>
        <v>6.7591614080511994E-2</v>
      </c>
      <c r="L118" s="22">
        <f t="shared" si="96"/>
        <v>-6.7591614080511994E-2</v>
      </c>
    </row>
    <row r="119" spans="1:12">
      <c r="A119" s="2">
        <v>44001</v>
      </c>
      <c r="B119" s="3">
        <v>117</v>
      </c>
      <c r="H119" s="22">
        <f t="shared" si="94"/>
        <v>0.29574095623101121</v>
      </c>
      <c r="I119" s="21"/>
      <c r="J119" s="31"/>
      <c r="K119" s="22">
        <f t="shared" si="95"/>
        <v>6.4617412854004172E-2</v>
      </c>
      <c r="L119" s="22">
        <f t="shared" si="96"/>
        <v>-6.4617412854004172E-2</v>
      </c>
    </row>
    <row r="120" spans="1:12">
      <c r="A120" s="2">
        <v>44002</v>
      </c>
      <c r="B120" s="3">
        <v>118</v>
      </c>
      <c r="H120" s="22">
        <f t="shared" si="94"/>
        <v>0.2864270627001303</v>
      </c>
      <c r="I120" s="21"/>
      <c r="J120" s="31"/>
      <c r="K120" s="22">
        <f t="shared" si="95"/>
        <v>6.1774083970997776E-2</v>
      </c>
      <c r="L120" s="22">
        <f t="shared" si="96"/>
        <v>-6.1774083970997776E-2</v>
      </c>
    </row>
    <row r="121" spans="1:12">
      <c r="A121" s="2">
        <v>44003</v>
      </c>
      <c r="B121" s="3">
        <v>119</v>
      </c>
      <c r="H121" s="22">
        <f t="shared" si="94"/>
        <v>0.27740649551068719</v>
      </c>
      <c r="I121" s="21"/>
      <c r="J121" s="31"/>
      <c r="K121" s="22">
        <f t="shared" si="95"/>
        <v>5.9055868718820327E-2</v>
      </c>
      <c r="L121" s="22">
        <f t="shared" si="96"/>
        <v>-5.9055868718820327E-2</v>
      </c>
    </row>
    <row r="122" spans="1:12">
      <c r="A122" s="2">
        <v>44004</v>
      </c>
      <c r="B122" s="3">
        <v>120</v>
      </c>
      <c r="H122" s="22">
        <f t="shared" si="94"/>
        <v>0.26867001681362401</v>
      </c>
      <c r="I122" s="21"/>
      <c r="J122" s="31"/>
      <c r="K122" s="22">
        <f t="shared" si="95"/>
        <v>5.6457261782658377E-2</v>
      </c>
      <c r="L122" s="22">
        <f t="shared" si="96"/>
        <v>-5.6457261782658377E-2</v>
      </c>
    </row>
    <row r="123" spans="1:12">
      <c r="A123" s="2">
        <v>44005</v>
      </c>
      <c r="B123" s="3">
        <v>121</v>
      </c>
      <c r="H123" s="22">
        <f t="shared" si="94"/>
        <v>0.26020867969132355</v>
      </c>
      <c r="I123" s="21"/>
      <c r="J123" s="31"/>
      <c r="K123" s="22">
        <f t="shared" si="95"/>
        <v>5.3973000095413518E-2</v>
      </c>
      <c r="L123" s="22">
        <f t="shared" si="96"/>
        <v>-5.3973000095413518E-2</v>
      </c>
    </row>
    <row r="124" spans="1:12">
      <c r="A124" s="2">
        <v>44006</v>
      </c>
      <c r="B124" s="3">
        <v>122</v>
      </c>
      <c r="H124" s="22">
        <f t="shared" si="94"/>
        <v>0.25201381899518449</v>
      </c>
      <c r="I124" s="21"/>
      <c r="J124" s="31"/>
      <c r="K124" s="22">
        <f t="shared" si="95"/>
        <v>5.1598052178192952E-2</v>
      </c>
      <c r="L124" s="22">
        <f t="shared" si="96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7" sqref="K7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workbookViewId="0">
      <pane ySplit="1" topLeftCell="A74" activePane="bottomLeft" state="frozen"/>
      <selection pane="bottomLeft" activeCell="A84" sqref="A8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"/>
  <sheetViews>
    <sheetView workbookViewId="0">
      <pane ySplit="1" topLeftCell="A74" activePane="bottomLeft" state="frozen"/>
      <selection pane="bottomLeft" activeCell="A84" sqref="A8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5"/>
  <sheetViews>
    <sheetView workbookViewId="0">
      <pane ySplit="1" topLeftCell="A68" activePane="bottomLeft" state="frozen"/>
      <selection pane="bottomLeft" activeCell="A84" sqref="A8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84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95" spans="1:28">
      <c r="T95">
        <f>SUM(T4:T93)</f>
        <v>34</v>
      </c>
      <c r="U95">
        <f t="shared" ref="U95:AB95" si="78">SUM(U4:U93)</f>
        <v>2</v>
      </c>
      <c r="V95">
        <f t="shared" si="78"/>
        <v>5</v>
      </c>
      <c r="W95">
        <f t="shared" si="78"/>
        <v>6</v>
      </c>
      <c r="X95">
        <f t="shared" si="78"/>
        <v>1</v>
      </c>
      <c r="Y95">
        <f t="shared" si="78"/>
        <v>2</v>
      </c>
      <c r="Z95">
        <f t="shared" si="78"/>
        <v>5</v>
      </c>
      <c r="AA95">
        <f t="shared" si="78"/>
        <v>7</v>
      </c>
      <c r="AB95">
        <f t="shared" si="78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75" activePane="bottomLeft" state="frozen"/>
      <selection pane="bottomLeft" activeCell="A84" sqref="A8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:R84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84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98" spans="20:28">
      <c r="T98">
        <f>SUM(T4:T96)</f>
        <v>33</v>
      </c>
      <c r="U98">
        <f t="shared" ref="U98:AB98" si="71">SUM(U4:U96)</f>
        <v>18</v>
      </c>
      <c r="V98">
        <f t="shared" si="71"/>
        <v>13</v>
      </c>
      <c r="W98">
        <f t="shared" si="71"/>
        <v>1</v>
      </c>
      <c r="X98">
        <f t="shared" si="71"/>
        <v>2</v>
      </c>
      <c r="Y98">
        <f t="shared" si="71"/>
        <v>2</v>
      </c>
      <c r="Z98">
        <f t="shared" si="71"/>
        <v>1</v>
      </c>
      <c r="AA98">
        <f t="shared" si="71"/>
        <v>1</v>
      </c>
      <c r="AB98">
        <f t="shared" si="71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"/>
  <sheetViews>
    <sheetView workbookViewId="0">
      <pane ySplit="1" topLeftCell="A65" activePane="bottomLeft" state="frozen"/>
      <selection pane="bottomLeft" activeCell="A84" sqref="A8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4"/>
  <sheetViews>
    <sheetView workbookViewId="0">
      <pane ySplit="1" topLeftCell="A71" activePane="bottomLeft" state="frozen"/>
      <selection pane="bottomLeft" activeCell="A84" sqref="A8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92"/>
  <sheetViews>
    <sheetView workbookViewId="0">
      <pane ySplit="1" topLeftCell="A68" activePane="bottomLeft" state="frozen"/>
      <selection pane="bottomLeft" activeCell="A85" sqref="A85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84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92" spans="1:28">
      <c r="T92">
        <f>SUM(T4:T90)</f>
        <v>40</v>
      </c>
      <c r="U92">
        <f t="shared" ref="U92:AB92" si="53">SUM(U4:U90)</f>
        <v>16</v>
      </c>
      <c r="V92">
        <f t="shared" si="53"/>
        <v>3</v>
      </c>
      <c r="W92">
        <f t="shared" si="53"/>
        <v>3</v>
      </c>
      <c r="X92">
        <f t="shared" si="53"/>
        <v>3</v>
      </c>
      <c r="Y92">
        <f t="shared" si="53"/>
        <v>4</v>
      </c>
      <c r="Z92">
        <f t="shared" si="53"/>
        <v>3</v>
      </c>
      <c r="AA92">
        <f t="shared" si="53"/>
        <v>2</v>
      </c>
      <c r="AB92">
        <f t="shared" si="53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"/>
  <sheetViews>
    <sheetView topLeftCell="B1" workbookViewId="0">
      <pane ySplit="1" topLeftCell="A62" activePane="bottomLeft" state="frozen"/>
      <selection pane="bottomLeft" activeCell="B84" sqref="B8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2020-05-15T17:00:19Z</dcterms:modified>
</cp:coreProperties>
</file>